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3CDDA509-E414-034C-B3D5-0D2C9781908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osting Sheet" sheetId="4" r:id="rId1"/>
    <sheet name="Products" sheetId="3" r:id="rId2"/>
    <sheet name="Product List_ Cost Price Repor" sheetId="1" r:id="rId3"/>
    <sheet name="Criteria Product List_ Cost Pr" sheetId="2" r:id="rId4"/>
  </sheets>
  <externalReferences>
    <externalReference r:id="rId5"/>
  </externalReferences>
  <definedNames>
    <definedName name="_xlnm._FilterDatabase" localSheetId="2" hidden="1">'Product List_ Cost Price Repor'!$A$1:$O$2168</definedName>
    <definedName name="_xlnm._FilterDatabase" localSheetId="1" hidden="1">Products!$A$1:$H$1470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02" i="1" l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701" i="1"/>
  <c r="E15" i="4"/>
  <c r="D16" i="4"/>
  <c r="I16" i="4" s="1"/>
  <c r="E16" i="4"/>
  <c r="D17" i="4"/>
  <c r="I17" i="4" s="1"/>
  <c r="E17" i="4"/>
  <c r="D18" i="4"/>
  <c r="I18" i="4" s="1"/>
  <c r="E18" i="4"/>
  <c r="D19" i="4"/>
  <c r="I19" i="4" s="1"/>
  <c r="E19" i="4"/>
  <c r="D20" i="4"/>
  <c r="I20" i="4" s="1"/>
  <c r="E20" i="4"/>
  <c r="D21" i="4"/>
  <c r="I21" i="4" s="1"/>
  <c r="E21" i="4"/>
  <c r="D22" i="4"/>
  <c r="I22" i="4" s="1"/>
  <c r="E22" i="4"/>
  <c r="D23" i="4"/>
  <c r="I23" i="4" s="1"/>
  <c r="E23" i="4"/>
  <c r="D24" i="4"/>
  <c r="I24" i="4" s="1"/>
  <c r="E24" i="4"/>
  <c r="D25" i="4"/>
  <c r="I25" i="4" s="1"/>
  <c r="E25" i="4"/>
  <c r="D26" i="4"/>
  <c r="I26" i="4" s="1"/>
  <c r="E26" i="4"/>
  <c r="D27" i="4"/>
  <c r="I27" i="4" s="1"/>
  <c r="E27" i="4"/>
  <c r="D28" i="4"/>
  <c r="I28" i="4" s="1"/>
  <c r="E28" i="4"/>
  <c r="D29" i="4"/>
  <c r="I29" i="4" s="1"/>
  <c r="E29" i="4"/>
  <c r="D30" i="4"/>
  <c r="I30" i="4" s="1"/>
  <c r="E30" i="4"/>
  <c r="D31" i="4"/>
  <c r="I31" i="4" s="1"/>
  <c r="E31" i="4"/>
  <c r="D32" i="4"/>
  <c r="I32" i="4" s="1"/>
  <c r="E32" i="4"/>
  <c r="D33" i="4"/>
  <c r="I33" i="4" s="1"/>
  <c r="E33" i="4"/>
  <c r="E14" i="4"/>
  <c r="F704" i="3" l="1"/>
  <c r="F659" i="3"/>
  <c r="F285" i="3"/>
  <c r="C1247" i="3" l="1"/>
  <c r="H1247" i="3" s="1"/>
  <c r="D1247" i="3"/>
  <c r="E1247" i="3"/>
  <c r="C1248" i="3"/>
  <c r="H1248" i="3" s="1"/>
  <c r="D1248" i="3"/>
  <c r="E1248" i="3"/>
  <c r="C1249" i="3"/>
  <c r="H1249" i="3" s="1"/>
  <c r="D1249" i="3"/>
  <c r="E1249" i="3"/>
  <c r="C1250" i="3"/>
  <c r="H1250" i="3" s="1"/>
  <c r="D1250" i="3"/>
  <c r="E1250" i="3"/>
  <c r="C1251" i="3"/>
  <c r="H1251" i="3" s="1"/>
  <c r="D1251" i="3"/>
  <c r="E1251" i="3"/>
  <c r="C1252" i="3"/>
  <c r="H1252" i="3" s="1"/>
  <c r="D1252" i="3"/>
  <c r="E1252" i="3"/>
  <c r="C1253" i="3"/>
  <c r="H1253" i="3" s="1"/>
  <c r="D1253" i="3"/>
  <c r="E1253" i="3"/>
  <c r="C1254" i="3"/>
  <c r="H1254" i="3" s="1"/>
  <c r="D1254" i="3"/>
  <c r="E1254" i="3"/>
  <c r="C1255" i="3"/>
  <c r="H1255" i="3" s="1"/>
  <c r="D1255" i="3"/>
  <c r="E1255" i="3"/>
  <c r="C1256" i="3"/>
  <c r="H1256" i="3" s="1"/>
  <c r="D1256" i="3"/>
  <c r="E1256" i="3"/>
  <c r="C1257" i="3"/>
  <c r="H1257" i="3" s="1"/>
  <c r="D1257" i="3"/>
  <c r="E1257" i="3"/>
  <c r="C1258" i="3"/>
  <c r="H1258" i="3" s="1"/>
  <c r="D1258" i="3"/>
  <c r="E1258" i="3"/>
  <c r="C1259" i="3"/>
  <c r="H1259" i="3" s="1"/>
  <c r="D1259" i="3"/>
  <c r="E1259" i="3"/>
  <c r="C1260" i="3"/>
  <c r="H1260" i="3" s="1"/>
  <c r="D1260" i="3"/>
  <c r="E1260" i="3"/>
  <c r="C1261" i="3"/>
  <c r="H1261" i="3" s="1"/>
  <c r="D1261" i="3"/>
  <c r="E1261" i="3"/>
  <c r="C1262" i="3"/>
  <c r="H1262" i="3" s="1"/>
  <c r="D1262" i="3"/>
  <c r="E1262" i="3"/>
  <c r="C1263" i="3"/>
  <c r="H1263" i="3" s="1"/>
  <c r="D1263" i="3"/>
  <c r="E1263" i="3"/>
  <c r="C1264" i="3"/>
  <c r="H1264" i="3" s="1"/>
  <c r="D1264" i="3"/>
  <c r="E1264" i="3"/>
  <c r="C1265" i="3"/>
  <c r="H1265" i="3" s="1"/>
  <c r="D1265" i="3"/>
  <c r="E1265" i="3"/>
  <c r="C1266" i="3"/>
  <c r="H1266" i="3" s="1"/>
  <c r="D1266" i="3"/>
  <c r="E1266" i="3"/>
  <c r="C1267" i="3"/>
  <c r="H1267" i="3" s="1"/>
  <c r="D1267" i="3"/>
  <c r="E1267" i="3"/>
  <c r="C1268" i="3"/>
  <c r="H1268" i="3" s="1"/>
  <c r="D1268" i="3"/>
  <c r="E1268" i="3"/>
  <c r="C1269" i="3"/>
  <c r="H1269" i="3" s="1"/>
  <c r="D1269" i="3"/>
  <c r="E1269" i="3"/>
  <c r="C1270" i="3"/>
  <c r="H1270" i="3" s="1"/>
  <c r="D1270" i="3"/>
  <c r="E1270" i="3"/>
  <c r="C1271" i="3"/>
  <c r="H1271" i="3" s="1"/>
  <c r="D1271" i="3"/>
  <c r="E1271" i="3"/>
  <c r="C1272" i="3"/>
  <c r="H1272" i="3" s="1"/>
  <c r="D1272" i="3"/>
  <c r="E1272" i="3"/>
  <c r="C1273" i="3"/>
  <c r="H1273" i="3" s="1"/>
  <c r="D1273" i="3"/>
  <c r="E1273" i="3"/>
  <c r="C1274" i="3"/>
  <c r="H1274" i="3" s="1"/>
  <c r="D1274" i="3"/>
  <c r="E1274" i="3"/>
  <c r="C1275" i="3"/>
  <c r="H1275" i="3" s="1"/>
  <c r="D1275" i="3"/>
  <c r="E1275" i="3"/>
  <c r="C1276" i="3"/>
  <c r="H1276" i="3" s="1"/>
  <c r="D1276" i="3"/>
  <c r="E1276" i="3"/>
  <c r="C1277" i="3"/>
  <c r="H1277" i="3" s="1"/>
  <c r="D1277" i="3"/>
  <c r="E1277" i="3"/>
  <c r="C1278" i="3"/>
  <c r="H1278" i="3" s="1"/>
  <c r="D1278" i="3"/>
  <c r="E1278" i="3"/>
  <c r="C1279" i="3"/>
  <c r="H1279" i="3" s="1"/>
  <c r="D1279" i="3"/>
  <c r="E1279" i="3"/>
  <c r="C1280" i="3"/>
  <c r="H1280" i="3" s="1"/>
  <c r="D1280" i="3"/>
  <c r="E1280" i="3"/>
  <c r="C1281" i="3"/>
  <c r="H1281" i="3" s="1"/>
  <c r="D1281" i="3"/>
  <c r="E1281" i="3"/>
  <c r="C852" i="3"/>
  <c r="H852" i="3" s="1"/>
  <c r="D852" i="3"/>
  <c r="E852" i="3"/>
  <c r="C139" i="3"/>
  <c r="H139" i="3" s="1"/>
  <c r="D139" i="3"/>
  <c r="E139" i="3"/>
  <c r="C853" i="3"/>
  <c r="H853" i="3" s="1"/>
  <c r="D853" i="3"/>
  <c r="E853" i="3"/>
  <c r="C854" i="3"/>
  <c r="H854" i="3" s="1"/>
  <c r="D854" i="3"/>
  <c r="E854" i="3"/>
  <c r="C429" i="3"/>
  <c r="H429" i="3" s="1"/>
  <c r="D429" i="3"/>
  <c r="E429" i="3"/>
  <c r="C430" i="3"/>
  <c r="H430" i="3" s="1"/>
  <c r="D430" i="3"/>
  <c r="E430" i="3"/>
  <c r="C431" i="3"/>
  <c r="H431" i="3" s="1"/>
  <c r="D431" i="3"/>
  <c r="E431" i="3"/>
  <c r="C631" i="3"/>
  <c r="H631" i="3" s="1"/>
  <c r="D631" i="3"/>
  <c r="E631" i="3"/>
  <c r="C632" i="3"/>
  <c r="H632" i="3" s="1"/>
  <c r="D632" i="3"/>
  <c r="E632" i="3"/>
  <c r="C180" i="3"/>
  <c r="H180" i="3" s="1"/>
  <c r="D180" i="3"/>
  <c r="E180" i="3"/>
  <c r="C181" i="3"/>
  <c r="H181" i="3" s="1"/>
  <c r="D181" i="3"/>
  <c r="E181" i="3"/>
  <c r="C182" i="3"/>
  <c r="H182" i="3" s="1"/>
  <c r="D182" i="3"/>
  <c r="E182" i="3"/>
  <c r="C855" i="3"/>
  <c r="H855" i="3" s="1"/>
  <c r="D855" i="3"/>
  <c r="E855" i="3"/>
  <c r="C432" i="3"/>
  <c r="H432" i="3" s="1"/>
  <c r="D432" i="3"/>
  <c r="E432" i="3"/>
  <c r="C433" i="3"/>
  <c r="H433" i="3" s="1"/>
  <c r="D433" i="3"/>
  <c r="E433" i="3"/>
  <c r="C183" i="3"/>
  <c r="H183" i="3" s="1"/>
  <c r="D183" i="3"/>
  <c r="E183" i="3"/>
  <c r="C641" i="3"/>
  <c r="H641" i="3" s="1"/>
  <c r="D641" i="3"/>
  <c r="E641" i="3"/>
  <c r="C1386" i="3"/>
  <c r="H1386" i="3" s="1"/>
  <c r="D1386" i="3"/>
  <c r="E1386" i="3"/>
  <c r="C642" i="3"/>
  <c r="H642" i="3" s="1"/>
  <c r="D642" i="3"/>
  <c r="E642" i="3"/>
  <c r="C26" i="3"/>
  <c r="H26" i="3" s="1"/>
  <c r="D26" i="3"/>
  <c r="E26" i="3"/>
  <c r="C184" i="3"/>
  <c r="H184" i="3" s="1"/>
  <c r="D184" i="3"/>
  <c r="E184" i="3"/>
  <c r="C185" i="3"/>
  <c r="H185" i="3" s="1"/>
  <c r="D185" i="3"/>
  <c r="E185" i="3"/>
  <c r="C856" i="3"/>
  <c r="H856" i="3" s="1"/>
  <c r="D856" i="3"/>
  <c r="E856" i="3"/>
  <c r="C857" i="3"/>
  <c r="H857" i="3" s="1"/>
  <c r="D857" i="3"/>
  <c r="E857" i="3"/>
  <c r="C858" i="3"/>
  <c r="H858" i="3" s="1"/>
  <c r="D858" i="3"/>
  <c r="E858" i="3"/>
  <c r="C769" i="3"/>
  <c r="H769" i="3" s="1"/>
  <c r="D769" i="3"/>
  <c r="E769" i="3"/>
  <c r="C859" i="3"/>
  <c r="H859" i="3" s="1"/>
  <c r="D859" i="3"/>
  <c r="E859" i="3"/>
  <c r="C860" i="3"/>
  <c r="H860" i="3" s="1"/>
  <c r="D860" i="3"/>
  <c r="E860" i="3"/>
  <c r="C434" i="3"/>
  <c r="H434" i="3" s="1"/>
  <c r="D434" i="3"/>
  <c r="E434" i="3"/>
  <c r="C2" i="3"/>
  <c r="H2" i="3" s="1"/>
  <c r="D2" i="3"/>
  <c r="E2" i="3"/>
  <c r="C186" i="3"/>
  <c r="H186" i="3" s="1"/>
  <c r="D186" i="3"/>
  <c r="E186" i="3"/>
  <c r="C435" i="3"/>
  <c r="H435" i="3" s="1"/>
  <c r="D435" i="3"/>
  <c r="E435" i="3"/>
  <c r="C3" i="3"/>
  <c r="H3" i="3" s="1"/>
  <c r="D3" i="3"/>
  <c r="E3" i="3"/>
  <c r="C1216" i="3"/>
  <c r="H1216" i="3" s="1"/>
  <c r="D1216" i="3"/>
  <c r="E1216" i="3"/>
  <c r="C770" i="3"/>
  <c r="H770" i="3" s="1"/>
  <c r="D770" i="3"/>
  <c r="E770" i="3"/>
  <c r="C436" i="3"/>
  <c r="H436" i="3" s="1"/>
  <c r="D436" i="3"/>
  <c r="E436" i="3"/>
  <c r="C1400" i="3"/>
  <c r="H1400" i="3" s="1"/>
  <c r="D1400" i="3"/>
  <c r="E1400" i="3"/>
  <c r="C1401" i="3"/>
  <c r="H1401" i="3" s="1"/>
  <c r="D1401" i="3"/>
  <c r="E1401" i="3"/>
  <c r="C861" i="3"/>
  <c r="H861" i="3" s="1"/>
  <c r="D861" i="3"/>
  <c r="E861" i="3"/>
  <c r="C862" i="3"/>
  <c r="H862" i="3" s="1"/>
  <c r="D862" i="3"/>
  <c r="E862" i="3"/>
  <c r="C863" i="3"/>
  <c r="H863" i="3" s="1"/>
  <c r="D863" i="3"/>
  <c r="E863" i="3"/>
  <c r="C437" i="3"/>
  <c r="H437" i="3" s="1"/>
  <c r="D437" i="3"/>
  <c r="E437" i="3"/>
  <c r="C438" i="3"/>
  <c r="H438" i="3" s="1"/>
  <c r="D438" i="3"/>
  <c r="E438" i="3"/>
  <c r="C439" i="3"/>
  <c r="H439" i="3" s="1"/>
  <c r="D439" i="3"/>
  <c r="E439" i="3"/>
  <c r="C864" i="3"/>
  <c r="H864" i="3" s="1"/>
  <c r="D864" i="3"/>
  <c r="E864" i="3"/>
  <c r="C865" i="3"/>
  <c r="H865" i="3" s="1"/>
  <c r="D865" i="3"/>
  <c r="E865" i="3"/>
  <c r="C643" i="3"/>
  <c r="H643" i="3" s="1"/>
  <c r="D643" i="3"/>
  <c r="E643" i="3"/>
  <c r="C644" i="3"/>
  <c r="H644" i="3" s="1"/>
  <c r="D644" i="3"/>
  <c r="E644" i="3"/>
  <c r="C645" i="3"/>
  <c r="H645" i="3" s="1"/>
  <c r="D645" i="3"/>
  <c r="E645" i="3"/>
  <c r="C646" i="3"/>
  <c r="H646" i="3" s="1"/>
  <c r="D646" i="3"/>
  <c r="E646" i="3"/>
  <c r="C647" i="3"/>
  <c r="H647" i="3" s="1"/>
  <c r="D647" i="3"/>
  <c r="E647" i="3"/>
  <c r="C648" i="3"/>
  <c r="H648" i="3" s="1"/>
  <c r="D648" i="3"/>
  <c r="E648" i="3"/>
  <c r="C649" i="3"/>
  <c r="H649" i="3" s="1"/>
  <c r="D649" i="3"/>
  <c r="E649" i="3"/>
  <c r="C650" i="3"/>
  <c r="H650" i="3" s="1"/>
  <c r="D650" i="3"/>
  <c r="E650" i="3"/>
  <c r="C651" i="3"/>
  <c r="H651" i="3" s="1"/>
  <c r="D651" i="3"/>
  <c r="E651" i="3"/>
  <c r="C652" i="3"/>
  <c r="H652" i="3" s="1"/>
  <c r="D652" i="3"/>
  <c r="E652" i="3"/>
  <c r="C653" i="3"/>
  <c r="H653" i="3" s="1"/>
  <c r="D653" i="3"/>
  <c r="E653" i="3"/>
  <c r="C654" i="3"/>
  <c r="H654" i="3" s="1"/>
  <c r="D654" i="3"/>
  <c r="E654" i="3"/>
  <c r="C655" i="3"/>
  <c r="H655" i="3" s="1"/>
  <c r="D655" i="3"/>
  <c r="E655" i="3"/>
  <c r="C656" i="3"/>
  <c r="H656" i="3" s="1"/>
  <c r="D656" i="3"/>
  <c r="E656" i="3"/>
  <c r="C657" i="3"/>
  <c r="H657" i="3" s="1"/>
  <c r="D657" i="3"/>
  <c r="E657" i="3"/>
  <c r="C658" i="3"/>
  <c r="H658" i="3" s="1"/>
  <c r="D658" i="3"/>
  <c r="E658" i="3"/>
  <c r="C659" i="3"/>
  <c r="H659" i="3" s="1"/>
  <c r="D659" i="3"/>
  <c r="E659" i="3"/>
  <c r="C660" i="3"/>
  <c r="H660" i="3" s="1"/>
  <c r="D660" i="3"/>
  <c r="E660" i="3"/>
  <c r="C661" i="3"/>
  <c r="H661" i="3" s="1"/>
  <c r="D661" i="3"/>
  <c r="E661" i="3"/>
  <c r="C662" i="3"/>
  <c r="H662" i="3" s="1"/>
  <c r="D662" i="3"/>
  <c r="E662" i="3"/>
  <c r="C187" i="3"/>
  <c r="H187" i="3" s="1"/>
  <c r="D187" i="3"/>
  <c r="E187" i="3"/>
  <c r="C663" i="3"/>
  <c r="H663" i="3" s="1"/>
  <c r="D663" i="3"/>
  <c r="E663" i="3"/>
  <c r="C664" i="3"/>
  <c r="H664" i="3" s="1"/>
  <c r="D664" i="3"/>
  <c r="E664" i="3"/>
  <c r="C665" i="3"/>
  <c r="H665" i="3" s="1"/>
  <c r="D665" i="3"/>
  <c r="E665" i="3"/>
  <c r="C666" i="3"/>
  <c r="H666" i="3" s="1"/>
  <c r="D666" i="3"/>
  <c r="E666" i="3"/>
  <c r="C667" i="3"/>
  <c r="H667" i="3" s="1"/>
  <c r="D667" i="3"/>
  <c r="E667" i="3"/>
  <c r="C668" i="3"/>
  <c r="H668" i="3" s="1"/>
  <c r="D668" i="3"/>
  <c r="E668" i="3"/>
  <c r="C669" i="3"/>
  <c r="H669" i="3" s="1"/>
  <c r="D669" i="3"/>
  <c r="E669" i="3"/>
  <c r="C188" i="3"/>
  <c r="H188" i="3" s="1"/>
  <c r="D188" i="3"/>
  <c r="E188" i="3"/>
  <c r="C866" i="3"/>
  <c r="H866" i="3" s="1"/>
  <c r="D866" i="3"/>
  <c r="E866" i="3"/>
  <c r="C440" i="3"/>
  <c r="H440" i="3" s="1"/>
  <c r="D440" i="3"/>
  <c r="E440" i="3"/>
  <c r="C441" i="3"/>
  <c r="H441" i="3" s="1"/>
  <c r="D441" i="3"/>
  <c r="E441" i="3"/>
  <c r="C867" i="3"/>
  <c r="H867" i="3" s="1"/>
  <c r="D867" i="3"/>
  <c r="E867" i="3"/>
  <c r="C442" i="3"/>
  <c r="H442" i="3" s="1"/>
  <c r="D442" i="3"/>
  <c r="E442" i="3"/>
  <c r="C443" i="3"/>
  <c r="H443" i="3" s="1"/>
  <c r="D443" i="3"/>
  <c r="E443" i="3"/>
  <c r="C868" i="3"/>
  <c r="H868" i="3" s="1"/>
  <c r="D868" i="3"/>
  <c r="E868" i="3"/>
  <c r="C1377" i="3"/>
  <c r="H1377" i="3" s="1"/>
  <c r="D1377" i="3"/>
  <c r="E1377" i="3"/>
  <c r="C869" i="3"/>
  <c r="H869" i="3" s="1"/>
  <c r="D869" i="3"/>
  <c r="E869" i="3"/>
  <c r="C1437" i="3"/>
  <c r="H1437" i="3" s="1"/>
  <c r="D1437" i="3"/>
  <c r="E1437" i="3"/>
  <c r="C189" i="3"/>
  <c r="H189" i="3" s="1"/>
  <c r="D189" i="3"/>
  <c r="E189" i="3"/>
  <c r="C190" i="3"/>
  <c r="H190" i="3" s="1"/>
  <c r="D190" i="3"/>
  <c r="E190" i="3"/>
  <c r="C191" i="3"/>
  <c r="H191" i="3" s="1"/>
  <c r="D191" i="3"/>
  <c r="E191" i="3"/>
  <c r="C192" i="3"/>
  <c r="H192" i="3" s="1"/>
  <c r="D192" i="3"/>
  <c r="E192" i="3"/>
  <c r="C771" i="3"/>
  <c r="H771" i="3" s="1"/>
  <c r="D771" i="3"/>
  <c r="E771" i="3"/>
  <c r="C772" i="3"/>
  <c r="H772" i="3" s="1"/>
  <c r="D772" i="3"/>
  <c r="E772" i="3"/>
  <c r="C773" i="3"/>
  <c r="H773" i="3" s="1"/>
  <c r="D773" i="3"/>
  <c r="E773" i="3"/>
  <c r="C774" i="3"/>
  <c r="H774" i="3" s="1"/>
  <c r="D774" i="3"/>
  <c r="E774" i="3"/>
  <c r="C775" i="3"/>
  <c r="H775" i="3" s="1"/>
  <c r="D775" i="3"/>
  <c r="E775" i="3"/>
  <c r="C776" i="3"/>
  <c r="H776" i="3" s="1"/>
  <c r="D776" i="3"/>
  <c r="E776" i="3"/>
  <c r="C777" i="3"/>
  <c r="H777" i="3" s="1"/>
  <c r="D777" i="3"/>
  <c r="E777" i="3"/>
  <c r="C778" i="3"/>
  <c r="H778" i="3" s="1"/>
  <c r="D778" i="3"/>
  <c r="E778" i="3"/>
  <c r="C779" i="3"/>
  <c r="H779" i="3" s="1"/>
  <c r="D779" i="3"/>
  <c r="E779" i="3"/>
  <c r="C780" i="3"/>
  <c r="H780" i="3" s="1"/>
  <c r="D780" i="3"/>
  <c r="E780" i="3"/>
  <c r="C781" i="3"/>
  <c r="H781" i="3" s="1"/>
  <c r="D781" i="3"/>
  <c r="E781" i="3"/>
  <c r="C870" i="3"/>
  <c r="H870" i="3" s="1"/>
  <c r="D870" i="3"/>
  <c r="E870" i="3"/>
  <c r="C53" i="3"/>
  <c r="H53" i="3" s="1"/>
  <c r="D53" i="3"/>
  <c r="E53" i="3"/>
  <c r="C782" i="3"/>
  <c r="H782" i="3" s="1"/>
  <c r="D782" i="3"/>
  <c r="E782" i="3"/>
  <c r="C783" i="3"/>
  <c r="H783" i="3" s="1"/>
  <c r="D783" i="3"/>
  <c r="E783" i="3"/>
  <c r="C784" i="3"/>
  <c r="H784" i="3" s="1"/>
  <c r="D784" i="3"/>
  <c r="E784" i="3"/>
  <c r="C785" i="3"/>
  <c r="H785" i="3" s="1"/>
  <c r="D785" i="3"/>
  <c r="E785" i="3"/>
  <c r="C786" i="3"/>
  <c r="H786" i="3" s="1"/>
  <c r="D786" i="3"/>
  <c r="E786" i="3"/>
  <c r="C787" i="3"/>
  <c r="H787" i="3" s="1"/>
  <c r="D787" i="3"/>
  <c r="E787" i="3"/>
  <c r="C788" i="3"/>
  <c r="H788" i="3" s="1"/>
  <c r="D788" i="3"/>
  <c r="E788" i="3"/>
  <c r="C789" i="3"/>
  <c r="H789" i="3" s="1"/>
  <c r="D789" i="3"/>
  <c r="E789" i="3"/>
  <c r="C790" i="3"/>
  <c r="H790" i="3" s="1"/>
  <c r="D790" i="3"/>
  <c r="E790" i="3"/>
  <c r="C791" i="3"/>
  <c r="H791" i="3" s="1"/>
  <c r="D791" i="3"/>
  <c r="E791" i="3"/>
  <c r="C792" i="3"/>
  <c r="H792" i="3" s="1"/>
  <c r="D792" i="3"/>
  <c r="E792" i="3"/>
  <c r="C871" i="3"/>
  <c r="H871" i="3" s="1"/>
  <c r="D871" i="3"/>
  <c r="E871" i="3"/>
  <c r="C1368" i="3"/>
  <c r="H1368" i="3" s="1"/>
  <c r="D1368" i="3"/>
  <c r="E1368" i="3"/>
  <c r="C872" i="3"/>
  <c r="H872" i="3" s="1"/>
  <c r="D872" i="3"/>
  <c r="E872" i="3"/>
  <c r="C873" i="3"/>
  <c r="H873" i="3" s="1"/>
  <c r="D873" i="3"/>
  <c r="E873" i="3"/>
  <c r="C54" i="3"/>
  <c r="H54" i="3" s="1"/>
  <c r="D54" i="3"/>
  <c r="E54" i="3"/>
  <c r="C874" i="3"/>
  <c r="H874" i="3" s="1"/>
  <c r="D874" i="3"/>
  <c r="E874" i="3"/>
  <c r="C444" i="3"/>
  <c r="H444" i="3" s="1"/>
  <c r="D444" i="3"/>
  <c r="E444" i="3"/>
  <c r="C55" i="3"/>
  <c r="H55" i="3" s="1"/>
  <c r="D55" i="3"/>
  <c r="E55" i="3"/>
  <c r="C193" i="3"/>
  <c r="H193" i="3" s="1"/>
  <c r="D193" i="3"/>
  <c r="E193" i="3"/>
  <c r="C445" i="3"/>
  <c r="H445" i="3" s="1"/>
  <c r="D445" i="3"/>
  <c r="E445" i="3"/>
  <c r="C446" i="3"/>
  <c r="H446" i="3" s="1"/>
  <c r="D446" i="3"/>
  <c r="E446" i="3"/>
  <c r="C793" i="3"/>
  <c r="H793" i="3" s="1"/>
  <c r="D793" i="3"/>
  <c r="E793" i="3"/>
  <c r="C194" i="3"/>
  <c r="H194" i="3" s="1"/>
  <c r="D194" i="3"/>
  <c r="E194" i="3"/>
  <c r="C27" i="3"/>
  <c r="H27" i="3" s="1"/>
  <c r="D27" i="3"/>
  <c r="E27" i="3"/>
  <c r="C195" i="3"/>
  <c r="H195" i="3" s="1"/>
  <c r="D195" i="3"/>
  <c r="E195" i="3"/>
  <c r="C28" i="3"/>
  <c r="H28" i="3" s="1"/>
  <c r="D28" i="3"/>
  <c r="E28" i="3"/>
  <c r="C29" i="3"/>
  <c r="H29" i="3" s="1"/>
  <c r="D29" i="3"/>
  <c r="E29" i="3"/>
  <c r="C196" i="3"/>
  <c r="H196" i="3" s="1"/>
  <c r="D196" i="3"/>
  <c r="E196" i="3"/>
  <c r="C197" i="3"/>
  <c r="H197" i="3" s="1"/>
  <c r="D197" i="3"/>
  <c r="E197" i="3"/>
  <c r="C30" i="3"/>
  <c r="H30" i="3" s="1"/>
  <c r="D30" i="3"/>
  <c r="E30" i="3"/>
  <c r="C31" i="3"/>
  <c r="H31" i="3" s="1"/>
  <c r="D31" i="3"/>
  <c r="E31" i="3"/>
  <c r="C32" i="3"/>
  <c r="H32" i="3" s="1"/>
  <c r="D32" i="3"/>
  <c r="E32" i="3"/>
  <c r="C1402" i="3"/>
  <c r="H1402" i="3" s="1"/>
  <c r="D1402" i="3"/>
  <c r="E1402" i="3"/>
  <c r="C1438" i="3"/>
  <c r="H1438" i="3" s="1"/>
  <c r="D1438" i="3"/>
  <c r="E1438" i="3"/>
  <c r="C447" i="3"/>
  <c r="H447" i="3" s="1"/>
  <c r="D447" i="3"/>
  <c r="E447" i="3"/>
  <c r="C448" i="3"/>
  <c r="H448" i="3" s="1"/>
  <c r="D448" i="3"/>
  <c r="E448" i="3"/>
  <c r="C449" i="3"/>
  <c r="H449" i="3" s="1"/>
  <c r="D449" i="3"/>
  <c r="E449" i="3"/>
  <c r="C794" i="3"/>
  <c r="H794" i="3" s="1"/>
  <c r="D794" i="3"/>
  <c r="E794" i="3"/>
  <c r="C795" i="3"/>
  <c r="H795" i="3" s="1"/>
  <c r="D795" i="3"/>
  <c r="E795" i="3"/>
  <c r="C4" i="3"/>
  <c r="H4" i="3" s="1"/>
  <c r="D4" i="3"/>
  <c r="E4" i="3"/>
  <c r="C198" i="3"/>
  <c r="H198" i="3" s="1"/>
  <c r="D198" i="3"/>
  <c r="E198" i="3"/>
  <c r="C450" i="3"/>
  <c r="H450" i="3" s="1"/>
  <c r="D450" i="3"/>
  <c r="E450" i="3"/>
  <c r="C56" i="3"/>
  <c r="H56" i="3" s="1"/>
  <c r="D56" i="3"/>
  <c r="E56" i="3"/>
  <c r="C33" i="3"/>
  <c r="H33" i="3" s="1"/>
  <c r="D33" i="3"/>
  <c r="E33" i="3"/>
  <c r="C199" i="3"/>
  <c r="H199" i="3" s="1"/>
  <c r="D199" i="3"/>
  <c r="E199" i="3"/>
  <c r="C34" i="3"/>
  <c r="H34" i="3" s="1"/>
  <c r="D34" i="3"/>
  <c r="E34" i="3"/>
  <c r="C35" i="3"/>
  <c r="H35" i="3" s="1"/>
  <c r="D35" i="3"/>
  <c r="E35" i="3"/>
  <c r="C36" i="3"/>
  <c r="H36" i="3" s="1"/>
  <c r="D36" i="3"/>
  <c r="E36" i="3"/>
  <c r="C37" i="3"/>
  <c r="H37" i="3" s="1"/>
  <c r="D37" i="3"/>
  <c r="E37" i="3"/>
  <c r="C38" i="3"/>
  <c r="H38" i="3" s="1"/>
  <c r="D38" i="3"/>
  <c r="E38" i="3"/>
  <c r="C200" i="3"/>
  <c r="H200" i="3" s="1"/>
  <c r="D200" i="3"/>
  <c r="E200" i="3"/>
  <c r="C201" i="3"/>
  <c r="H201" i="3" s="1"/>
  <c r="D201" i="3"/>
  <c r="E201" i="3"/>
  <c r="C202" i="3"/>
  <c r="H202" i="3" s="1"/>
  <c r="D202" i="3"/>
  <c r="E202" i="3"/>
  <c r="C203" i="3"/>
  <c r="H203" i="3" s="1"/>
  <c r="D203" i="3"/>
  <c r="E203" i="3"/>
  <c r="C84" i="3"/>
  <c r="H84" i="3" s="1"/>
  <c r="D84" i="3"/>
  <c r="E84" i="3"/>
  <c r="C85" i="3"/>
  <c r="H85" i="3" s="1"/>
  <c r="D85" i="3"/>
  <c r="E85" i="3"/>
  <c r="C86" i="3"/>
  <c r="H86" i="3" s="1"/>
  <c r="D86" i="3"/>
  <c r="E86" i="3"/>
  <c r="C87" i="3"/>
  <c r="H87" i="3" s="1"/>
  <c r="D87" i="3"/>
  <c r="E87" i="3"/>
  <c r="C88" i="3"/>
  <c r="H88" i="3" s="1"/>
  <c r="D88" i="3"/>
  <c r="E88" i="3"/>
  <c r="C89" i="3"/>
  <c r="H89" i="3" s="1"/>
  <c r="D89" i="3"/>
  <c r="E89" i="3"/>
  <c r="C90" i="3"/>
  <c r="H90" i="3" s="1"/>
  <c r="D90" i="3"/>
  <c r="E90" i="3"/>
  <c r="C451" i="3"/>
  <c r="H451" i="3" s="1"/>
  <c r="D451" i="3"/>
  <c r="E451" i="3"/>
  <c r="C452" i="3"/>
  <c r="H452" i="3" s="1"/>
  <c r="D452" i="3"/>
  <c r="E452" i="3"/>
  <c r="C453" i="3"/>
  <c r="H453" i="3" s="1"/>
  <c r="D453" i="3"/>
  <c r="E453" i="3"/>
  <c r="C454" i="3"/>
  <c r="H454" i="3" s="1"/>
  <c r="D454" i="3"/>
  <c r="E454" i="3"/>
  <c r="C1403" i="3"/>
  <c r="H1403" i="3" s="1"/>
  <c r="D1403" i="3"/>
  <c r="E1403" i="3"/>
  <c r="C1404" i="3"/>
  <c r="H1404" i="3" s="1"/>
  <c r="D1404" i="3"/>
  <c r="E1404" i="3"/>
  <c r="C5" i="3"/>
  <c r="H5" i="3" s="1"/>
  <c r="D5" i="3"/>
  <c r="E5" i="3"/>
  <c r="C6" i="3"/>
  <c r="H6" i="3" s="1"/>
  <c r="D6" i="3"/>
  <c r="E6" i="3"/>
  <c r="C204" i="3"/>
  <c r="H204" i="3" s="1"/>
  <c r="D204" i="3"/>
  <c r="E204" i="3"/>
  <c r="C7" i="3"/>
  <c r="H7" i="3" s="1"/>
  <c r="D7" i="3"/>
  <c r="E7" i="3"/>
  <c r="C8" i="3"/>
  <c r="H8" i="3" s="1"/>
  <c r="D8" i="3"/>
  <c r="E8" i="3"/>
  <c r="C205" i="3"/>
  <c r="H205" i="3" s="1"/>
  <c r="D205" i="3"/>
  <c r="E205" i="3"/>
  <c r="C206" i="3"/>
  <c r="H206" i="3" s="1"/>
  <c r="D206" i="3"/>
  <c r="E206" i="3"/>
  <c r="C207" i="3"/>
  <c r="H207" i="3" s="1"/>
  <c r="D207" i="3"/>
  <c r="E207" i="3"/>
  <c r="C208" i="3"/>
  <c r="H208" i="3" s="1"/>
  <c r="D208" i="3"/>
  <c r="E208" i="3"/>
  <c r="C209" i="3"/>
  <c r="H209" i="3" s="1"/>
  <c r="D209" i="3"/>
  <c r="E209" i="3"/>
  <c r="C210" i="3"/>
  <c r="H210" i="3" s="1"/>
  <c r="D210" i="3"/>
  <c r="E210" i="3"/>
  <c r="C211" i="3"/>
  <c r="H211" i="3" s="1"/>
  <c r="D211" i="3"/>
  <c r="E211" i="3"/>
  <c r="C212" i="3"/>
  <c r="H212" i="3" s="1"/>
  <c r="D212" i="3"/>
  <c r="E212" i="3"/>
  <c r="C213" i="3"/>
  <c r="H213" i="3" s="1"/>
  <c r="D213" i="3"/>
  <c r="E213" i="3"/>
  <c r="C214" i="3"/>
  <c r="H214" i="3" s="1"/>
  <c r="D214" i="3"/>
  <c r="E214" i="3"/>
  <c r="C215" i="3"/>
  <c r="H215" i="3" s="1"/>
  <c r="D215" i="3"/>
  <c r="E215" i="3"/>
  <c r="C216" i="3"/>
  <c r="H216" i="3" s="1"/>
  <c r="D216" i="3"/>
  <c r="E216" i="3"/>
  <c r="C217" i="3"/>
  <c r="H217" i="3" s="1"/>
  <c r="D217" i="3"/>
  <c r="E217" i="3"/>
  <c r="C218" i="3"/>
  <c r="H218" i="3" s="1"/>
  <c r="D218" i="3"/>
  <c r="E218" i="3"/>
  <c r="C219" i="3"/>
  <c r="H219" i="3" s="1"/>
  <c r="D219" i="3"/>
  <c r="E219" i="3"/>
  <c r="C220" i="3"/>
  <c r="H220" i="3" s="1"/>
  <c r="D220" i="3"/>
  <c r="E220" i="3"/>
  <c r="C221" i="3"/>
  <c r="H221" i="3" s="1"/>
  <c r="D221" i="3"/>
  <c r="E221" i="3"/>
  <c r="C222" i="3"/>
  <c r="H222" i="3" s="1"/>
  <c r="D222" i="3"/>
  <c r="E222" i="3"/>
  <c r="C223" i="3"/>
  <c r="H223" i="3" s="1"/>
  <c r="D223" i="3"/>
  <c r="E223" i="3"/>
  <c r="C224" i="3"/>
  <c r="H224" i="3" s="1"/>
  <c r="D224" i="3"/>
  <c r="E224" i="3"/>
  <c r="C225" i="3"/>
  <c r="H225" i="3" s="1"/>
  <c r="D225" i="3"/>
  <c r="E225" i="3"/>
  <c r="C226" i="3"/>
  <c r="H226" i="3" s="1"/>
  <c r="D226" i="3"/>
  <c r="E226" i="3"/>
  <c r="C9" i="3"/>
  <c r="H9" i="3" s="1"/>
  <c r="D9" i="3"/>
  <c r="E9" i="3"/>
  <c r="C10" i="3"/>
  <c r="H10" i="3" s="1"/>
  <c r="D14" i="4" s="1"/>
  <c r="I14" i="4" s="1"/>
  <c r="D10" i="3"/>
  <c r="E10" i="3"/>
  <c r="C875" i="3"/>
  <c r="H875" i="3" s="1"/>
  <c r="D875" i="3"/>
  <c r="E875" i="3"/>
  <c r="C876" i="3"/>
  <c r="H876" i="3" s="1"/>
  <c r="D876" i="3"/>
  <c r="E876" i="3"/>
  <c r="C877" i="3"/>
  <c r="H877" i="3" s="1"/>
  <c r="D877" i="3"/>
  <c r="E877" i="3"/>
  <c r="C455" i="3"/>
  <c r="H455" i="3" s="1"/>
  <c r="D455" i="3"/>
  <c r="E455" i="3"/>
  <c r="C456" i="3"/>
  <c r="H456" i="3" s="1"/>
  <c r="D456" i="3"/>
  <c r="E456" i="3"/>
  <c r="C457" i="3"/>
  <c r="H457" i="3" s="1"/>
  <c r="D457" i="3"/>
  <c r="E457" i="3"/>
  <c r="C140" i="3"/>
  <c r="H140" i="3" s="1"/>
  <c r="D140" i="3"/>
  <c r="E140" i="3"/>
  <c r="C458" i="3"/>
  <c r="H458" i="3" s="1"/>
  <c r="D458" i="3"/>
  <c r="E458" i="3"/>
  <c r="C459" i="3"/>
  <c r="H459" i="3" s="1"/>
  <c r="D459" i="3"/>
  <c r="E459" i="3"/>
  <c r="C460" i="3"/>
  <c r="H460" i="3" s="1"/>
  <c r="D460" i="3"/>
  <c r="E460" i="3"/>
  <c r="C461" i="3"/>
  <c r="H461" i="3" s="1"/>
  <c r="D461" i="3"/>
  <c r="E461" i="3"/>
  <c r="C462" i="3"/>
  <c r="H462" i="3" s="1"/>
  <c r="D462" i="3"/>
  <c r="E462" i="3"/>
  <c r="C463" i="3"/>
  <c r="H463" i="3" s="1"/>
  <c r="D463" i="3"/>
  <c r="E463" i="3"/>
  <c r="C464" i="3"/>
  <c r="H464" i="3" s="1"/>
  <c r="D464" i="3"/>
  <c r="E464" i="3"/>
  <c r="C465" i="3"/>
  <c r="H465" i="3" s="1"/>
  <c r="D465" i="3"/>
  <c r="E465" i="3"/>
  <c r="C1405" i="3"/>
  <c r="H1405" i="3" s="1"/>
  <c r="D1405" i="3"/>
  <c r="E1405" i="3"/>
  <c r="C227" i="3"/>
  <c r="H227" i="3" s="1"/>
  <c r="D227" i="3"/>
  <c r="E227" i="3"/>
  <c r="C466" i="3"/>
  <c r="H466" i="3" s="1"/>
  <c r="D466" i="3"/>
  <c r="E466" i="3"/>
  <c r="C467" i="3"/>
  <c r="H467" i="3" s="1"/>
  <c r="D467" i="3"/>
  <c r="E467" i="3"/>
  <c r="C468" i="3"/>
  <c r="H468" i="3" s="1"/>
  <c r="D468" i="3"/>
  <c r="E468" i="3"/>
  <c r="C796" i="3"/>
  <c r="H796" i="3" s="1"/>
  <c r="D796" i="3"/>
  <c r="E796" i="3"/>
  <c r="C878" i="3"/>
  <c r="H878" i="3" s="1"/>
  <c r="D878" i="3"/>
  <c r="E878" i="3"/>
  <c r="C879" i="3"/>
  <c r="H879" i="3" s="1"/>
  <c r="D879" i="3"/>
  <c r="E879" i="3"/>
  <c r="C880" i="3"/>
  <c r="H880" i="3" s="1"/>
  <c r="D880" i="3"/>
  <c r="E880" i="3"/>
  <c r="C91" i="3"/>
  <c r="H91" i="3" s="1"/>
  <c r="D91" i="3"/>
  <c r="E91" i="3"/>
  <c r="C92" i="3"/>
  <c r="H92" i="3" s="1"/>
  <c r="D92" i="3"/>
  <c r="E92" i="3"/>
  <c r="C93" i="3"/>
  <c r="H93" i="3" s="1"/>
  <c r="D93" i="3"/>
  <c r="E93" i="3"/>
  <c r="C94" i="3"/>
  <c r="H94" i="3" s="1"/>
  <c r="D94" i="3"/>
  <c r="E94" i="3"/>
  <c r="C141" i="3"/>
  <c r="H141" i="3" s="1"/>
  <c r="D141" i="3"/>
  <c r="E141" i="3"/>
  <c r="C1387" i="3"/>
  <c r="H1387" i="3" s="1"/>
  <c r="D1387" i="3"/>
  <c r="E1387" i="3"/>
  <c r="C95" i="3"/>
  <c r="H95" i="3" s="1"/>
  <c r="D95" i="3"/>
  <c r="E95" i="3"/>
  <c r="C96" i="3"/>
  <c r="H96" i="3" s="1"/>
  <c r="D96" i="3"/>
  <c r="E96" i="3"/>
  <c r="C97" i="3"/>
  <c r="H97" i="3" s="1"/>
  <c r="D97" i="3"/>
  <c r="E97" i="3"/>
  <c r="C98" i="3"/>
  <c r="H98" i="3" s="1"/>
  <c r="D98" i="3"/>
  <c r="E98" i="3"/>
  <c r="C99" i="3"/>
  <c r="H99" i="3" s="1"/>
  <c r="D99" i="3"/>
  <c r="E99" i="3"/>
  <c r="C100" i="3"/>
  <c r="H100" i="3" s="1"/>
  <c r="D100" i="3"/>
  <c r="E100" i="3"/>
  <c r="C101" i="3"/>
  <c r="H101" i="3" s="1"/>
  <c r="D101" i="3"/>
  <c r="E101" i="3"/>
  <c r="C102" i="3"/>
  <c r="H102" i="3" s="1"/>
  <c r="D102" i="3"/>
  <c r="E102" i="3"/>
  <c r="C103" i="3"/>
  <c r="H103" i="3" s="1"/>
  <c r="D103" i="3"/>
  <c r="E103" i="3"/>
  <c r="C104" i="3"/>
  <c r="H104" i="3" s="1"/>
  <c r="D104" i="3"/>
  <c r="E104" i="3"/>
  <c r="C105" i="3"/>
  <c r="H105" i="3" s="1"/>
  <c r="D105" i="3"/>
  <c r="E105" i="3"/>
  <c r="C106" i="3"/>
  <c r="H106" i="3" s="1"/>
  <c r="D106" i="3"/>
  <c r="E106" i="3"/>
  <c r="C107" i="3"/>
  <c r="H107" i="3" s="1"/>
  <c r="D107" i="3"/>
  <c r="E107" i="3"/>
  <c r="C108" i="3"/>
  <c r="H108" i="3" s="1"/>
  <c r="D108" i="3"/>
  <c r="E108" i="3"/>
  <c r="C109" i="3"/>
  <c r="H109" i="3" s="1"/>
  <c r="D109" i="3"/>
  <c r="E109" i="3"/>
  <c r="C110" i="3"/>
  <c r="H110" i="3" s="1"/>
  <c r="D110" i="3"/>
  <c r="E110" i="3"/>
  <c r="C111" i="3"/>
  <c r="H111" i="3" s="1"/>
  <c r="D111" i="3"/>
  <c r="E111" i="3"/>
  <c r="C112" i="3"/>
  <c r="H112" i="3" s="1"/>
  <c r="D112" i="3"/>
  <c r="E112" i="3"/>
  <c r="C113" i="3"/>
  <c r="H113" i="3" s="1"/>
  <c r="D113" i="3"/>
  <c r="E113" i="3"/>
  <c r="C1369" i="3"/>
  <c r="H1369" i="3" s="1"/>
  <c r="D1369" i="3"/>
  <c r="E1369" i="3"/>
  <c r="C114" i="3"/>
  <c r="H114" i="3" s="1"/>
  <c r="D114" i="3"/>
  <c r="E114" i="3"/>
  <c r="C115" i="3"/>
  <c r="H115" i="3" s="1"/>
  <c r="D115" i="3"/>
  <c r="E115" i="3"/>
  <c r="C116" i="3"/>
  <c r="H116" i="3" s="1"/>
  <c r="D116" i="3"/>
  <c r="E116" i="3"/>
  <c r="C117" i="3"/>
  <c r="H117" i="3" s="1"/>
  <c r="D117" i="3"/>
  <c r="E117" i="3"/>
  <c r="C118" i="3"/>
  <c r="H118" i="3" s="1"/>
  <c r="D118" i="3"/>
  <c r="E118" i="3"/>
  <c r="C1439" i="3"/>
  <c r="H1439" i="3" s="1"/>
  <c r="D1439" i="3"/>
  <c r="E1439" i="3"/>
  <c r="C119" i="3"/>
  <c r="H119" i="3" s="1"/>
  <c r="D119" i="3"/>
  <c r="E119" i="3"/>
  <c r="C228" i="3"/>
  <c r="H228" i="3" s="1"/>
  <c r="D228" i="3"/>
  <c r="E228" i="3"/>
  <c r="C229" i="3"/>
  <c r="H229" i="3" s="1"/>
  <c r="D229" i="3"/>
  <c r="E229" i="3"/>
  <c r="C469" i="3"/>
  <c r="H469" i="3" s="1"/>
  <c r="D469" i="3"/>
  <c r="E469" i="3"/>
  <c r="C881" i="3"/>
  <c r="H881" i="3" s="1"/>
  <c r="D881" i="3"/>
  <c r="E881" i="3"/>
  <c r="C1440" i="3"/>
  <c r="H1440" i="3" s="1"/>
  <c r="D1440" i="3"/>
  <c r="E1440" i="3"/>
  <c r="C882" i="3"/>
  <c r="H882" i="3" s="1"/>
  <c r="D882" i="3"/>
  <c r="E882" i="3"/>
  <c r="C1441" i="3"/>
  <c r="H1441" i="3" s="1"/>
  <c r="D1441" i="3"/>
  <c r="E1441" i="3"/>
  <c r="C1442" i="3"/>
  <c r="H1442" i="3" s="1"/>
  <c r="D1442" i="3"/>
  <c r="E1442" i="3"/>
  <c r="C670" i="3"/>
  <c r="H670" i="3" s="1"/>
  <c r="D670" i="3"/>
  <c r="E670" i="3"/>
  <c r="C883" i="3"/>
  <c r="H883" i="3" s="1"/>
  <c r="D883" i="3"/>
  <c r="E883" i="3"/>
  <c r="C671" i="3"/>
  <c r="H671" i="3" s="1"/>
  <c r="D671" i="3"/>
  <c r="E671" i="3"/>
  <c r="C672" i="3"/>
  <c r="H672" i="3" s="1"/>
  <c r="D672" i="3"/>
  <c r="E672" i="3"/>
  <c r="C230" i="3"/>
  <c r="H230" i="3" s="1"/>
  <c r="D230" i="3"/>
  <c r="E230" i="3"/>
  <c r="C673" i="3"/>
  <c r="H673" i="3" s="1"/>
  <c r="D673" i="3"/>
  <c r="E673" i="3"/>
  <c r="C674" i="3"/>
  <c r="H674" i="3" s="1"/>
  <c r="D674" i="3"/>
  <c r="E674" i="3"/>
  <c r="C675" i="3"/>
  <c r="H675" i="3" s="1"/>
  <c r="D675" i="3"/>
  <c r="E675" i="3"/>
  <c r="C676" i="3"/>
  <c r="H676" i="3" s="1"/>
  <c r="D676" i="3"/>
  <c r="E676" i="3"/>
  <c r="C677" i="3"/>
  <c r="H677" i="3" s="1"/>
  <c r="D677" i="3"/>
  <c r="E677" i="3"/>
  <c r="C678" i="3"/>
  <c r="H678" i="3" s="1"/>
  <c r="D678" i="3"/>
  <c r="E678" i="3"/>
  <c r="C679" i="3"/>
  <c r="H679" i="3" s="1"/>
  <c r="D679" i="3"/>
  <c r="E679" i="3"/>
  <c r="C1388" i="3"/>
  <c r="H1388" i="3" s="1"/>
  <c r="D1388" i="3"/>
  <c r="E1388" i="3"/>
  <c r="C680" i="3"/>
  <c r="H680" i="3" s="1"/>
  <c r="D680" i="3"/>
  <c r="E680" i="3"/>
  <c r="C681" i="3"/>
  <c r="H681" i="3" s="1"/>
  <c r="D681" i="3"/>
  <c r="E681" i="3"/>
  <c r="C682" i="3"/>
  <c r="H682" i="3" s="1"/>
  <c r="D682" i="3"/>
  <c r="E682" i="3"/>
  <c r="C683" i="3"/>
  <c r="H683" i="3" s="1"/>
  <c r="D683" i="3"/>
  <c r="E683" i="3"/>
  <c r="C884" i="3"/>
  <c r="H884" i="3" s="1"/>
  <c r="D884" i="3"/>
  <c r="E884" i="3"/>
  <c r="C684" i="3"/>
  <c r="H684" i="3" s="1"/>
  <c r="D684" i="3"/>
  <c r="E684" i="3"/>
  <c r="C685" i="3"/>
  <c r="H685" i="3" s="1"/>
  <c r="D685" i="3"/>
  <c r="E685" i="3"/>
  <c r="C885" i="3"/>
  <c r="H885" i="3" s="1"/>
  <c r="D885" i="3"/>
  <c r="E885" i="3"/>
  <c r="C142" i="3"/>
  <c r="H142" i="3" s="1"/>
  <c r="D142" i="3"/>
  <c r="E142" i="3"/>
  <c r="C686" i="3"/>
  <c r="H686" i="3" s="1"/>
  <c r="D686" i="3"/>
  <c r="E686" i="3"/>
  <c r="C687" i="3"/>
  <c r="H687" i="3" s="1"/>
  <c r="D687" i="3"/>
  <c r="E687" i="3"/>
  <c r="C688" i="3"/>
  <c r="H688" i="3" s="1"/>
  <c r="D688" i="3"/>
  <c r="E688" i="3"/>
  <c r="C689" i="3"/>
  <c r="H689" i="3" s="1"/>
  <c r="D689" i="3"/>
  <c r="E689" i="3"/>
  <c r="C690" i="3"/>
  <c r="H690" i="3" s="1"/>
  <c r="D690" i="3"/>
  <c r="E690" i="3"/>
  <c r="C691" i="3"/>
  <c r="H691" i="3" s="1"/>
  <c r="D691" i="3"/>
  <c r="E691" i="3"/>
  <c r="C692" i="3"/>
  <c r="H692" i="3" s="1"/>
  <c r="D692" i="3"/>
  <c r="E692" i="3"/>
  <c r="C693" i="3"/>
  <c r="H693" i="3" s="1"/>
  <c r="D693" i="3"/>
  <c r="E693" i="3"/>
  <c r="C694" i="3"/>
  <c r="H694" i="3" s="1"/>
  <c r="D694" i="3"/>
  <c r="E694" i="3"/>
  <c r="C695" i="3"/>
  <c r="H695" i="3" s="1"/>
  <c r="D695" i="3"/>
  <c r="E695" i="3"/>
  <c r="C696" i="3"/>
  <c r="H696" i="3" s="1"/>
  <c r="D696" i="3"/>
  <c r="E696" i="3"/>
  <c r="C1443" i="3"/>
  <c r="H1443" i="3" s="1"/>
  <c r="D1443" i="3"/>
  <c r="E1443" i="3"/>
  <c r="C886" i="3"/>
  <c r="H886" i="3" s="1"/>
  <c r="D886" i="3"/>
  <c r="E886" i="3"/>
  <c r="C470" i="3"/>
  <c r="H470" i="3" s="1"/>
  <c r="D470" i="3"/>
  <c r="E470" i="3"/>
  <c r="C471" i="3"/>
  <c r="H471" i="3" s="1"/>
  <c r="D471" i="3"/>
  <c r="E471" i="3"/>
  <c r="C472" i="3"/>
  <c r="H472" i="3" s="1"/>
  <c r="D472" i="3"/>
  <c r="E472" i="3"/>
  <c r="C473" i="3"/>
  <c r="H473" i="3" s="1"/>
  <c r="D473" i="3"/>
  <c r="E473" i="3"/>
  <c r="C887" i="3"/>
  <c r="H887" i="3" s="1"/>
  <c r="D887" i="3"/>
  <c r="E887" i="3"/>
  <c r="C888" i="3"/>
  <c r="H888" i="3" s="1"/>
  <c r="D888" i="3"/>
  <c r="E888" i="3"/>
  <c r="C889" i="3"/>
  <c r="H889" i="3" s="1"/>
  <c r="D889" i="3"/>
  <c r="E889" i="3"/>
  <c r="C474" i="3"/>
  <c r="H474" i="3" s="1"/>
  <c r="D474" i="3"/>
  <c r="E474" i="3"/>
  <c r="C475" i="3"/>
  <c r="H475" i="3" s="1"/>
  <c r="D475" i="3"/>
  <c r="E475" i="3"/>
  <c r="C231" i="3"/>
  <c r="H231" i="3" s="1"/>
  <c r="D231" i="3"/>
  <c r="E231" i="3"/>
  <c r="C890" i="3"/>
  <c r="H890" i="3" s="1"/>
  <c r="D890" i="3"/>
  <c r="E890" i="3"/>
  <c r="C891" i="3"/>
  <c r="H891" i="3" s="1"/>
  <c r="D891" i="3"/>
  <c r="E891" i="3"/>
  <c r="C892" i="3"/>
  <c r="H892" i="3" s="1"/>
  <c r="D892" i="3"/>
  <c r="E892" i="3"/>
  <c r="C893" i="3"/>
  <c r="H893" i="3" s="1"/>
  <c r="D893" i="3"/>
  <c r="E893" i="3"/>
  <c r="C894" i="3"/>
  <c r="H894" i="3" s="1"/>
  <c r="D894" i="3"/>
  <c r="E894" i="3"/>
  <c r="C895" i="3"/>
  <c r="H895" i="3" s="1"/>
  <c r="D895" i="3"/>
  <c r="E895" i="3"/>
  <c r="C896" i="3"/>
  <c r="H896" i="3" s="1"/>
  <c r="D896" i="3"/>
  <c r="E896" i="3"/>
  <c r="C697" i="3"/>
  <c r="H697" i="3" s="1"/>
  <c r="D697" i="3"/>
  <c r="E697" i="3"/>
  <c r="C698" i="3"/>
  <c r="H698" i="3" s="1"/>
  <c r="D698" i="3"/>
  <c r="E698" i="3"/>
  <c r="C476" i="3"/>
  <c r="H476" i="3" s="1"/>
  <c r="D476" i="3"/>
  <c r="E476" i="3"/>
  <c r="C232" i="3"/>
  <c r="H232" i="3" s="1"/>
  <c r="D232" i="3"/>
  <c r="E232" i="3"/>
  <c r="C233" i="3"/>
  <c r="H233" i="3" s="1"/>
  <c r="D233" i="3"/>
  <c r="E233" i="3"/>
  <c r="C897" i="3"/>
  <c r="H897" i="3" s="1"/>
  <c r="D897" i="3"/>
  <c r="E897" i="3"/>
  <c r="C57" i="3"/>
  <c r="H57" i="3" s="1"/>
  <c r="D57" i="3"/>
  <c r="E57" i="3"/>
  <c r="C58" i="3"/>
  <c r="H58" i="3" s="1"/>
  <c r="D58" i="3"/>
  <c r="E58" i="3"/>
  <c r="C59" i="3"/>
  <c r="H59" i="3" s="1"/>
  <c r="D59" i="3"/>
  <c r="E59" i="3"/>
  <c r="C1444" i="3"/>
  <c r="H1444" i="3" s="1"/>
  <c r="D1444" i="3"/>
  <c r="E1444" i="3"/>
  <c r="C60" i="3"/>
  <c r="H60" i="3" s="1"/>
  <c r="D60" i="3"/>
  <c r="E60" i="3"/>
  <c r="C797" i="3"/>
  <c r="H797" i="3" s="1"/>
  <c r="D797" i="3"/>
  <c r="E797" i="3"/>
  <c r="C898" i="3"/>
  <c r="H898" i="3" s="1"/>
  <c r="D898" i="3"/>
  <c r="E898" i="3"/>
  <c r="C899" i="3"/>
  <c r="H899" i="3" s="1"/>
  <c r="D899" i="3"/>
  <c r="E899" i="3"/>
  <c r="C900" i="3"/>
  <c r="H900" i="3" s="1"/>
  <c r="D900" i="3"/>
  <c r="E900" i="3"/>
  <c r="C1445" i="3"/>
  <c r="H1445" i="3" s="1"/>
  <c r="D1445" i="3"/>
  <c r="E1445" i="3"/>
  <c r="C901" i="3"/>
  <c r="H901" i="3" s="1"/>
  <c r="D901" i="3"/>
  <c r="E901" i="3"/>
  <c r="C902" i="3"/>
  <c r="H902" i="3" s="1"/>
  <c r="D902" i="3"/>
  <c r="E902" i="3"/>
  <c r="C903" i="3"/>
  <c r="H903" i="3" s="1"/>
  <c r="D903" i="3"/>
  <c r="E903" i="3"/>
  <c r="C904" i="3"/>
  <c r="H904" i="3" s="1"/>
  <c r="D904" i="3"/>
  <c r="E904" i="3"/>
  <c r="C905" i="3"/>
  <c r="H905" i="3" s="1"/>
  <c r="D905" i="3"/>
  <c r="E905" i="3"/>
  <c r="C906" i="3"/>
  <c r="H906" i="3" s="1"/>
  <c r="D906" i="3"/>
  <c r="E906" i="3"/>
  <c r="C907" i="3"/>
  <c r="H907" i="3" s="1"/>
  <c r="D907" i="3"/>
  <c r="E907" i="3"/>
  <c r="C477" i="3"/>
  <c r="H477" i="3" s="1"/>
  <c r="D477" i="3"/>
  <c r="E477" i="3"/>
  <c r="C798" i="3"/>
  <c r="H798" i="3" s="1"/>
  <c r="D798" i="3"/>
  <c r="E798" i="3"/>
  <c r="C234" i="3"/>
  <c r="H234" i="3" s="1"/>
  <c r="D234" i="3"/>
  <c r="E234" i="3"/>
  <c r="C235" i="3"/>
  <c r="H235" i="3" s="1"/>
  <c r="D235" i="3"/>
  <c r="E235" i="3"/>
  <c r="C236" i="3"/>
  <c r="H236" i="3" s="1"/>
  <c r="D236" i="3"/>
  <c r="E236" i="3"/>
  <c r="C237" i="3"/>
  <c r="H237" i="3" s="1"/>
  <c r="D237" i="3"/>
  <c r="E237" i="3"/>
  <c r="C238" i="3"/>
  <c r="H238" i="3" s="1"/>
  <c r="D238" i="3"/>
  <c r="E238" i="3"/>
  <c r="C239" i="3"/>
  <c r="H239" i="3" s="1"/>
  <c r="D239" i="3"/>
  <c r="E239" i="3"/>
  <c r="C908" i="3"/>
  <c r="H908" i="3" s="1"/>
  <c r="D908" i="3"/>
  <c r="E908" i="3"/>
  <c r="C240" i="3"/>
  <c r="H240" i="3" s="1"/>
  <c r="D240" i="3"/>
  <c r="E240" i="3"/>
  <c r="C241" i="3"/>
  <c r="H241" i="3" s="1"/>
  <c r="D241" i="3"/>
  <c r="E241" i="3"/>
  <c r="C909" i="3"/>
  <c r="H909" i="3" s="1"/>
  <c r="D909" i="3"/>
  <c r="E909" i="3"/>
  <c r="C910" i="3"/>
  <c r="H910" i="3" s="1"/>
  <c r="D910" i="3"/>
  <c r="E910" i="3"/>
  <c r="C242" i="3"/>
  <c r="H242" i="3" s="1"/>
  <c r="D242" i="3"/>
  <c r="E242" i="3"/>
  <c r="C478" i="3"/>
  <c r="H478" i="3" s="1"/>
  <c r="D478" i="3"/>
  <c r="E478" i="3"/>
  <c r="C479" i="3"/>
  <c r="H479" i="3" s="1"/>
  <c r="D479" i="3"/>
  <c r="E479" i="3"/>
  <c r="C480" i="3"/>
  <c r="H480" i="3" s="1"/>
  <c r="D480" i="3"/>
  <c r="E480" i="3"/>
  <c r="C481" i="3"/>
  <c r="H481" i="3" s="1"/>
  <c r="D481" i="3"/>
  <c r="E481" i="3"/>
  <c r="C911" i="3"/>
  <c r="H911" i="3" s="1"/>
  <c r="D911" i="3"/>
  <c r="E911" i="3"/>
  <c r="C243" i="3"/>
  <c r="H243" i="3" s="1"/>
  <c r="D243" i="3"/>
  <c r="E243" i="3"/>
  <c r="C912" i="3"/>
  <c r="H912" i="3" s="1"/>
  <c r="D912" i="3"/>
  <c r="E912" i="3"/>
  <c r="C913" i="3"/>
  <c r="H913" i="3" s="1"/>
  <c r="D913" i="3"/>
  <c r="E913" i="3"/>
  <c r="C1446" i="3"/>
  <c r="H1446" i="3" s="1"/>
  <c r="D1446" i="3"/>
  <c r="E1446" i="3"/>
  <c r="C1217" i="3"/>
  <c r="H1217" i="3" s="1"/>
  <c r="D1217" i="3"/>
  <c r="E1217" i="3"/>
  <c r="C1218" i="3"/>
  <c r="H1218" i="3" s="1"/>
  <c r="D1218" i="3"/>
  <c r="E1218" i="3"/>
  <c r="C914" i="3"/>
  <c r="H914" i="3" s="1"/>
  <c r="D914" i="3"/>
  <c r="E914" i="3"/>
  <c r="C915" i="3"/>
  <c r="H915" i="3" s="1"/>
  <c r="D915" i="3"/>
  <c r="E915" i="3"/>
  <c r="C916" i="3"/>
  <c r="H916" i="3" s="1"/>
  <c r="D916" i="3"/>
  <c r="E916" i="3"/>
  <c r="C917" i="3"/>
  <c r="H917" i="3" s="1"/>
  <c r="D917" i="3"/>
  <c r="E917" i="3"/>
  <c r="C918" i="3"/>
  <c r="H918" i="3" s="1"/>
  <c r="D918" i="3"/>
  <c r="E918" i="3"/>
  <c r="C919" i="3"/>
  <c r="H919" i="3" s="1"/>
  <c r="D919" i="3"/>
  <c r="E919" i="3"/>
  <c r="C920" i="3"/>
  <c r="H920" i="3" s="1"/>
  <c r="D920" i="3"/>
  <c r="E920" i="3"/>
  <c r="C120" i="3"/>
  <c r="H120" i="3" s="1"/>
  <c r="D120" i="3"/>
  <c r="E120" i="3"/>
  <c r="C121" i="3"/>
  <c r="H121" i="3" s="1"/>
  <c r="D121" i="3"/>
  <c r="E121" i="3"/>
  <c r="C122" i="3"/>
  <c r="H122" i="3" s="1"/>
  <c r="D122" i="3"/>
  <c r="E122" i="3"/>
  <c r="C123" i="3"/>
  <c r="H123" i="3" s="1"/>
  <c r="D123" i="3"/>
  <c r="E123" i="3"/>
  <c r="C124" i="3"/>
  <c r="H124" i="3" s="1"/>
  <c r="D124" i="3"/>
  <c r="E124" i="3"/>
  <c r="C125" i="3"/>
  <c r="H125" i="3" s="1"/>
  <c r="D125" i="3"/>
  <c r="E125" i="3"/>
  <c r="C126" i="3"/>
  <c r="H126" i="3" s="1"/>
  <c r="D126" i="3"/>
  <c r="E126" i="3"/>
  <c r="C244" i="3"/>
  <c r="H244" i="3" s="1"/>
  <c r="D244" i="3"/>
  <c r="E244" i="3"/>
  <c r="C245" i="3"/>
  <c r="H245" i="3" s="1"/>
  <c r="D245" i="3"/>
  <c r="E245" i="3"/>
  <c r="C699" i="3"/>
  <c r="H699" i="3" s="1"/>
  <c r="D699" i="3"/>
  <c r="E699" i="3"/>
  <c r="C700" i="3"/>
  <c r="H700" i="3" s="1"/>
  <c r="D700" i="3"/>
  <c r="E700" i="3"/>
  <c r="C701" i="3"/>
  <c r="H701" i="3" s="1"/>
  <c r="D701" i="3"/>
  <c r="E701" i="3"/>
  <c r="C11" i="3"/>
  <c r="H11" i="3" s="1"/>
  <c r="D11" i="3"/>
  <c r="E11" i="3"/>
  <c r="C12" i="3"/>
  <c r="H12" i="3" s="1"/>
  <c r="D12" i="3"/>
  <c r="E12" i="3"/>
  <c r="C246" i="3"/>
  <c r="H246" i="3" s="1"/>
  <c r="D246" i="3"/>
  <c r="E246" i="3"/>
  <c r="C247" i="3"/>
  <c r="H247" i="3" s="1"/>
  <c r="D247" i="3"/>
  <c r="E247" i="3"/>
  <c r="C248" i="3"/>
  <c r="H248" i="3" s="1"/>
  <c r="D248" i="3"/>
  <c r="E248" i="3"/>
  <c r="C249" i="3"/>
  <c r="H249" i="3" s="1"/>
  <c r="D249" i="3"/>
  <c r="E249" i="3"/>
  <c r="C250" i="3"/>
  <c r="H250" i="3" s="1"/>
  <c r="D250" i="3"/>
  <c r="E250" i="3"/>
  <c r="C251" i="3"/>
  <c r="H251" i="3" s="1"/>
  <c r="D251" i="3"/>
  <c r="E251" i="3"/>
  <c r="C799" i="3"/>
  <c r="H799" i="3" s="1"/>
  <c r="D799" i="3"/>
  <c r="E799" i="3"/>
  <c r="C800" i="3"/>
  <c r="H800" i="3" s="1"/>
  <c r="D800" i="3"/>
  <c r="E800" i="3"/>
  <c r="C801" i="3"/>
  <c r="H801" i="3" s="1"/>
  <c r="D801" i="3"/>
  <c r="E801" i="3"/>
  <c r="C482" i="3"/>
  <c r="H482" i="3" s="1"/>
  <c r="D482" i="3"/>
  <c r="E482" i="3"/>
  <c r="C483" i="3"/>
  <c r="H483" i="3" s="1"/>
  <c r="D483" i="3"/>
  <c r="E483" i="3"/>
  <c r="C252" i="3"/>
  <c r="H252" i="3" s="1"/>
  <c r="D252" i="3"/>
  <c r="E252" i="3"/>
  <c r="C13" i="3"/>
  <c r="H13" i="3" s="1"/>
  <c r="D13" i="3"/>
  <c r="E13" i="3"/>
  <c r="C14" i="3"/>
  <c r="H14" i="3" s="1"/>
  <c r="D14" i="3"/>
  <c r="E14" i="3"/>
  <c r="C921" i="3"/>
  <c r="H921" i="3" s="1"/>
  <c r="D921" i="3"/>
  <c r="E921" i="3"/>
  <c r="C1406" i="3"/>
  <c r="H1406" i="3" s="1"/>
  <c r="D1406" i="3"/>
  <c r="E1406" i="3"/>
  <c r="C922" i="3"/>
  <c r="H922" i="3" s="1"/>
  <c r="D922" i="3"/>
  <c r="E922" i="3"/>
  <c r="C923" i="3"/>
  <c r="H923" i="3" s="1"/>
  <c r="D923" i="3"/>
  <c r="E923" i="3"/>
  <c r="C143" i="3"/>
  <c r="H143" i="3" s="1"/>
  <c r="D143" i="3"/>
  <c r="E143" i="3"/>
  <c r="C15" i="3"/>
  <c r="H15" i="3" s="1"/>
  <c r="D15" i="3"/>
  <c r="E15" i="3"/>
  <c r="C253" i="3"/>
  <c r="H253" i="3" s="1"/>
  <c r="D253" i="3"/>
  <c r="E253" i="3"/>
  <c r="C254" i="3"/>
  <c r="H254" i="3" s="1"/>
  <c r="D254" i="3"/>
  <c r="E254" i="3"/>
  <c r="C255" i="3"/>
  <c r="H255" i="3" s="1"/>
  <c r="D255" i="3"/>
  <c r="E255" i="3"/>
  <c r="C924" i="3"/>
  <c r="H924" i="3" s="1"/>
  <c r="D924" i="3"/>
  <c r="E924" i="3"/>
  <c r="C802" i="3"/>
  <c r="H802" i="3" s="1"/>
  <c r="D802" i="3"/>
  <c r="E802" i="3"/>
  <c r="C61" i="3"/>
  <c r="H61" i="3" s="1"/>
  <c r="D61" i="3"/>
  <c r="E61" i="3"/>
  <c r="C484" i="3"/>
  <c r="H484" i="3" s="1"/>
  <c r="D484" i="3"/>
  <c r="E484" i="3"/>
  <c r="C144" i="3"/>
  <c r="H144" i="3" s="1"/>
  <c r="D144" i="3"/>
  <c r="E144" i="3"/>
  <c r="C925" i="3"/>
  <c r="H925" i="3" s="1"/>
  <c r="D925" i="3"/>
  <c r="E925" i="3"/>
  <c r="C145" i="3"/>
  <c r="H145" i="3" s="1"/>
  <c r="D145" i="3"/>
  <c r="E145" i="3"/>
  <c r="C146" i="3"/>
  <c r="H146" i="3" s="1"/>
  <c r="D146" i="3"/>
  <c r="E146" i="3"/>
  <c r="C62" i="3"/>
  <c r="H62" i="3" s="1"/>
  <c r="D62" i="3"/>
  <c r="E62" i="3"/>
  <c r="C63" i="3"/>
  <c r="H63" i="3" s="1"/>
  <c r="D63" i="3"/>
  <c r="E63" i="3"/>
  <c r="C485" i="3"/>
  <c r="H485" i="3" s="1"/>
  <c r="D485" i="3"/>
  <c r="E485" i="3"/>
  <c r="C926" i="3"/>
  <c r="H926" i="3" s="1"/>
  <c r="D926" i="3"/>
  <c r="E926" i="3"/>
  <c r="C147" i="3"/>
  <c r="H147" i="3" s="1"/>
  <c r="D147" i="3"/>
  <c r="E147" i="3"/>
  <c r="C148" i="3"/>
  <c r="H148" i="3" s="1"/>
  <c r="D148" i="3"/>
  <c r="E148" i="3"/>
  <c r="C149" i="3"/>
  <c r="H149" i="3" s="1"/>
  <c r="D149" i="3"/>
  <c r="E149" i="3"/>
  <c r="C150" i="3"/>
  <c r="H150" i="3" s="1"/>
  <c r="D150" i="3"/>
  <c r="E150" i="3"/>
  <c r="C927" i="3"/>
  <c r="H927" i="3" s="1"/>
  <c r="D927" i="3"/>
  <c r="E927" i="3"/>
  <c r="C928" i="3"/>
  <c r="H928" i="3" s="1"/>
  <c r="D928" i="3"/>
  <c r="E928" i="3"/>
  <c r="C151" i="3"/>
  <c r="H151" i="3" s="1"/>
  <c r="D151" i="3"/>
  <c r="E151" i="3"/>
  <c r="C929" i="3"/>
  <c r="H929" i="3" s="1"/>
  <c r="D929" i="3"/>
  <c r="E929" i="3"/>
  <c r="C930" i="3"/>
  <c r="H930" i="3" s="1"/>
  <c r="D930" i="3"/>
  <c r="E930" i="3"/>
  <c r="C931" i="3"/>
  <c r="H931" i="3" s="1"/>
  <c r="D931" i="3"/>
  <c r="E931" i="3"/>
  <c r="C932" i="3"/>
  <c r="H932" i="3" s="1"/>
  <c r="D932" i="3"/>
  <c r="E932" i="3"/>
  <c r="C933" i="3"/>
  <c r="H933" i="3" s="1"/>
  <c r="D933" i="3"/>
  <c r="E933" i="3"/>
  <c r="C486" i="3"/>
  <c r="H486" i="3" s="1"/>
  <c r="D486" i="3"/>
  <c r="E486" i="3"/>
  <c r="C702" i="3"/>
  <c r="H702" i="3" s="1"/>
  <c r="D702" i="3"/>
  <c r="E702" i="3"/>
  <c r="C703" i="3"/>
  <c r="H703" i="3" s="1"/>
  <c r="D703" i="3"/>
  <c r="E703" i="3"/>
  <c r="C704" i="3"/>
  <c r="H704" i="3" s="1"/>
  <c r="D704" i="3"/>
  <c r="E704" i="3"/>
  <c r="C256" i="3"/>
  <c r="H256" i="3" s="1"/>
  <c r="D256" i="3"/>
  <c r="E256" i="3"/>
  <c r="C257" i="3"/>
  <c r="H257" i="3" s="1"/>
  <c r="D257" i="3"/>
  <c r="E257" i="3"/>
  <c r="C64" i="3"/>
  <c r="H64" i="3" s="1"/>
  <c r="D64" i="3"/>
  <c r="E64" i="3"/>
  <c r="C803" i="3"/>
  <c r="H803" i="3" s="1"/>
  <c r="D803" i="3"/>
  <c r="E803" i="3"/>
  <c r="C258" i="3"/>
  <c r="H258" i="3" s="1"/>
  <c r="D258" i="3"/>
  <c r="E258" i="3"/>
  <c r="C259" i="3"/>
  <c r="H259" i="3" s="1"/>
  <c r="D259" i="3"/>
  <c r="E259" i="3"/>
  <c r="C487" i="3"/>
  <c r="H487" i="3" s="1"/>
  <c r="D487" i="3"/>
  <c r="E487" i="3"/>
  <c r="C152" i="3"/>
  <c r="H152" i="3" s="1"/>
  <c r="D152" i="3"/>
  <c r="E152" i="3"/>
  <c r="C488" i="3"/>
  <c r="H488" i="3" s="1"/>
  <c r="D488" i="3"/>
  <c r="E488" i="3"/>
  <c r="C489" i="3"/>
  <c r="H489" i="3" s="1"/>
  <c r="D489" i="3"/>
  <c r="E489" i="3"/>
  <c r="C490" i="3"/>
  <c r="H490" i="3" s="1"/>
  <c r="D490" i="3"/>
  <c r="E490" i="3"/>
  <c r="C260" i="3"/>
  <c r="H260" i="3" s="1"/>
  <c r="D260" i="3"/>
  <c r="E260" i="3"/>
  <c r="C934" i="3"/>
  <c r="H934" i="3" s="1"/>
  <c r="D934" i="3"/>
  <c r="E934" i="3"/>
  <c r="C153" i="3"/>
  <c r="H153" i="3" s="1"/>
  <c r="D153" i="3"/>
  <c r="E153" i="3"/>
  <c r="C261" i="3"/>
  <c r="H261" i="3" s="1"/>
  <c r="D261" i="3"/>
  <c r="E261" i="3"/>
  <c r="C262" i="3"/>
  <c r="H262" i="3" s="1"/>
  <c r="D262" i="3"/>
  <c r="E262" i="3"/>
  <c r="C705" i="3"/>
  <c r="H705" i="3" s="1"/>
  <c r="D705" i="3"/>
  <c r="E705" i="3"/>
  <c r="C706" i="3"/>
  <c r="H706" i="3" s="1"/>
  <c r="D706" i="3"/>
  <c r="E706" i="3"/>
  <c r="C491" i="3"/>
  <c r="H491" i="3" s="1"/>
  <c r="D491" i="3"/>
  <c r="E491" i="3"/>
  <c r="C492" i="3"/>
  <c r="H492" i="3" s="1"/>
  <c r="D492" i="3"/>
  <c r="E492" i="3"/>
  <c r="C493" i="3"/>
  <c r="H493" i="3" s="1"/>
  <c r="D493" i="3"/>
  <c r="E493" i="3"/>
  <c r="C65" i="3"/>
  <c r="H65" i="3" s="1"/>
  <c r="D65" i="3"/>
  <c r="E65" i="3"/>
  <c r="C1370" i="3"/>
  <c r="H1370" i="3" s="1"/>
  <c r="D1370" i="3"/>
  <c r="E1370" i="3"/>
  <c r="C1371" i="3"/>
  <c r="H1371" i="3" s="1"/>
  <c r="D1371" i="3"/>
  <c r="E1371" i="3"/>
  <c r="C935" i="3"/>
  <c r="H935" i="3" s="1"/>
  <c r="D935" i="3"/>
  <c r="E935" i="3"/>
  <c r="C263" i="3"/>
  <c r="H263" i="3" s="1"/>
  <c r="D263" i="3"/>
  <c r="E263" i="3"/>
  <c r="C264" i="3"/>
  <c r="H264" i="3" s="1"/>
  <c r="D264" i="3"/>
  <c r="E264" i="3"/>
  <c r="C265" i="3"/>
  <c r="H265" i="3" s="1"/>
  <c r="D265" i="3"/>
  <c r="E265" i="3"/>
  <c r="C266" i="3"/>
  <c r="H266" i="3" s="1"/>
  <c r="D266" i="3"/>
  <c r="E266" i="3"/>
  <c r="C494" i="3"/>
  <c r="H494" i="3" s="1"/>
  <c r="D494" i="3"/>
  <c r="E494" i="3"/>
  <c r="C495" i="3"/>
  <c r="H495" i="3" s="1"/>
  <c r="D495" i="3"/>
  <c r="E495" i="3"/>
  <c r="C1447" i="3"/>
  <c r="H1447" i="3" s="1"/>
  <c r="D1447" i="3"/>
  <c r="E1447" i="3"/>
  <c r="C496" i="3"/>
  <c r="H496" i="3" s="1"/>
  <c r="D496" i="3"/>
  <c r="E496" i="3"/>
  <c r="C267" i="3"/>
  <c r="H267" i="3" s="1"/>
  <c r="D267" i="3"/>
  <c r="E267" i="3"/>
  <c r="C497" i="3"/>
  <c r="H497" i="3" s="1"/>
  <c r="D497" i="3"/>
  <c r="E497" i="3"/>
  <c r="C1219" i="3"/>
  <c r="H1219" i="3" s="1"/>
  <c r="D1219" i="3"/>
  <c r="E1219" i="3"/>
  <c r="C1220" i="3"/>
  <c r="H1220" i="3" s="1"/>
  <c r="D1220" i="3"/>
  <c r="E1220" i="3"/>
  <c r="C1221" i="3"/>
  <c r="H1221" i="3" s="1"/>
  <c r="D1221" i="3"/>
  <c r="E1221" i="3"/>
  <c r="C268" i="3"/>
  <c r="H268" i="3" s="1"/>
  <c r="D268" i="3"/>
  <c r="E268" i="3"/>
  <c r="C66" i="3"/>
  <c r="H66" i="3" s="1"/>
  <c r="D66" i="3"/>
  <c r="E66" i="3"/>
  <c r="C936" i="3"/>
  <c r="H936" i="3" s="1"/>
  <c r="D936" i="3"/>
  <c r="E936" i="3"/>
  <c r="C937" i="3"/>
  <c r="H937" i="3" s="1"/>
  <c r="D937" i="3"/>
  <c r="E937" i="3"/>
  <c r="C938" i="3"/>
  <c r="H938" i="3" s="1"/>
  <c r="D938" i="3"/>
  <c r="E938" i="3"/>
  <c r="C939" i="3"/>
  <c r="H939" i="3" s="1"/>
  <c r="D939" i="3"/>
  <c r="E939" i="3"/>
  <c r="C940" i="3"/>
  <c r="H940" i="3" s="1"/>
  <c r="D940" i="3"/>
  <c r="E940" i="3"/>
  <c r="C941" i="3"/>
  <c r="H941" i="3" s="1"/>
  <c r="D941" i="3"/>
  <c r="E941" i="3"/>
  <c r="C942" i="3"/>
  <c r="H942" i="3" s="1"/>
  <c r="D942" i="3"/>
  <c r="E942" i="3"/>
  <c r="C943" i="3"/>
  <c r="H943" i="3" s="1"/>
  <c r="D943" i="3"/>
  <c r="E943" i="3"/>
  <c r="C804" i="3"/>
  <c r="H804" i="3" s="1"/>
  <c r="D804" i="3"/>
  <c r="E804" i="3"/>
  <c r="C67" i="3"/>
  <c r="H67" i="3" s="1"/>
  <c r="D67" i="3"/>
  <c r="E67" i="3"/>
  <c r="C805" i="3"/>
  <c r="H805" i="3" s="1"/>
  <c r="D805" i="3"/>
  <c r="E805" i="3"/>
  <c r="C707" i="3"/>
  <c r="H707" i="3" s="1"/>
  <c r="D707" i="3"/>
  <c r="E707" i="3"/>
  <c r="C1407" i="3"/>
  <c r="H1407" i="3" s="1"/>
  <c r="D1407" i="3"/>
  <c r="E1407" i="3"/>
  <c r="C269" i="3"/>
  <c r="H269" i="3" s="1"/>
  <c r="D269" i="3"/>
  <c r="E269" i="3"/>
  <c r="C16" i="3"/>
  <c r="H16" i="3" s="1"/>
  <c r="D16" i="3"/>
  <c r="E16" i="3"/>
  <c r="C17" i="3"/>
  <c r="H17" i="3" s="1"/>
  <c r="D17" i="3"/>
  <c r="E17" i="3"/>
  <c r="C154" i="3"/>
  <c r="H154" i="3" s="1"/>
  <c r="D154" i="3"/>
  <c r="E154" i="3"/>
  <c r="C155" i="3"/>
  <c r="H155" i="3" s="1"/>
  <c r="D155" i="3"/>
  <c r="E155" i="3"/>
  <c r="C270" i="3"/>
  <c r="H270" i="3" s="1"/>
  <c r="D270" i="3"/>
  <c r="E270" i="3"/>
  <c r="C271" i="3"/>
  <c r="H271" i="3" s="1"/>
  <c r="D271" i="3"/>
  <c r="E271" i="3"/>
  <c r="C272" i="3"/>
  <c r="H272" i="3" s="1"/>
  <c r="D272" i="3"/>
  <c r="E272" i="3"/>
  <c r="C273" i="3"/>
  <c r="H273" i="3" s="1"/>
  <c r="D273" i="3"/>
  <c r="E273" i="3"/>
  <c r="C274" i="3"/>
  <c r="H274" i="3" s="1"/>
  <c r="D274" i="3"/>
  <c r="E274" i="3"/>
  <c r="C1448" i="3"/>
  <c r="H1448" i="3" s="1"/>
  <c r="D1448" i="3"/>
  <c r="E1448" i="3"/>
  <c r="C1282" i="3"/>
  <c r="H1282" i="3" s="1"/>
  <c r="D1282" i="3"/>
  <c r="E1282" i="3"/>
  <c r="C68" i="3"/>
  <c r="H68" i="3" s="1"/>
  <c r="D68" i="3"/>
  <c r="E68" i="3"/>
  <c r="C1408" i="3"/>
  <c r="H1408" i="3" s="1"/>
  <c r="D1408" i="3"/>
  <c r="E1408" i="3"/>
  <c r="C1283" i="3"/>
  <c r="H1283" i="3" s="1"/>
  <c r="D1283" i="3"/>
  <c r="E1283" i="3"/>
  <c r="C944" i="3"/>
  <c r="H944" i="3" s="1"/>
  <c r="D944" i="3"/>
  <c r="E944" i="3"/>
  <c r="C1284" i="3"/>
  <c r="H1284" i="3" s="1"/>
  <c r="D1284" i="3"/>
  <c r="E1284" i="3"/>
  <c r="C498" i="3"/>
  <c r="H498" i="3" s="1"/>
  <c r="D498" i="3"/>
  <c r="E498" i="3"/>
  <c r="C945" i="3"/>
  <c r="H945" i="3" s="1"/>
  <c r="D945" i="3"/>
  <c r="E945" i="3"/>
  <c r="C499" i="3"/>
  <c r="H499" i="3" s="1"/>
  <c r="D499" i="3"/>
  <c r="E499" i="3"/>
  <c r="C946" i="3"/>
  <c r="H946" i="3" s="1"/>
  <c r="D946" i="3"/>
  <c r="E946" i="3"/>
  <c r="C275" i="3"/>
  <c r="H275" i="3" s="1"/>
  <c r="D275" i="3"/>
  <c r="E275" i="3"/>
  <c r="C276" i="3"/>
  <c r="H276" i="3" s="1"/>
  <c r="D276" i="3"/>
  <c r="E276" i="3"/>
  <c r="C277" i="3"/>
  <c r="H277" i="3" s="1"/>
  <c r="D277" i="3"/>
  <c r="E277" i="3"/>
  <c r="C278" i="3"/>
  <c r="H278" i="3" s="1"/>
  <c r="D278" i="3"/>
  <c r="E278" i="3"/>
  <c r="C279" i="3"/>
  <c r="H279" i="3" s="1"/>
  <c r="D279" i="3"/>
  <c r="E279" i="3"/>
  <c r="C947" i="3"/>
  <c r="H947" i="3" s="1"/>
  <c r="D947" i="3"/>
  <c r="E947" i="3"/>
  <c r="C948" i="3"/>
  <c r="H948" i="3" s="1"/>
  <c r="D948" i="3"/>
  <c r="E948" i="3"/>
  <c r="C949" i="3"/>
  <c r="H949" i="3" s="1"/>
  <c r="D949" i="3"/>
  <c r="E949" i="3"/>
  <c r="C500" i="3"/>
  <c r="H500" i="3" s="1"/>
  <c r="D500" i="3"/>
  <c r="E500" i="3"/>
  <c r="C950" i="3"/>
  <c r="H950" i="3" s="1"/>
  <c r="D950" i="3"/>
  <c r="E950" i="3"/>
  <c r="C951" i="3"/>
  <c r="H951" i="3" s="1"/>
  <c r="D951" i="3"/>
  <c r="E951" i="3"/>
  <c r="C806" i="3"/>
  <c r="H806" i="3" s="1"/>
  <c r="D806" i="3"/>
  <c r="E806" i="3"/>
  <c r="C807" i="3"/>
  <c r="H807" i="3" s="1"/>
  <c r="D807" i="3"/>
  <c r="E807" i="3"/>
  <c r="C808" i="3"/>
  <c r="H808" i="3" s="1"/>
  <c r="D808" i="3"/>
  <c r="E808" i="3"/>
  <c r="C809" i="3"/>
  <c r="H809" i="3" s="1"/>
  <c r="D809" i="3"/>
  <c r="E809" i="3"/>
  <c r="C69" i="3"/>
  <c r="H69" i="3" s="1"/>
  <c r="D69" i="3"/>
  <c r="E69" i="3"/>
  <c r="C70" i="3"/>
  <c r="H70" i="3" s="1"/>
  <c r="D70" i="3"/>
  <c r="E70" i="3"/>
  <c r="C71" i="3"/>
  <c r="H71" i="3" s="1"/>
  <c r="D71" i="3"/>
  <c r="E71" i="3"/>
  <c r="C810" i="3"/>
  <c r="H810" i="3" s="1"/>
  <c r="D810" i="3"/>
  <c r="E810" i="3"/>
  <c r="C811" i="3"/>
  <c r="H811" i="3" s="1"/>
  <c r="D811" i="3"/>
  <c r="E811" i="3"/>
  <c r="C1285" i="3"/>
  <c r="H1285" i="3" s="1"/>
  <c r="D1285" i="3"/>
  <c r="E1285" i="3"/>
  <c r="C156" i="3"/>
  <c r="H156" i="3" s="1"/>
  <c r="D156" i="3"/>
  <c r="E156" i="3"/>
  <c r="C1409" i="3"/>
  <c r="H1409" i="3" s="1"/>
  <c r="D1409" i="3"/>
  <c r="E1409" i="3"/>
  <c r="C1286" i="3"/>
  <c r="H1286" i="3" s="1"/>
  <c r="D1286" i="3"/>
  <c r="E1286" i="3"/>
  <c r="C1449" i="3"/>
  <c r="H1449" i="3" s="1"/>
  <c r="D1449" i="3"/>
  <c r="E1449" i="3"/>
  <c r="C1410" i="3"/>
  <c r="H1410" i="3" s="1"/>
  <c r="D1410" i="3"/>
  <c r="E1410" i="3"/>
  <c r="C501" i="3"/>
  <c r="H501" i="3" s="1"/>
  <c r="D501" i="3"/>
  <c r="E501" i="3"/>
  <c r="C502" i="3"/>
  <c r="H502" i="3" s="1"/>
  <c r="D502" i="3"/>
  <c r="E502" i="3"/>
  <c r="C503" i="3"/>
  <c r="H503" i="3" s="1"/>
  <c r="D503" i="3"/>
  <c r="E503" i="3"/>
  <c r="C504" i="3"/>
  <c r="H504" i="3" s="1"/>
  <c r="D504" i="3"/>
  <c r="E504" i="3"/>
  <c r="C505" i="3"/>
  <c r="H505" i="3" s="1"/>
  <c r="D505" i="3"/>
  <c r="E505" i="3"/>
  <c r="C952" i="3"/>
  <c r="H952" i="3" s="1"/>
  <c r="D952" i="3"/>
  <c r="E952" i="3"/>
  <c r="C1372" i="3"/>
  <c r="H1372" i="3" s="1"/>
  <c r="D1372" i="3"/>
  <c r="E1372" i="3"/>
  <c r="C953" i="3"/>
  <c r="H953" i="3" s="1"/>
  <c r="D953" i="3"/>
  <c r="E953" i="3"/>
  <c r="C812" i="3"/>
  <c r="H812" i="3" s="1"/>
  <c r="D812" i="3"/>
  <c r="E812" i="3"/>
  <c r="C813" i="3"/>
  <c r="H813" i="3" s="1"/>
  <c r="D813" i="3"/>
  <c r="E813" i="3"/>
  <c r="C814" i="3"/>
  <c r="H814" i="3" s="1"/>
  <c r="D814" i="3"/>
  <c r="E814" i="3"/>
  <c r="C1450" i="3"/>
  <c r="H1450" i="3" s="1"/>
  <c r="D1450" i="3"/>
  <c r="E1450" i="3"/>
  <c r="C1411" i="3"/>
  <c r="H1411" i="3" s="1"/>
  <c r="D1411" i="3"/>
  <c r="E1411" i="3"/>
  <c r="C1451" i="3"/>
  <c r="H1451" i="3" s="1"/>
  <c r="D1451" i="3"/>
  <c r="E1451" i="3"/>
  <c r="C1412" i="3"/>
  <c r="H1412" i="3" s="1"/>
  <c r="D1412" i="3"/>
  <c r="E1412" i="3"/>
  <c r="C280" i="3"/>
  <c r="H280" i="3" s="1"/>
  <c r="D280" i="3"/>
  <c r="E280" i="3"/>
  <c r="C1389" i="3"/>
  <c r="H1389" i="3" s="1"/>
  <c r="D1389" i="3"/>
  <c r="E1389" i="3"/>
  <c r="C1452" i="3"/>
  <c r="H1452" i="3" s="1"/>
  <c r="D1452" i="3"/>
  <c r="E1452" i="3"/>
  <c r="C1287" i="3"/>
  <c r="H1287" i="3" s="1"/>
  <c r="D1287" i="3"/>
  <c r="E1287" i="3"/>
  <c r="C1390" i="3"/>
  <c r="H1390" i="3" s="1"/>
  <c r="D1390" i="3"/>
  <c r="E1390" i="3"/>
  <c r="C708" i="3"/>
  <c r="H708" i="3" s="1"/>
  <c r="D708" i="3"/>
  <c r="E708" i="3"/>
  <c r="C1453" i="3"/>
  <c r="H1453" i="3" s="1"/>
  <c r="D1453" i="3"/>
  <c r="E1453" i="3"/>
  <c r="C1391" i="3"/>
  <c r="H1391" i="3" s="1"/>
  <c r="D1391" i="3"/>
  <c r="E1391" i="3"/>
  <c r="C1288" i="3"/>
  <c r="H1288" i="3" s="1"/>
  <c r="D1288" i="3"/>
  <c r="E1288" i="3"/>
  <c r="C709" i="3"/>
  <c r="H709" i="3" s="1"/>
  <c r="D709" i="3"/>
  <c r="E709" i="3"/>
  <c r="C710" i="3"/>
  <c r="H710" i="3" s="1"/>
  <c r="D710" i="3"/>
  <c r="E710" i="3"/>
  <c r="C711" i="3"/>
  <c r="H711" i="3" s="1"/>
  <c r="D711" i="3"/>
  <c r="E711" i="3"/>
  <c r="C712" i="3"/>
  <c r="H712" i="3" s="1"/>
  <c r="D712" i="3"/>
  <c r="E712" i="3"/>
  <c r="C1454" i="3"/>
  <c r="H1454" i="3" s="1"/>
  <c r="D1454" i="3"/>
  <c r="E1454" i="3"/>
  <c r="C633" i="3"/>
  <c r="H633" i="3" s="1"/>
  <c r="D633" i="3"/>
  <c r="E633" i="3"/>
  <c r="C72" i="3"/>
  <c r="H72" i="3" s="1"/>
  <c r="D72" i="3"/>
  <c r="E72" i="3"/>
  <c r="C1289" i="3"/>
  <c r="H1289" i="3" s="1"/>
  <c r="D1289" i="3"/>
  <c r="E1289" i="3"/>
  <c r="C281" i="3"/>
  <c r="H281" i="3" s="1"/>
  <c r="D281" i="3"/>
  <c r="E281" i="3"/>
  <c r="C1290" i="3"/>
  <c r="H1290" i="3" s="1"/>
  <c r="D1290" i="3"/>
  <c r="E1290" i="3"/>
  <c r="C1413" i="3"/>
  <c r="H1413" i="3" s="1"/>
  <c r="D1413" i="3"/>
  <c r="E1413" i="3"/>
  <c r="C954" i="3"/>
  <c r="H954" i="3" s="1"/>
  <c r="D954" i="3"/>
  <c r="E954" i="3"/>
  <c r="C1291" i="3"/>
  <c r="H1291" i="3" s="1"/>
  <c r="D1291" i="3"/>
  <c r="E1291" i="3"/>
  <c r="C506" i="3"/>
  <c r="H506" i="3" s="1"/>
  <c r="D506" i="3"/>
  <c r="E506" i="3"/>
  <c r="C1292" i="3"/>
  <c r="H1292" i="3" s="1"/>
  <c r="D1292" i="3"/>
  <c r="E1292" i="3"/>
  <c r="C507" i="3"/>
  <c r="H507" i="3" s="1"/>
  <c r="D507" i="3"/>
  <c r="E507" i="3"/>
  <c r="C508" i="3"/>
  <c r="H508" i="3" s="1"/>
  <c r="D508" i="3"/>
  <c r="E508" i="3"/>
  <c r="C509" i="3"/>
  <c r="H509" i="3" s="1"/>
  <c r="D509" i="3"/>
  <c r="E509" i="3"/>
  <c r="C510" i="3"/>
  <c r="H510" i="3" s="1"/>
  <c r="D510" i="3"/>
  <c r="E510" i="3"/>
  <c r="C511" i="3"/>
  <c r="H511" i="3" s="1"/>
  <c r="D511" i="3"/>
  <c r="E511" i="3"/>
  <c r="C1293" i="3"/>
  <c r="H1293" i="3" s="1"/>
  <c r="D1293" i="3"/>
  <c r="E1293" i="3"/>
  <c r="C955" i="3"/>
  <c r="H955" i="3" s="1"/>
  <c r="D955" i="3"/>
  <c r="E955" i="3"/>
  <c r="C956" i="3"/>
  <c r="H956" i="3" s="1"/>
  <c r="D956" i="3"/>
  <c r="E956" i="3"/>
  <c r="C1294" i="3"/>
  <c r="H1294" i="3" s="1"/>
  <c r="D1294" i="3"/>
  <c r="E1294" i="3"/>
  <c r="C957" i="3"/>
  <c r="H957" i="3" s="1"/>
  <c r="D957" i="3"/>
  <c r="E957" i="3"/>
  <c r="C713" i="3"/>
  <c r="H713" i="3" s="1"/>
  <c r="D713" i="3"/>
  <c r="E713" i="3"/>
  <c r="C1414" i="3"/>
  <c r="H1414" i="3" s="1"/>
  <c r="D1414" i="3"/>
  <c r="E1414" i="3"/>
  <c r="C958" i="3"/>
  <c r="H958" i="3" s="1"/>
  <c r="D958" i="3"/>
  <c r="E958" i="3"/>
  <c r="C512" i="3"/>
  <c r="H512" i="3" s="1"/>
  <c r="D512" i="3"/>
  <c r="E512" i="3"/>
  <c r="C959" i="3"/>
  <c r="H959" i="3" s="1"/>
  <c r="D959" i="3"/>
  <c r="E959" i="3"/>
  <c r="C960" i="3"/>
  <c r="H960" i="3" s="1"/>
  <c r="D960" i="3"/>
  <c r="E960" i="3"/>
  <c r="C961" i="3"/>
  <c r="H961" i="3" s="1"/>
  <c r="D961" i="3"/>
  <c r="E961" i="3"/>
  <c r="C962" i="3"/>
  <c r="H962" i="3" s="1"/>
  <c r="D962" i="3"/>
  <c r="E962" i="3"/>
  <c r="C963" i="3"/>
  <c r="H963" i="3" s="1"/>
  <c r="D963" i="3"/>
  <c r="E963" i="3"/>
  <c r="C964" i="3"/>
  <c r="H964" i="3" s="1"/>
  <c r="D964" i="3"/>
  <c r="E964" i="3"/>
  <c r="C1295" i="3"/>
  <c r="H1295" i="3" s="1"/>
  <c r="D1295" i="3"/>
  <c r="E1295" i="3"/>
  <c r="C815" i="3"/>
  <c r="H815" i="3" s="1"/>
  <c r="D815" i="3"/>
  <c r="E815" i="3"/>
  <c r="C157" i="3"/>
  <c r="H157" i="3" s="1"/>
  <c r="D157" i="3"/>
  <c r="E157" i="3"/>
  <c r="C965" i="3"/>
  <c r="H965" i="3" s="1"/>
  <c r="D965" i="3"/>
  <c r="E965" i="3"/>
  <c r="C513" i="3"/>
  <c r="H513" i="3" s="1"/>
  <c r="D513" i="3"/>
  <c r="E513" i="3"/>
  <c r="C714" i="3"/>
  <c r="H714" i="3" s="1"/>
  <c r="D714" i="3"/>
  <c r="E714" i="3"/>
  <c r="C715" i="3"/>
  <c r="H715" i="3" s="1"/>
  <c r="D715" i="3"/>
  <c r="E715" i="3"/>
  <c r="C716" i="3"/>
  <c r="H716" i="3" s="1"/>
  <c r="D716" i="3"/>
  <c r="E716" i="3"/>
  <c r="C717" i="3"/>
  <c r="H717" i="3" s="1"/>
  <c r="D717" i="3"/>
  <c r="E717" i="3"/>
  <c r="C1222" i="3"/>
  <c r="H1222" i="3" s="1"/>
  <c r="D1222" i="3"/>
  <c r="E1222" i="3"/>
  <c r="C514" i="3"/>
  <c r="H514" i="3" s="1"/>
  <c r="D514" i="3"/>
  <c r="E514" i="3"/>
  <c r="C1455" i="3"/>
  <c r="H1455" i="3" s="1"/>
  <c r="D1455" i="3"/>
  <c r="E1455" i="3"/>
  <c r="C718" i="3"/>
  <c r="H718" i="3" s="1"/>
  <c r="D718" i="3"/>
  <c r="E718" i="3"/>
  <c r="C719" i="3"/>
  <c r="H719" i="3" s="1"/>
  <c r="D719" i="3"/>
  <c r="E719" i="3"/>
  <c r="C720" i="3"/>
  <c r="H720" i="3" s="1"/>
  <c r="D720" i="3"/>
  <c r="E720" i="3"/>
  <c r="C1415" i="3"/>
  <c r="H1415" i="3" s="1"/>
  <c r="D1415" i="3"/>
  <c r="E1415" i="3"/>
  <c r="C721" i="3"/>
  <c r="H721" i="3" s="1"/>
  <c r="D721" i="3"/>
  <c r="E721" i="3"/>
  <c r="C722" i="3"/>
  <c r="H722" i="3" s="1"/>
  <c r="D722" i="3"/>
  <c r="E722" i="3"/>
  <c r="C282" i="3"/>
  <c r="H282" i="3" s="1"/>
  <c r="D282" i="3"/>
  <c r="E282" i="3"/>
  <c r="C1296" i="3"/>
  <c r="H1296" i="3" s="1"/>
  <c r="D1296" i="3"/>
  <c r="E1296" i="3"/>
  <c r="C723" i="3"/>
  <c r="H723" i="3" s="1"/>
  <c r="D723" i="3"/>
  <c r="E723" i="3"/>
  <c r="C724" i="3"/>
  <c r="H724" i="3" s="1"/>
  <c r="D724" i="3"/>
  <c r="E724" i="3"/>
  <c r="C725" i="3"/>
  <c r="H725" i="3" s="1"/>
  <c r="D725" i="3"/>
  <c r="E725" i="3"/>
  <c r="C726" i="3"/>
  <c r="H726" i="3" s="1"/>
  <c r="D726" i="3"/>
  <c r="E726" i="3"/>
  <c r="C727" i="3"/>
  <c r="H727" i="3" s="1"/>
  <c r="D727" i="3"/>
  <c r="E727" i="3"/>
  <c r="C728" i="3"/>
  <c r="H728" i="3" s="1"/>
  <c r="D728" i="3"/>
  <c r="E728" i="3"/>
  <c r="C729" i="3"/>
  <c r="H729" i="3" s="1"/>
  <c r="D729" i="3"/>
  <c r="E729" i="3"/>
  <c r="C730" i="3"/>
  <c r="H730" i="3" s="1"/>
  <c r="D730" i="3"/>
  <c r="E730" i="3"/>
  <c r="C1456" i="3"/>
  <c r="H1456" i="3" s="1"/>
  <c r="D1456" i="3"/>
  <c r="E1456" i="3"/>
  <c r="C731" i="3"/>
  <c r="H731" i="3" s="1"/>
  <c r="D731" i="3"/>
  <c r="E731" i="3"/>
  <c r="C732" i="3"/>
  <c r="H732" i="3" s="1"/>
  <c r="D732" i="3"/>
  <c r="E732" i="3"/>
  <c r="C733" i="3"/>
  <c r="H733" i="3" s="1"/>
  <c r="D733" i="3"/>
  <c r="E733" i="3"/>
  <c r="C734" i="3"/>
  <c r="H734" i="3" s="1"/>
  <c r="D734" i="3"/>
  <c r="E734" i="3"/>
  <c r="C283" i="3"/>
  <c r="H283" i="3" s="1"/>
  <c r="D283" i="3"/>
  <c r="E283" i="3"/>
  <c r="C158" i="3"/>
  <c r="H158" i="3" s="1"/>
  <c r="D158" i="3"/>
  <c r="E158" i="3"/>
  <c r="C18" i="3"/>
  <c r="H18" i="3" s="1"/>
  <c r="D18" i="3"/>
  <c r="E18" i="3"/>
  <c r="C284" i="3"/>
  <c r="H284" i="3" s="1"/>
  <c r="D284" i="3"/>
  <c r="E284" i="3"/>
  <c r="C285" i="3"/>
  <c r="H285" i="3" s="1"/>
  <c r="D285" i="3"/>
  <c r="E285" i="3"/>
  <c r="C286" i="3"/>
  <c r="H286" i="3" s="1"/>
  <c r="D286" i="3"/>
  <c r="E286" i="3"/>
  <c r="C634" i="3"/>
  <c r="H634" i="3" s="1"/>
  <c r="D634" i="3"/>
  <c r="E634" i="3"/>
  <c r="C515" i="3"/>
  <c r="H515" i="3" s="1"/>
  <c r="D515" i="3"/>
  <c r="E515" i="3"/>
  <c r="C516" i="3"/>
  <c r="H516" i="3" s="1"/>
  <c r="D516" i="3"/>
  <c r="E516" i="3"/>
  <c r="C517" i="3"/>
  <c r="H517" i="3" s="1"/>
  <c r="D517" i="3"/>
  <c r="E517" i="3"/>
  <c r="C159" i="3"/>
  <c r="H159" i="3" s="1"/>
  <c r="D159" i="3"/>
  <c r="E159" i="3"/>
  <c r="C1416" i="3"/>
  <c r="H1416" i="3" s="1"/>
  <c r="D1416" i="3"/>
  <c r="E1416" i="3"/>
  <c r="C518" i="3"/>
  <c r="H518" i="3" s="1"/>
  <c r="D518" i="3"/>
  <c r="E518" i="3"/>
  <c r="C966" i="3"/>
  <c r="H966" i="3" s="1"/>
  <c r="D966" i="3"/>
  <c r="E966" i="3"/>
  <c r="C967" i="3"/>
  <c r="H967" i="3" s="1"/>
  <c r="D967" i="3"/>
  <c r="E967" i="3"/>
  <c r="C519" i="3"/>
  <c r="H519" i="3" s="1"/>
  <c r="D519" i="3"/>
  <c r="E519" i="3"/>
  <c r="C968" i="3"/>
  <c r="H968" i="3" s="1"/>
  <c r="D968" i="3"/>
  <c r="E968" i="3"/>
  <c r="C1378" i="3"/>
  <c r="H1378" i="3" s="1"/>
  <c r="D1378" i="3"/>
  <c r="E1378" i="3"/>
  <c r="C969" i="3"/>
  <c r="H969" i="3" s="1"/>
  <c r="D969" i="3"/>
  <c r="E969" i="3"/>
  <c r="C970" i="3"/>
  <c r="H970" i="3" s="1"/>
  <c r="D970" i="3"/>
  <c r="E970" i="3"/>
  <c r="C520" i="3"/>
  <c r="H520" i="3" s="1"/>
  <c r="D520" i="3"/>
  <c r="E520" i="3"/>
  <c r="C521" i="3"/>
  <c r="H521" i="3" s="1"/>
  <c r="D521" i="3"/>
  <c r="E521" i="3"/>
  <c r="C522" i="3"/>
  <c r="H522" i="3" s="1"/>
  <c r="D522" i="3"/>
  <c r="E522" i="3"/>
  <c r="C523" i="3"/>
  <c r="H523" i="3" s="1"/>
  <c r="D523" i="3"/>
  <c r="E523" i="3"/>
  <c r="C524" i="3"/>
  <c r="H524" i="3" s="1"/>
  <c r="D524" i="3"/>
  <c r="E524" i="3"/>
  <c r="C525" i="3"/>
  <c r="H525" i="3" s="1"/>
  <c r="D525" i="3"/>
  <c r="E525" i="3"/>
  <c r="C526" i="3"/>
  <c r="H526" i="3" s="1"/>
  <c r="D526" i="3"/>
  <c r="E526" i="3"/>
  <c r="C527" i="3"/>
  <c r="H527" i="3" s="1"/>
  <c r="D527" i="3"/>
  <c r="E527" i="3"/>
  <c r="C528" i="3"/>
  <c r="H528" i="3" s="1"/>
  <c r="D528" i="3"/>
  <c r="E528" i="3"/>
  <c r="C816" i="3"/>
  <c r="H816" i="3" s="1"/>
  <c r="D816" i="3"/>
  <c r="E816" i="3"/>
  <c r="C817" i="3"/>
  <c r="H817" i="3" s="1"/>
  <c r="D817" i="3"/>
  <c r="E817" i="3"/>
  <c r="C818" i="3"/>
  <c r="H818" i="3" s="1"/>
  <c r="D818" i="3"/>
  <c r="E818" i="3"/>
  <c r="C1297" i="3"/>
  <c r="H1297" i="3" s="1"/>
  <c r="D1297" i="3"/>
  <c r="E1297" i="3"/>
  <c r="C971" i="3"/>
  <c r="H971" i="3" s="1"/>
  <c r="D971" i="3"/>
  <c r="E971" i="3"/>
  <c r="C529" i="3"/>
  <c r="H529" i="3" s="1"/>
  <c r="D529" i="3"/>
  <c r="E529" i="3"/>
  <c r="C635" i="3"/>
  <c r="H635" i="3" s="1"/>
  <c r="D635" i="3"/>
  <c r="E635" i="3"/>
  <c r="C636" i="3"/>
  <c r="H636" i="3" s="1"/>
  <c r="D636" i="3"/>
  <c r="E636" i="3"/>
  <c r="C637" i="3"/>
  <c r="H637" i="3" s="1"/>
  <c r="D637" i="3"/>
  <c r="E637" i="3"/>
  <c r="C638" i="3"/>
  <c r="H638" i="3" s="1"/>
  <c r="D638" i="3"/>
  <c r="E638" i="3"/>
  <c r="C639" i="3"/>
  <c r="H639" i="3" s="1"/>
  <c r="D639" i="3"/>
  <c r="E639" i="3"/>
  <c r="C287" i="3"/>
  <c r="H287" i="3" s="1"/>
  <c r="D287" i="3"/>
  <c r="E287" i="3"/>
  <c r="C288" i="3"/>
  <c r="H288" i="3" s="1"/>
  <c r="D288" i="3"/>
  <c r="E288" i="3"/>
  <c r="C289" i="3"/>
  <c r="H289" i="3" s="1"/>
  <c r="D289" i="3"/>
  <c r="E289" i="3"/>
  <c r="C1223" i="3"/>
  <c r="H1223" i="3" s="1"/>
  <c r="D1223" i="3"/>
  <c r="E1223" i="3"/>
  <c r="C819" i="3"/>
  <c r="H819" i="3" s="1"/>
  <c r="D819" i="3"/>
  <c r="E819" i="3"/>
  <c r="C1298" i="3"/>
  <c r="H1298" i="3" s="1"/>
  <c r="D1298" i="3"/>
  <c r="E1298" i="3"/>
  <c r="C290" i="3"/>
  <c r="H290" i="3" s="1"/>
  <c r="D290" i="3"/>
  <c r="E290" i="3"/>
  <c r="C291" i="3"/>
  <c r="H291" i="3" s="1"/>
  <c r="D291" i="3"/>
  <c r="E291" i="3"/>
  <c r="C1224" i="3"/>
  <c r="H1224" i="3" s="1"/>
  <c r="D1224" i="3"/>
  <c r="E1224" i="3"/>
  <c r="C1299" i="3"/>
  <c r="H1299" i="3" s="1"/>
  <c r="D1299" i="3"/>
  <c r="E1299" i="3"/>
  <c r="C530" i="3"/>
  <c r="H530" i="3" s="1"/>
  <c r="D530" i="3"/>
  <c r="E530" i="3"/>
  <c r="C531" i="3"/>
  <c r="H531" i="3" s="1"/>
  <c r="D531" i="3"/>
  <c r="E531" i="3"/>
  <c r="C532" i="3"/>
  <c r="H532" i="3" s="1"/>
  <c r="D532" i="3"/>
  <c r="E532" i="3"/>
  <c r="C292" i="3"/>
  <c r="H292" i="3" s="1"/>
  <c r="D292" i="3"/>
  <c r="E292" i="3"/>
  <c r="C293" i="3"/>
  <c r="H293" i="3" s="1"/>
  <c r="D293" i="3"/>
  <c r="E293" i="3"/>
  <c r="C127" i="3"/>
  <c r="H127" i="3" s="1"/>
  <c r="D127" i="3"/>
  <c r="E127" i="3"/>
  <c r="C1417" i="3"/>
  <c r="H1417" i="3" s="1"/>
  <c r="D1417" i="3"/>
  <c r="E1417" i="3"/>
  <c r="C1373" i="3"/>
  <c r="H1373" i="3" s="1"/>
  <c r="D1373" i="3"/>
  <c r="E1373" i="3"/>
  <c r="C1300" i="3"/>
  <c r="H1300" i="3" s="1"/>
  <c r="D1300" i="3"/>
  <c r="E1300" i="3"/>
  <c r="C972" i="3"/>
  <c r="H972" i="3" s="1"/>
  <c r="D972" i="3"/>
  <c r="E972" i="3"/>
  <c r="C160" i="3"/>
  <c r="H160" i="3" s="1"/>
  <c r="D160" i="3"/>
  <c r="E160" i="3"/>
  <c r="C161" i="3"/>
  <c r="H161" i="3" s="1"/>
  <c r="D161" i="3"/>
  <c r="E161" i="3"/>
  <c r="C973" i="3"/>
  <c r="H973" i="3" s="1"/>
  <c r="D973" i="3"/>
  <c r="E973" i="3"/>
  <c r="C974" i="3"/>
  <c r="H974" i="3" s="1"/>
  <c r="D974" i="3"/>
  <c r="E974" i="3"/>
  <c r="C975" i="3"/>
  <c r="H975" i="3" s="1"/>
  <c r="D975" i="3"/>
  <c r="E975" i="3"/>
  <c r="C976" i="3"/>
  <c r="H976" i="3" s="1"/>
  <c r="D976" i="3"/>
  <c r="E976" i="3"/>
  <c r="C977" i="3"/>
  <c r="H977" i="3" s="1"/>
  <c r="D977" i="3"/>
  <c r="E977" i="3"/>
  <c r="C978" i="3"/>
  <c r="H978" i="3" s="1"/>
  <c r="D978" i="3"/>
  <c r="E978" i="3"/>
  <c r="C1374" i="3"/>
  <c r="H1374" i="3" s="1"/>
  <c r="D1374" i="3"/>
  <c r="E1374" i="3"/>
  <c r="C294" i="3"/>
  <c r="H294" i="3" s="1"/>
  <c r="D294" i="3"/>
  <c r="E294" i="3"/>
  <c r="C295" i="3"/>
  <c r="H295" i="3" s="1"/>
  <c r="D295" i="3"/>
  <c r="E295" i="3"/>
  <c r="C1301" i="3"/>
  <c r="H1301" i="3" s="1"/>
  <c r="D1301" i="3"/>
  <c r="E1301" i="3"/>
  <c r="C533" i="3"/>
  <c r="H533" i="3" s="1"/>
  <c r="D533" i="3"/>
  <c r="E533" i="3"/>
  <c r="C534" i="3"/>
  <c r="H534" i="3" s="1"/>
  <c r="D534" i="3"/>
  <c r="E534" i="3"/>
  <c r="C535" i="3"/>
  <c r="H535" i="3" s="1"/>
  <c r="D535" i="3"/>
  <c r="E535" i="3"/>
  <c r="C536" i="3"/>
  <c r="H536" i="3" s="1"/>
  <c r="D536" i="3"/>
  <c r="E536" i="3"/>
  <c r="C537" i="3"/>
  <c r="H537" i="3" s="1"/>
  <c r="D537" i="3"/>
  <c r="E537" i="3"/>
  <c r="C296" i="3"/>
  <c r="H296" i="3" s="1"/>
  <c r="D296" i="3"/>
  <c r="E296" i="3"/>
  <c r="C1418" i="3"/>
  <c r="H1418" i="3" s="1"/>
  <c r="D1418" i="3"/>
  <c r="E1418" i="3"/>
  <c r="C538" i="3"/>
  <c r="H538" i="3" s="1"/>
  <c r="D538" i="3"/>
  <c r="E538" i="3"/>
  <c r="C128" i="3"/>
  <c r="H128" i="3" s="1"/>
  <c r="D128" i="3"/>
  <c r="E128" i="3"/>
  <c r="C129" i="3"/>
  <c r="H129" i="3" s="1"/>
  <c r="D129" i="3"/>
  <c r="E129" i="3"/>
  <c r="C130" i="3"/>
  <c r="H130" i="3" s="1"/>
  <c r="D130" i="3"/>
  <c r="E130" i="3"/>
  <c r="C131" i="3"/>
  <c r="H131" i="3" s="1"/>
  <c r="D131" i="3"/>
  <c r="E131" i="3"/>
  <c r="C132" i="3"/>
  <c r="H132" i="3" s="1"/>
  <c r="D132" i="3"/>
  <c r="E132" i="3"/>
  <c r="C133" i="3"/>
  <c r="H133" i="3" s="1"/>
  <c r="D133" i="3"/>
  <c r="E133" i="3"/>
  <c r="C979" i="3"/>
  <c r="H979" i="3" s="1"/>
  <c r="D979" i="3"/>
  <c r="E979" i="3"/>
  <c r="C297" i="3"/>
  <c r="H297" i="3" s="1"/>
  <c r="D297" i="3"/>
  <c r="E297" i="3"/>
  <c r="C1302" i="3"/>
  <c r="H1302" i="3" s="1"/>
  <c r="D1302" i="3"/>
  <c r="E1302" i="3"/>
  <c r="C1303" i="3"/>
  <c r="H1303" i="3" s="1"/>
  <c r="D1303" i="3"/>
  <c r="E1303" i="3"/>
  <c r="C539" i="3"/>
  <c r="H539" i="3" s="1"/>
  <c r="D539" i="3"/>
  <c r="E539" i="3"/>
  <c r="C540" i="3"/>
  <c r="H540" i="3" s="1"/>
  <c r="D540" i="3"/>
  <c r="E540" i="3"/>
  <c r="C541" i="3"/>
  <c r="H541" i="3" s="1"/>
  <c r="D541" i="3"/>
  <c r="E541" i="3"/>
  <c r="C1419" i="3"/>
  <c r="H1419" i="3" s="1"/>
  <c r="D1419" i="3"/>
  <c r="E1419" i="3"/>
  <c r="C980" i="3"/>
  <c r="H980" i="3" s="1"/>
  <c r="D980" i="3"/>
  <c r="E980" i="3"/>
  <c r="C1304" i="3"/>
  <c r="H1304" i="3" s="1"/>
  <c r="D1304" i="3"/>
  <c r="E1304" i="3"/>
  <c r="C735" i="3"/>
  <c r="H735" i="3" s="1"/>
  <c r="D735" i="3"/>
  <c r="E735" i="3"/>
  <c r="C1392" i="3"/>
  <c r="H1392" i="3" s="1"/>
  <c r="D1392" i="3"/>
  <c r="E1392" i="3"/>
  <c r="C981" i="3"/>
  <c r="H981" i="3" s="1"/>
  <c r="D981" i="3"/>
  <c r="E981" i="3"/>
  <c r="C982" i="3"/>
  <c r="H982" i="3" s="1"/>
  <c r="D982" i="3"/>
  <c r="E982" i="3"/>
  <c r="C983" i="3"/>
  <c r="H983" i="3" s="1"/>
  <c r="D983" i="3"/>
  <c r="E983" i="3"/>
  <c r="C984" i="3"/>
  <c r="H984" i="3" s="1"/>
  <c r="D984" i="3"/>
  <c r="E984" i="3"/>
  <c r="C298" i="3"/>
  <c r="H298" i="3" s="1"/>
  <c r="D298" i="3"/>
  <c r="E298" i="3"/>
  <c r="C299" i="3"/>
  <c r="H299" i="3" s="1"/>
  <c r="D299" i="3"/>
  <c r="E299" i="3"/>
  <c r="C19" i="3"/>
  <c r="H19" i="3" s="1"/>
  <c r="D19" i="3"/>
  <c r="E19" i="3"/>
  <c r="C300" i="3"/>
  <c r="H300" i="3" s="1"/>
  <c r="D300" i="3"/>
  <c r="E300" i="3"/>
  <c r="C820" i="3"/>
  <c r="H820" i="3" s="1"/>
  <c r="D820" i="3"/>
  <c r="E820" i="3"/>
  <c r="C301" i="3"/>
  <c r="H301" i="3" s="1"/>
  <c r="D301" i="3"/>
  <c r="E301" i="3"/>
  <c r="C302" i="3"/>
  <c r="H302" i="3" s="1"/>
  <c r="D302" i="3"/>
  <c r="E302" i="3"/>
  <c r="C303" i="3"/>
  <c r="H303" i="3" s="1"/>
  <c r="D303" i="3"/>
  <c r="E303" i="3"/>
  <c r="C304" i="3"/>
  <c r="H304" i="3" s="1"/>
  <c r="D304" i="3"/>
  <c r="E304" i="3"/>
  <c r="C20" i="3"/>
  <c r="H20" i="3" s="1"/>
  <c r="D20" i="3"/>
  <c r="E20" i="3"/>
  <c r="C21" i="3"/>
  <c r="H21" i="3" s="1"/>
  <c r="D21" i="3"/>
  <c r="E21" i="3"/>
  <c r="C1305" i="3"/>
  <c r="H1305" i="3" s="1"/>
  <c r="D1305" i="3"/>
  <c r="E1305" i="3"/>
  <c r="C542" i="3"/>
  <c r="H542" i="3" s="1"/>
  <c r="D542" i="3"/>
  <c r="E542" i="3"/>
  <c r="C543" i="3"/>
  <c r="H543" i="3" s="1"/>
  <c r="D543" i="3"/>
  <c r="E543" i="3"/>
  <c r="C544" i="3"/>
  <c r="H544" i="3" s="1"/>
  <c r="D544" i="3"/>
  <c r="E544" i="3"/>
  <c r="C545" i="3"/>
  <c r="H545" i="3" s="1"/>
  <c r="D545" i="3"/>
  <c r="E545" i="3"/>
  <c r="C546" i="3"/>
  <c r="H546" i="3" s="1"/>
  <c r="D546" i="3"/>
  <c r="E546" i="3"/>
  <c r="C547" i="3"/>
  <c r="H547" i="3" s="1"/>
  <c r="D547" i="3"/>
  <c r="E547" i="3"/>
  <c r="C985" i="3"/>
  <c r="H985" i="3" s="1"/>
  <c r="D985" i="3"/>
  <c r="E985" i="3"/>
  <c r="C548" i="3"/>
  <c r="H548" i="3" s="1"/>
  <c r="D548" i="3"/>
  <c r="E548" i="3"/>
  <c r="C549" i="3"/>
  <c r="H549" i="3" s="1"/>
  <c r="D549" i="3"/>
  <c r="E549" i="3"/>
  <c r="C305" i="3"/>
  <c r="H305" i="3" s="1"/>
  <c r="D305" i="3"/>
  <c r="E305" i="3"/>
  <c r="C550" i="3"/>
  <c r="H550" i="3" s="1"/>
  <c r="D550" i="3"/>
  <c r="E550" i="3"/>
  <c r="C551" i="3"/>
  <c r="H551" i="3" s="1"/>
  <c r="D551" i="3"/>
  <c r="E551" i="3"/>
  <c r="C986" i="3"/>
  <c r="H986" i="3" s="1"/>
  <c r="D986" i="3"/>
  <c r="E986" i="3"/>
  <c r="C306" i="3"/>
  <c r="H306" i="3" s="1"/>
  <c r="D306" i="3"/>
  <c r="E306" i="3"/>
  <c r="C307" i="3"/>
  <c r="H307" i="3" s="1"/>
  <c r="D307" i="3"/>
  <c r="E307" i="3"/>
  <c r="C987" i="3"/>
  <c r="H987" i="3" s="1"/>
  <c r="D987" i="3"/>
  <c r="E987" i="3"/>
  <c r="C988" i="3"/>
  <c r="H988" i="3" s="1"/>
  <c r="D988" i="3"/>
  <c r="E988" i="3"/>
  <c r="C989" i="3"/>
  <c r="H989" i="3" s="1"/>
  <c r="D989" i="3"/>
  <c r="E989" i="3"/>
  <c r="C990" i="3"/>
  <c r="H990" i="3" s="1"/>
  <c r="D990" i="3"/>
  <c r="E990" i="3"/>
  <c r="C1420" i="3"/>
  <c r="H1420" i="3" s="1"/>
  <c r="D1420" i="3"/>
  <c r="E1420" i="3"/>
  <c r="C1421" i="3"/>
  <c r="H1421" i="3" s="1"/>
  <c r="D1421" i="3"/>
  <c r="E1421" i="3"/>
  <c r="C1422" i="3"/>
  <c r="H1422" i="3" s="1"/>
  <c r="D1422" i="3"/>
  <c r="E1422" i="3"/>
  <c r="C1423" i="3"/>
  <c r="H1423" i="3" s="1"/>
  <c r="D1423" i="3"/>
  <c r="E1423" i="3"/>
  <c r="C1424" i="3"/>
  <c r="H1424" i="3" s="1"/>
  <c r="D1424" i="3"/>
  <c r="E1424" i="3"/>
  <c r="C1306" i="3"/>
  <c r="H1306" i="3" s="1"/>
  <c r="D1306" i="3"/>
  <c r="E1306" i="3"/>
  <c r="C1425" i="3"/>
  <c r="H1425" i="3" s="1"/>
  <c r="D1425" i="3"/>
  <c r="E1425" i="3"/>
  <c r="C552" i="3"/>
  <c r="H552" i="3" s="1"/>
  <c r="D552" i="3"/>
  <c r="E552" i="3"/>
  <c r="C553" i="3"/>
  <c r="H553" i="3" s="1"/>
  <c r="D553" i="3"/>
  <c r="E553" i="3"/>
  <c r="C821" i="3"/>
  <c r="H821" i="3" s="1"/>
  <c r="D821" i="3"/>
  <c r="E821" i="3"/>
  <c r="C991" i="3"/>
  <c r="H991" i="3" s="1"/>
  <c r="D991" i="3"/>
  <c r="E991" i="3"/>
  <c r="C992" i="3"/>
  <c r="H992" i="3" s="1"/>
  <c r="D992" i="3"/>
  <c r="E992" i="3"/>
  <c r="C993" i="3"/>
  <c r="H993" i="3" s="1"/>
  <c r="D993" i="3"/>
  <c r="E993" i="3"/>
  <c r="C994" i="3"/>
  <c r="H994" i="3" s="1"/>
  <c r="D994" i="3"/>
  <c r="E994" i="3"/>
  <c r="C995" i="3"/>
  <c r="H995" i="3" s="1"/>
  <c r="D995" i="3"/>
  <c r="E995" i="3"/>
  <c r="C996" i="3"/>
  <c r="H996" i="3" s="1"/>
  <c r="D996" i="3"/>
  <c r="E996" i="3"/>
  <c r="C162" i="3"/>
  <c r="H162" i="3" s="1"/>
  <c r="D162" i="3"/>
  <c r="E162" i="3"/>
  <c r="C308" i="3"/>
  <c r="H308" i="3" s="1"/>
  <c r="D308" i="3"/>
  <c r="E308" i="3"/>
  <c r="C997" i="3"/>
  <c r="H997" i="3" s="1"/>
  <c r="D997" i="3"/>
  <c r="E997" i="3"/>
  <c r="C998" i="3"/>
  <c r="H998" i="3" s="1"/>
  <c r="D998" i="3"/>
  <c r="E998" i="3"/>
  <c r="C999" i="3"/>
  <c r="H999" i="3" s="1"/>
  <c r="D999" i="3"/>
  <c r="E999" i="3"/>
  <c r="C1000" i="3"/>
  <c r="H1000" i="3" s="1"/>
  <c r="D1000" i="3"/>
  <c r="E1000" i="3"/>
  <c r="C1001" i="3"/>
  <c r="H1001" i="3" s="1"/>
  <c r="D1001" i="3"/>
  <c r="E1001" i="3"/>
  <c r="C1002" i="3"/>
  <c r="H1002" i="3" s="1"/>
  <c r="D1002" i="3"/>
  <c r="E1002" i="3"/>
  <c r="C1003" i="3"/>
  <c r="H1003" i="3" s="1"/>
  <c r="D1003" i="3"/>
  <c r="E1003" i="3"/>
  <c r="C1004" i="3"/>
  <c r="H1004" i="3" s="1"/>
  <c r="D1004" i="3"/>
  <c r="E1004" i="3"/>
  <c r="C1005" i="3"/>
  <c r="H1005" i="3" s="1"/>
  <c r="D1005" i="3"/>
  <c r="E1005" i="3"/>
  <c r="C1006" i="3"/>
  <c r="H1006" i="3" s="1"/>
  <c r="D1006" i="3"/>
  <c r="E1006" i="3"/>
  <c r="C134" i="3"/>
  <c r="H134" i="3" s="1"/>
  <c r="D134" i="3"/>
  <c r="E134" i="3"/>
  <c r="C1007" i="3"/>
  <c r="H1007" i="3" s="1"/>
  <c r="D1007" i="3"/>
  <c r="E1007" i="3"/>
  <c r="C1225" i="3"/>
  <c r="H1225" i="3" s="1"/>
  <c r="D1225" i="3"/>
  <c r="E1225" i="3"/>
  <c r="C1008" i="3"/>
  <c r="H1008" i="3" s="1"/>
  <c r="D1008" i="3"/>
  <c r="E1008" i="3"/>
  <c r="C1009" i="3"/>
  <c r="H1009" i="3" s="1"/>
  <c r="D1009" i="3"/>
  <c r="E1009" i="3"/>
  <c r="C1010" i="3"/>
  <c r="H1010" i="3" s="1"/>
  <c r="D1010" i="3"/>
  <c r="E1010" i="3"/>
  <c r="C73" i="3"/>
  <c r="H73" i="3" s="1"/>
  <c r="D73" i="3"/>
  <c r="E73" i="3"/>
  <c r="C1011" i="3"/>
  <c r="H1011" i="3" s="1"/>
  <c r="D1011" i="3"/>
  <c r="E1011" i="3"/>
  <c r="C1012" i="3"/>
  <c r="H1012" i="3" s="1"/>
  <c r="D1012" i="3"/>
  <c r="E1012" i="3"/>
  <c r="C1013" i="3"/>
  <c r="H1013" i="3" s="1"/>
  <c r="D1013" i="3"/>
  <c r="E1013" i="3"/>
  <c r="C1014" i="3"/>
  <c r="H1014" i="3" s="1"/>
  <c r="D1014" i="3"/>
  <c r="E1014" i="3"/>
  <c r="C1015" i="3"/>
  <c r="H1015" i="3" s="1"/>
  <c r="D1015" i="3"/>
  <c r="E1015" i="3"/>
  <c r="C1016" i="3"/>
  <c r="H1016" i="3" s="1"/>
  <c r="D1016" i="3"/>
  <c r="E1016" i="3"/>
  <c r="C1017" i="3"/>
  <c r="H1017" i="3" s="1"/>
  <c r="D1017" i="3"/>
  <c r="E1017" i="3"/>
  <c r="C1018" i="3"/>
  <c r="H1018" i="3" s="1"/>
  <c r="D1018" i="3"/>
  <c r="E1018" i="3"/>
  <c r="C1019" i="3"/>
  <c r="H1019" i="3" s="1"/>
  <c r="D1019" i="3"/>
  <c r="E1019" i="3"/>
  <c r="C163" i="3"/>
  <c r="H163" i="3" s="1"/>
  <c r="D163" i="3"/>
  <c r="E163" i="3"/>
  <c r="C1020" i="3"/>
  <c r="H1020" i="3" s="1"/>
  <c r="D1020" i="3"/>
  <c r="E1020" i="3"/>
  <c r="C554" i="3"/>
  <c r="H554" i="3" s="1"/>
  <c r="D554" i="3"/>
  <c r="E554" i="3"/>
  <c r="C555" i="3"/>
  <c r="H555" i="3" s="1"/>
  <c r="D555" i="3"/>
  <c r="E555" i="3"/>
  <c r="C556" i="3"/>
  <c r="H556" i="3" s="1"/>
  <c r="D556" i="3"/>
  <c r="E556" i="3"/>
  <c r="C1379" i="3"/>
  <c r="H1379" i="3" s="1"/>
  <c r="D1379" i="3"/>
  <c r="E1379" i="3"/>
  <c r="C557" i="3"/>
  <c r="H557" i="3" s="1"/>
  <c r="D557" i="3"/>
  <c r="E557" i="3"/>
  <c r="C558" i="3"/>
  <c r="H558" i="3" s="1"/>
  <c r="D558" i="3"/>
  <c r="E558" i="3"/>
  <c r="C559" i="3"/>
  <c r="H559" i="3" s="1"/>
  <c r="D559" i="3"/>
  <c r="E559" i="3"/>
  <c r="C560" i="3"/>
  <c r="H560" i="3" s="1"/>
  <c r="D560" i="3"/>
  <c r="E560" i="3"/>
  <c r="C561" i="3"/>
  <c r="H561" i="3" s="1"/>
  <c r="D561" i="3"/>
  <c r="E561" i="3"/>
  <c r="C562" i="3"/>
  <c r="H562" i="3" s="1"/>
  <c r="D562" i="3"/>
  <c r="E562" i="3"/>
  <c r="C1307" i="3"/>
  <c r="H1307" i="3" s="1"/>
  <c r="D1307" i="3"/>
  <c r="E1307" i="3"/>
  <c r="C1457" i="3"/>
  <c r="H1457" i="3" s="1"/>
  <c r="D1457" i="3"/>
  <c r="E1457" i="3"/>
  <c r="C1308" i="3"/>
  <c r="H1308" i="3" s="1"/>
  <c r="D1308" i="3"/>
  <c r="E1308" i="3"/>
  <c r="C563" i="3"/>
  <c r="H563" i="3" s="1"/>
  <c r="D563" i="3"/>
  <c r="E563" i="3"/>
  <c r="C564" i="3"/>
  <c r="H564" i="3" s="1"/>
  <c r="D564" i="3"/>
  <c r="E564" i="3"/>
  <c r="C1226" i="3"/>
  <c r="H1226" i="3" s="1"/>
  <c r="D1226" i="3"/>
  <c r="E1226" i="3"/>
  <c r="C1309" i="3"/>
  <c r="H1309" i="3" s="1"/>
  <c r="D1309" i="3"/>
  <c r="E1309" i="3"/>
  <c r="C309" i="3"/>
  <c r="H309" i="3" s="1"/>
  <c r="D309" i="3"/>
  <c r="E309" i="3"/>
  <c r="C1021" i="3"/>
  <c r="H1021" i="3" s="1"/>
  <c r="D1021" i="3"/>
  <c r="E1021" i="3"/>
  <c r="C164" i="3"/>
  <c r="H164" i="3" s="1"/>
  <c r="D164" i="3"/>
  <c r="E164" i="3"/>
  <c r="C1310" i="3"/>
  <c r="H1310" i="3" s="1"/>
  <c r="D1310" i="3"/>
  <c r="E1310" i="3"/>
  <c r="C310" i="3"/>
  <c r="H310" i="3" s="1"/>
  <c r="D310" i="3"/>
  <c r="E310" i="3"/>
  <c r="C1022" i="3"/>
  <c r="H1022" i="3" s="1"/>
  <c r="D1022" i="3"/>
  <c r="E1022" i="3"/>
  <c r="C74" i="3"/>
  <c r="H74" i="3" s="1"/>
  <c r="D74" i="3"/>
  <c r="E74" i="3"/>
  <c r="C1426" i="3"/>
  <c r="H1426" i="3" s="1"/>
  <c r="D1426" i="3"/>
  <c r="E1426" i="3"/>
  <c r="C565" i="3"/>
  <c r="H565" i="3" s="1"/>
  <c r="D565" i="3"/>
  <c r="E565" i="3"/>
  <c r="C566" i="3"/>
  <c r="H566" i="3" s="1"/>
  <c r="D566" i="3"/>
  <c r="E566" i="3"/>
  <c r="C567" i="3"/>
  <c r="H567" i="3" s="1"/>
  <c r="D567" i="3"/>
  <c r="E567" i="3"/>
  <c r="C568" i="3"/>
  <c r="H568" i="3" s="1"/>
  <c r="D568" i="3"/>
  <c r="E568" i="3"/>
  <c r="C1023" i="3"/>
  <c r="H1023" i="3" s="1"/>
  <c r="D1023" i="3"/>
  <c r="E1023" i="3"/>
  <c r="C1024" i="3"/>
  <c r="H1024" i="3" s="1"/>
  <c r="D1024" i="3"/>
  <c r="E1024" i="3"/>
  <c r="C311" i="3"/>
  <c r="H311" i="3" s="1"/>
  <c r="D311" i="3"/>
  <c r="E311" i="3"/>
  <c r="C1025" i="3"/>
  <c r="H1025" i="3" s="1"/>
  <c r="D1025" i="3"/>
  <c r="E1025" i="3"/>
  <c r="C1026" i="3"/>
  <c r="H1026" i="3" s="1"/>
  <c r="D1026" i="3"/>
  <c r="E1026" i="3"/>
  <c r="C1027" i="3"/>
  <c r="H1027" i="3" s="1"/>
  <c r="D1027" i="3"/>
  <c r="E1027" i="3"/>
  <c r="C1028" i="3"/>
  <c r="H1028" i="3" s="1"/>
  <c r="D1028" i="3"/>
  <c r="E1028" i="3"/>
  <c r="C1029" i="3"/>
  <c r="H1029" i="3" s="1"/>
  <c r="D1029" i="3"/>
  <c r="E1029" i="3"/>
  <c r="C1030" i="3"/>
  <c r="H1030" i="3" s="1"/>
  <c r="D1030" i="3"/>
  <c r="E1030" i="3"/>
  <c r="C1031" i="3"/>
  <c r="H1031" i="3" s="1"/>
  <c r="D1031" i="3"/>
  <c r="E1031" i="3"/>
  <c r="C736" i="3"/>
  <c r="H736" i="3" s="1"/>
  <c r="D736" i="3"/>
  <c r="E736" i="3"/>
  <c r="C1311" i="3"/>
  <c r="H1311" i="3" s="1"/>
  <c r="D1311" i="3"/>
  <c r="E1311" i="3"/>
  <c r="C312" i="3"/>
  <c r="H312" i="3" s="1"/>
  <c r="D312" i="3"/>
  <c r="E312" i="3"/>
  <c r="C313" i="3"/>
  <c r="H313" i="3" s="1"/>
  <c r="D313" i="3"/>
  <c r="E313" i="3"/>
  <c r="C314" i="3"/>
  <c r="H314" i="3" s="1"/>
  <c r="D314" i="3"/>
  <c r="E314" i="3"/>
  <c r="C315" i="3"/>
  <c r="H315" i="3" s="1"/>
  <c r="D315" i="3"/>
  <c r="E315" i="3"/>
  <c r="C316" i="3"/>
  <c r="H316" i="3" s="1"/>
  <c r="D316" i="3"/>
  <c r="E316" i="3"/>
  <c r="C317" i="3"/>
  <c r="H317" i="3" s="1"/>
  <c r="D317" i="3"/>
  <c r="E317" i="3"/>
  <c r="C318" i="3"/>
  <c r="H318" i="3" s="1"/>
  <c r="D318" i="3"/>
  <c r="E318" i="3"/>
  <c r="C319" i="3"/>
  <c r="H319" i="3" s="1"/>
  <c r="D319" i="3"/>
  <c r="E319" i="3"/>
  <c r="C320" i="3"/>
  <c r="H320" i="3" s="1"/>
  <c r="D320" i="3"/>
  <c r="E320" i="3"/>
  <c r="C321" i="3"/>
  <c r="H321" i="3" s="1"/>
  <c r="D321" i="3"/>
  <c r="E321" i="3"/>
  <c r="C322" i="3"/>
  <c r="H322" i="3" s="1"/>
  <c r="D322" i="3"/>
  <c r="E322" i="3"/>
  <c r="C1032" i="3"/>
  <c r="H1032" i="3" s="1"/>
  <c r="D1032" i="3"/>
  <c r="E1032" i="3"/>
  <c r="C323" i="3"/>
  <c r="H323" i="3" s="1"/>
  <c r="D323" i="3"/>
  <c r="E323" i="3"/>
  <c r="C324" i="3"/>
  <c r="H324" i="3" s="1"/>
  <c r="D324" i="3"/>
  <c r="E324" i="3"/>
  <c r="C325" i="3"/>
  <c r="H325" i="3" s="1"/>
  <c r="D325" i="3"/>
  <c r="E325" i="3"/>
  <c r="C326" i="3"/>
  <c r="H326" i="3" s="1"/>
  <c r="D326" i="3"/>
  <c r="E326" i="3"/>
  <c r="C327" i="3"/>
  <c r="H327" i="3" s="1"/>
  <c r="D327" i="3"/>
  <c r="E327" i="3"/>
  <c r="C328" i="3"/>
  <c r="H328" i="3" s="1"/>
  <c r="D328" i="3"/>
  <c r="E328" i="3"/>
  <c r="C329" i="3"/>
  <c r="H329" i="3" s="1"/>
  <c r="D329" i="3"/>
  <c r="E329" i="3"/>
  <c r="C1033" i="3"/>
  <c r="H1033" i="3" s="1"/>
  <c r="D1033" i="3"/>
  <c r="E1033" i="3"/>
  <c r="C569" i="3"/>
  <c r="H569" i="3" s="1"/>
  <c r="D569" i="3"/>
  <c r="E569" i="3"/>
  <c r="C1034" i="3"/>
  <c r="H1034" i="3" s="1"/>
  <c r="D1034" i="3"/>
  <c r="E1034" i="3"/>
  <c r="C1035" i="3"/>
  <c r="H1035" i="3" s="1"/>
  <c r="D1035" i="3"/>
  <c r="E1035" i="3"/>
  <c r="C570" i="3"/>
  <c r="H570" i="3" s="1"/>
  <c r="D570" i="3"/>
  <c r="E570" i="3"/>
  <c r="C1036" i="3"/>
  <c r="H1036" i="3" s="1"/>
  <c r="D1036" i="3"/>
  <c r="E1036" i="3"/>
  <c r="C330" i="3"/>
  <c r="H330" i="3" s="1"/>
  <c r="D330" i="3"/>
  <c r="E330" i="3"/>
  <c r="C571" i="3"/>
  <c r="H571" i="3" s="1"/>
  <c r="D571" i="3"/>
  <c r="E571" i="3"/>
  <c r="C572" i="3"/>
  <c r="H572" i="3" s="1"/>
  <c r="D572" i="3"/>
  <c r="E572" i="3"/>
  <c r="C1037" i="3"/>
  <c r="H1037" i="3" s="1"/>
  <c r="D1037" i="3"/>
  <c r="E1037" i="3"/>
  <c r="C1038" i="3"/>
  <c r="H1038" i="3" s="1"/>
  <c r="D1038" i="3"/>
  <c r="E1038" i="3"/>
  <c r="C1039" i="3"/>
  <c r="H1039" i="3" s="1"/>
  <c r="D1039" i="3"/>
  <c r="E1039" i="3"/>
  <c r="C1040" i="3"/>
  <c r="H1040" i="3" s="1"/>
  <c r="D1040" i="3"/>
  <c r="E1040" i="3"/>
  <c r="C1041" i="3"/>
  <c r="H1041" i="3" s="1"/>
  <c r="D1041" i="3"/>
  <c r="E1041" i="3"/>
  <c r="C737" i="3"/>
  <c r="H737" i="3" s="1"/>
  <c r="D737" i="3"/>
  <c r="E737" i="3"/>
  <c r="C1375" i="3"/>
  <c r="H1375" i="3" s="1"/>
  <c r="D1375" i="3"/>
  <c r="E1375" i="3"/>
  <c r="C331" i="3"/>
  <c r="H331" i="3" s="1"/>
  <c r="D331" i="3"/>
  <c r="E331" i="3"/>
  <c r="C1042" i="3"/>
  <c r="H1042" i="3" s="1"/>
  <c r="D1042" i="3"/>
  <c r="E1042" i="3"/>
  <c r="C1043" i="3"/>
  <c r="H1043" i="3" s="1"/>
  <c r="D1043" i="3"/>
  <c r="E1043" i="3"/>
  <c r="C1044" i="3"/>
  <c r="H1044" i="3" s="1"/>
  <c r="D1044" i="3"/>
  <c r="E1044" i="3"/>
  <c r="C573" i="3"/>
  <c r="H573" i="3" s="1"/>
  <c r="D573" i="3"/>
  <c r="E573" i="3"/>
  <c r="C1045" i="3"/>
  <c r="H1045" i="3" s="1"/>
  <c r="D1045" i="3"/>
  <c r="E1045" i="3"/>
  <c r="C165" i="3"/>
  <c r="H165" i="3" s="1"/>
  <c r="D165" i="3"/>
  <c r="E165" i="3"/>
  <c r="C1312" i="3"/>
  <c r="H1312" i="3" s="1"/>
  <c r="D1312" i="3"/>
  <c r="E1312" i="3"/>
  <c r="C1313" i="3"/>
  <c r="H1313" i="3" s="1"/>
  <c r="D1313" i="3"/>
  <c r="E1313" i="3"/>
  <c r="C332" i="3"/>
  <c r="H332" i="3" s="1"/>
  <c r="D332" i="3"/>
  <c r="E332" i="3"/>
  <c r="C333" i="3"/>
  <c r="H333" i="3" s="1"/>
  <c r="D333" i="3"/>
  <c r="E333" i="3"/>
  <c r="C334" i="3"/>
  <c r="H334" i="3" s="1"/>
  <c r="D334" i="3"/>
  <c r="E334" i="3"/>
  <c r="C335" i="3"/>
  <c r="H335" i="3" s="1"/>
  <c r="D335" i="3"/>
  <c r="E335" i="3"/>
  <c r="C336" i="3"/>
  <c r="H336" i="3" s="1"/>
  <c r="D336" i="3"/>
  <c r="E336" i="3"/>
  <c r="C337" i="3"/>
  <c r="H337" i="3" s="1"/>
  <c r="D337" i="3"/>
  <c r="E337" i="3"/>
  <c r="C338" i="3"/>
  <c r="H338" i="3" s="1"/>
  <c r="D338" i="3"/>
  <c r="E338" i="3"/>
  <c r="C339" i="3"/>
  <c r="H339" i="3" s="1"/>
  <c r="D339" i="3"/>
  <c r="E339" i="3"/>
  <c r="C340" i="3"/>
  <c r="H340" i="3" s="1"/>
  <c r="D340" i="3"/>
  <c r="E340" i="3"/>
  <c r="C341" i="3"/>
  <c r="H341" i="3" s="1"/>
  <c r="D341" i="3"/>
  <c r="E341" i="3"/>
  <c r="C342" i="3"/>
  <c r="H342" i="3" s="1"/>
  <c r="D342" i="3"/>
  <c r="E342" i="3"/>
  <c r="C343" i="3"/>
  <c r="H343" i="3" s="1"/>
  <c r="D343" i="3"/>
  <c r="E343" i="3"/>
  <c r="C344" i="3"/>
  <c r="H344" i="3" s="1"/>
  <c r="D344" i="3"/>
  <c r="E344" i="3"/>
  <c r="C345" i="3"/>
  <c r="H345" i="3" s="1"/>
  <c r="D345" i="3"/>
  <c r="E345" i="3"/>
  <c r="C822" i="3"/>
  <c r="H822" i="3" s="1"/>
  <c r="D822" i="3"/>
  <c r="E822" i="3"/>
  <c r="C823" i="3"/>
  <c r="H823" i="3" s="1"/>
  <c r="D823" i="3"/>
  <c r="E823" i="3"/>
  <c r="C824" i="3"/>
  <c r="H824" i="3" s="1"/>
  <c r="D824" i="3"/>
  <c r="E824" i="3"/>
  <c r="C825" i="3"/>
  <c r="H825" i="3" s="1"/>
  <c r="D825" i="3"/>
  <c r="E825" i="3"/>
  <c r="C574" i="3"/>
  <c r="H574" i="3" s="1"/>
  <c r="D574" i="3"/>
  <c r="E574" i="3"/>
  <c r="C1046" i="3"/>
  <c r="H1046" i="3" s="1"/>
  <c r="D1046" i="3"/>
  <c r="E1046" i="3"/>
  <c r="C1047" i="3"/>
  <c r="H1047" i="3" s="1"/>
  <c r="D1047" i="3"/>
  <c r="E1047" i="3"/>
  <c r="C575" i="3"/>
  <c r="H575" i="3" s="1"/>
  <c r="D575" i="3"/>
  <c r="E575" i="3"/>
  <c r="C1048" i="3"/>
  <c r="H1048" i="3" s="1"/>
  <c r="D1048" i="3"/>
  <c r="E1048" i="3"/>
  <c r="C75" i="3"/>
  <c r="H75" i="3" s="1"/>
  <c r="D75" i="3"/>
  <c r="E75" i="3"/>
  <c r="C826" i="3"/>
  <c r="H826" i="3" s="1"/>
  <c r="D826" i="3"/>
  <c r="E826" i="3"/>
  <c r="C1314" i="3"/>
  <c r="H1314" i="3" s="1"/>
  <c r="D1314" i="3"/>
  <c r="E1314" i="3"/>
  <c r="C346" i="3"/>
  <c r="H346" i="3" s="1"/>
  <c r="D346" i="3"/>
  <c r="E346" i="3"/>
  <c r="C347" i="3"/>
  <c r="H347" i="3" s="1"/>
  <c r="D347" i="3"/>
  <c r="E347" i="3"/>
  <c r="C348" i="3"/>
  <c r="H348" i="3" s="1"/>
  <c r="D348" i="3"/>
  <c r="E348" i="3"/>
  <c r="C349" i="3"/>
  <c r="H349" i="3" s="1"/>
  <c r="D349" i="3"/>
  <c r="E349" i="3"/>
  <c r="C350" i="3"/>
  <c r="H350" i="3" s="1"/>
  <c r="D350" i="3"/>
  <c r="E350" i="3"/>
  <c r="C1427" i="3"/>
  <c r="H1427" i="3" s="1"/>
  <c r="D1427" i="3"/>
  <c r="E1427" i="3"/>
  <c r="C827" i="3"/>
  <c r="H827" i="3" s="1"/>
  <c r="D827" i="3"/>
  <c r="E827" i="3"/>
  <c r="C828" i="3"/>
  <c r="H828" i="3" s="1"/>
  <c r="D828" i="3"/>
  <c r="E828" i="3"/>
  <c r="C1315" i="3"/>
  <c r="H1315" i="3" s="1"/>
  <c r="D1315" i="3"/>
  <c r="E1315" i="3"/>
  <c r="C1316" i="3"/>
  <c r="H1316" i="3" s="1"/>
  <c r="D1316" i="3"/>
  <c r="E1316" i="3"/>
  <c r="C576" i="3"/>
  <c r="H576" i="3" s="1"/>
  <c r="D576" i="3"/>
  <c r="E576" i="3"/>
  <c r="C1317" i="3"/>
  <c r="H1317" i="3" s="1"/>
  <c r="D1317" i="3"/>
  <c r="E1317" i="3"/>
  <c r="C1049" i="3"/>
  <c r="H1049" i="3" s="1"/>
  <c r="D1049" i="3"/>
  <c r="E1049" i="3"/>
  <c r="C1050" i="3"/>
  <c r="H1050" i="3" s="1"/>
  <c r="D1050" i="3"/>
  <c r="E1050" i="3"/>
  <c r="C577" i="3"/>
  <c r="H577" i="3" s="1"/>
  <c r="D577" i="3"/>
  <c r="E577" i="3"/>
  <c r="C166" i="3"/>
  <c r="H166" i="3" s="1"/>
  <c r="D166" i="3"/>
  <c r="E166" i="3"/>
  <c r="C351" i="3"/>
  <c r="H351" i="3" s="1"/>
  <c r="D351" i="3"/>
  <c r="E351" i="3"/>
  <c r="C352" i="3"/>
  <c r="H352" i="3" s="1"/>
  <c r="D352" i="3"/>
  <c r="E352" i="3"/>
  <c r="C353" i="3"/>
  <c r="H353" i="3" s="1"/>
  <c r="D353" i="3"/>
  <c r="E353" i="3"/>
  <c r="C354" i="3"/>
  <c r="H354" i="3" s="1"/>
  <c r="D354" i="3"/>
  <c r="E354" i="3"/>
  <c r="C1051" i="3"/>
  <c r="H1051" i="3" s="1"/>
  <c r="D1051" i="3"/>
  <c r="E1051" i="3"/>
  <c r="C1458" i="3"/>
  <c r="H1458" i="3" s="1"/>
  <c r="D1458" i="3"/>
  <c r="E1458" i="3"/>
  <c r="C738" i="3"/>
  <c r="H738" i="3" s="1"/>
  <c r="D738" i="3"/>
  <c r="E738" i="3"/>
  <c r="C739" i="3"/>
  <c r="H739" i="3" s="1"/>
  <c r="D739" i="3"/>
  <c r="E739" i="3"/>
  <c r="C740" i="3"/>
  <c r="H740" i="3" s="1"/>
  <c r="D740" i="3"/>
  <c r="E740" i="3"/>
  <c r="C1318" i="3"/>
  <c r="H1318" i="3" s="1"/>
  <c r="D1318" i="3"/>
  <c r="E1318" i="3"/>
  <c r="C741" i="3"/>
  <c r="H741" i="3" s="1"/>
  <c r="D741" i="3"/>
  <c r="E741" i="3"/>
  <c r="C742" i="3"/>
  <c r="H742" i="3" s="1"/>
  <c r="D742" i="3"/>
  <c r="E742" i="3"/>
  <c r="C743" i="3"/>
  <c r="H743" i="3" s="1"/>
  <c r="D743" i="3"/>
  <c r="E743" i="3"/>
  <c r="C1319" i="3"/>
  <c r="H1319" i="3" s="1"/>
  <c r="D1319" i="3"/>
  <c r="E1319" i="3"/>
  <c r="C744" i="3"/>
  <c r="H744" i="3" s="1"/>
  <c r="D744" i="3"/>
  <c r="E744" i="3"/>
  <c r="C745" i="3"/>
  <c r="H745" i="3" s="1"/>
  <c r="D745" i="3"/>
  <c r="E745" i="3"/>
  <c r="C746" i="3"/>
  <c r="H746" i="3" s="1"/>
  <c r="D746" i="3"/>
  <c r="E746" i="3"/>
  <c r="C747" i="3"/>
  <c r="H747" i="3" s="1"/>
  <c r="D747" i="3"/>
  <c r="E747" i="3"/>
  <c r="C1320" i="3"/>
  <c r="H1320" i="3" s="1"/>
  <c r="D1320" i="3"/>
  <c r="E1320" i="3"/>
  <c r="C1052" i="3"/>
  <c r="H1052" i="3" s="1"/>
  <c r="D1052" i="3"/>
  <c r="E1052" i="3"/>
  <c r="C1459" i="3"/>
  <c r="H1459" i="3" s="1"/>
  <c r="D1459" i="3"/>
  <c r="E1459" i="3"/>
  <c r="C578" i="3"/>
  <c r="H578" i="3" s="1"/>
  <c r="D578" i="3"/>
  <c r="E578" i="3"/>
  <c r="C579" i="3"/>
  <c r="H579" i="3" s="1"/>
  <c r="D579" i="3"/>
  <c r="E579" i="3"/>
  <c r="C580" i="3"/>
  <c r="H580" i="3" s="1"/>
  <c r="D580" i="3"/>
  <c r="E580" i="3"/>
  <c r="C1321" i="3"/>
  <c r="H1321" i="3" s="1"/>
  <c r="D1321" i="3"/>
  <c r="E1321" i="3"/>
  <c r="C1053" i="3"/>
  <c r="H1053" i="3" s="1"/>
  <c r="D1053" i="3"/>
  <c r="E1053" i="3"/>
  <c r="C581" i="3"/>
  <c r="H581" i="3" s="1"/>
  <c r="D581" i="3"/>
  <c r="E581" i="3"/>
  <c r="C167" i="3"/>
  <c r="H167" i="3" s="1"/>
  <c r="D167" i="3"/>
  <c r="E167" i="3"/>
  <c r="C582" i="3"/>
  <c r="H582" i="3" s="1"/>
  <c r="D582" i="3"/>
  <c r="E582" i="3"/>
  <c r="C1322" i="3"/>
  <c r="H1322" i="3" s="1"/>
  <c r="D1322" i="3"/>
  <c r="E1322" i="3"/>
  <c r="C583" i="3"/>
  <c r="H583" i="3" s="1"/>
  <c r="D583" i="3"/>
  <c r="E583" i="3"/>
  <c r="C1054" i="3"/>
  <c r="H1054" i="3" s="1"/>
  <c r="D1054" i="3"/>
  <c r="E1054" i="3"/>
  <c r="C584" i="3"/>
  <c r="H584" i="3" s="1"/>
  <c r="D584" i="3"/>
  <c r="E584" i="3"/>
  <c r="C585" i="3"/>
  <c r="H585" i="3" s="1"/>
  <c r="D585" i="3"/>
  <c r="E585" i="3"/>
  <c r="C586" i="3"/>
  <c r="H586" i="3" s="1"/>
  <c r="D586" i="3"/>
  <c r="E586" i="3"/>
  <c r="C1323" i="3"/>
  <c r="H1323" i="3" s="1"/>
  <c r="D1323" i="3"/>
  <c r="E1323" i="3"/>
  <c r="C1227" i="3"/>
  <c r="H1227" i="3" s="1"/>
  <c r="D1227" i="3"/>
  <c r="E1227" i="3"/>
  <c r="C1228" i="3"/>
  <c r="H1228" i="3" s="1"/>
  <c r="D1228" i="3"/>
  <c r="E1228" i="3"/>
  <c r="C1229" i="3"/>
  <c r="H1229" i="3" s="1"/>
  <c r="D1229" i="3"/>
  <c r="E1229" i="3"/>
  <c r="C1324" i="3"/>
  <c r="H1324" i="3" s="1"/>
  <c r="D1324" i="3"/>
  <c r="E1324" i="3"/>
  <c r="C1230" i="3"/>
  <c r="H1230" i="3" s="1"/>
  <c r="D1230" i="3"/>
  <c r="E1230" i="3"/>
  <c r="C355" i="3"/>
  <c r="H355" i="3" s="1"/>
  <c r="D355" i="3"/>
  <c r="E355" i="3"/>
  <c r="C1231" i="3"/>
  <c r="H1231" i="3" s="1"/>
  <c r="D1231" i="3"/>
  <c r="E1231" i="3"/>
  <c r="C1232" i="3"/>
  <c r="H1232" i="3" s="1"/>
  <c r="D1232" i="3"/>
  <c r="E1232" i="3"/>
  <c r="C1233" i="3"/>
  <c r="H1233" i="3" s="1"/>
  <c r="D1233" i="3"/>
  <c r="E1233" i="3"/>
  <c r="C1234" i="3"/>
  <c r="H1234" i="3" s="1"/>
  <c r="D1234" i="3"/>
  <c r="E1234" i="3"/>
  <c r="C356" i="3"/>
  <c r="H356" i="3" s="1"/>
  <c r="D356" i="3"/>
  <c r="E356" i="3"/>
  <c r="C357" i="3"/>
  <c r="H357" i="3" s="1"/>
  <c r="D357" i="3"/>
  <c r="E357" i="3"/>
  <c r="C358" i="3"/>
  <c r="H358" i="3" s="1"/>
  <c r="D358" i="3"/>
  <c r="E358" i="3"/>
  <c r="C748" i="3"/>
  <c r="H748" i="3" s="1"/>
  <c r="D748" i="3"/>
  <c r="E748" i="3"/>
  <c r="C749" i="3"/>
  <c r="H749" i="3" s="1"/>
  <c r="D749" i="3"/>
  <c r="E749" i="3"/>
  <c r="C1325" i="3"/>
  <c r="H1325" i="3" s="1"/>
  <c r="D1325" i="3"/>
  <c r="E1325" i="3"/>
  <c r="C168" i="3"/>
  <c r="H168" i="3" s="1"/>
  <c r="D168" i="3"/>
  <c r="E168" i="3"/>
  <c r="C1380" i="3"/>
  <c r="H1380" i="3" s="1"/>
  <c r="D1380" i="3"/>
  <c r="E1380" i="3"/>
  <c r="C1055" i="3"/>
  <c r="H1055" i="3" s="1"/>
  <c r="D1055" i="3"/>
  <c r="E1055" i="3"/>
  <c r="C359" i="3"/>
  <c r="H359" i="3" s="1"/>
  <c r="D359" i="3"/>
  <c r="E359" i="3"/>
  <c r="C360" i="3"/>
  <c r="H360" i="3" s="1"/>
  <c r="D360" i="3"/>
  <c r="E360" i="3"/>
  <c r="C1326" i="3"/>
  <c r="H1326" i="3" s="1"/>
  <c r="D1326" i="3"/>
  <c r="E1326" i="3"/>
  <c r="C1327" i="3"/>
  <c r="H1327" i="3" s="1"/>
  <c r="D1327" i="3"/>
  <c r="E1327" i="3"/>
  <c r="C587" i="3"/>
  <c r="H587" i="3" s="1"/>
  <c r="D587" i="3"/>
  <c r="E587" i="3"/>
  <c r="C1056" i="3"/>
  <c r="H1056" i="3" s="1"/>
  <c r="D1056" i="3"/>
  <c r="E1056" i="3"/>
  <c r="C588" i="3"/>
  <c r="H588" i="3" s="1"/>
  <c r="D588" i="3"/>
  <c r="E588" i="3"/>
  <c r="C1057" i="3"/>
  <c r="H1057" i="3" s="1"/>
  <c r="D1057" i="3"/>
  <c r="E1057" i="3"/>
  <c r="C589" i="3"/>
  <c r="H589" i="3" s="1"/>
  <c r="D589" i="3"/>
  <c r="E589" i="3"/>
  <c r="C361" i="3"/>
  <c r="H361" i="3" s="1"/>
  <c r="D361" i="3"/>
  <c r="E361" i="3"/>
  <c r="C1328" i="3"/>
  <c r="H1328" i="3" s="1"/>
  <c r="D1328" i="3"/>
  <c r="E1328" i="3"/>
  <c r="C362" i="3"/>
  <c r="H362" i="3" s="1"/>
  <c r="D362" i="3"/>
  <c r="E362" i="3"/>
  <c r="C363" i="3"/>
  <c r="H363" i="3" s="1"/>
  <c r="D363" i="3"/>
  <c r="E363" i="3"/>
  <c r="C364" i="3"/>
  <c r="H364" i="3" s="1"/>
  <c r="D364" i="3"/>
  <c r="E364" i="3"/>
  <c r="C365" i="3"/>
  <c r="H365" i="3" s="1"/>
  <c r="D365" i="3"/>
  <c r="E365" i="3"/>
  <c r="C366" i="3"/>
  <c r="H366" i="3" s="1"/>
  <c r="D366" i="3"/>
  <c r="E366" i="3"/>
  <c r="C367" i="3"/>
  <c r="H367" i="3" s="1"/>
  <c r="D367" i="3"/>
  <c r="E367" i="3"/>
  <c r="C368" i="3"/>
  <c r="H368" i="3" s="1"/>
  <c r="D368" i="3"/>
  <c r="E368" i="3"/>
  <c r="C169" i="3"/>
  <c r="H169" i="3" s="1"/>
  <c r="D169" i="3"/>
  <c r="E169" i="3"/>
  <c r="C1058" i="3"/>
  <c r="H1058" i="3" s="1"/>
  <c r="D1058" i="3"/>
  <c r="E1058" i="3"/>
  <c r="C1059" i="3"/>
  <c r="H1059" i="3" s="1"/>
  <c r="D1059" i="3"/>
  <c r="E1059" i="3"/>
  <c r="C590" i="3"/>
  <c r="H590" i="3" s="1"/>
  <c r="D590" i="3"/>
  <c r="E590" i="3"/>
  <c r="C1329" i="3"/>
  <c r="H1329" i="3" s="1"/>
  <c r="D1329" i="3"/>
  <c r="E1329" i="3"/>
  <c r="C1060" i="3"/>
  <c r="H1060" i="3" s="1"/>
  <c r="D1060" i="3"/>
  <c r="E1060" i="3"/>
  <c r="C591" i="3"/>
  <c r="H591" i="3" s="1"/>
  <c r="D591" i="3"/>
  <c r="E591" i="3"/>
  <c r="C1330" i="3"/>
  <c r="H1330" i="3" s="1"/>
  <c r="D1330" i="3"/>
  <c r="E1330" i="3"/>
  <c r="C1460" i="3"/>
  <c r="H1460" i="3" s="1"/>
  <c r="D1460" i="3"/>
  <c r="E1460" i="3"/>
  <c r="C1061" i="3"/>
  <c r="H1061" i="3" s="1"/>
  <c r="D1061" i="3"/>
  <c r="E1061" i="3"/>
  <c r="C1062" i="3"/>
  <c r="H1062" i="3" s="1"/>
  <c r="D1062" i="3"/>
  <c r="E1062" i="3"/>
  <c r="C1331" i="3"/>
  <c r="H1331" i="3" s="1"/>
  <c r="D1331" i="3"/>
  <c r="E1331" i="3"/>
  <c r="C592" i="3"/>
  <c r="H592" i="3" s="1"/>
  <c r="D592" i="3"/>
  <c r="E592" i="3"/>
  <c r="C369" i="3"/>
  <c r="H369" i="3" s="1"/>
  <c r="D369" i="3"/>
  <c r="E369" i="3"/>
  <c r="C1063" i="3"/>
  <c r="H1063" i="3" s="1"/>
  <c r="D1063" i="3"/>
  <c r="E1063" i="3"/>
  <c r="C1064" i="3"/>
  <c r="H1064" i="3" s="1"/>
  <c r="D1064" i="3"/>
  <c r="E1064" i="3"/>
  <c r="C1065" i="3"/>
  <c r="H1065" i="3" s="1"/>
  <c r="D1065" i="3"/>
  <c r="E1065" i="3"/>
  <c r="C1066" i="3"/>
  <c r="H1066" i="3" s="1"/>
  <c r="D1066" i="3"/>
  <c r="E1066" i="3"/>
  <c r="C1067" i="3"/>
  <c r="H1067" i="3" s="1"/>
  <c r="D1067" i="3"/>
  <c r="E1067" i="3"/>
  <c r="C1068" i="3"/>
  <c r="H1068" i="3" s="1"/>
  <c r="D1068" i="3"/>
  <c r="E1068" i="3"/>
  <c r="C170" i="3"/>
  <c r="H170" i="3" s="1"/>
  <c r="D170" i="3"/>
  <c r="E170" i="3"/>
  <c r="C1332" i="3"/>
  <c r="H1332" i="3" s="1"/>
  <c r="D1332" i="3"/>
  <c r="E1332" i="3"/>
  <c r="C1069" i="3"/>
  <c r="H1069" i="3" s="1"/>
  <c r="D1069" i="3"/>
  <c r="E1069" i="3"/>
  <c r="C1070" i="3"/>
  <c r="H1070" i="3" s="1"/>
  <c r="D1070" i="3"/>
  <c r="E1070" i="3"/>
  <c r="C76" i="3"/>
  <c r="H76" i="3" s="1"/>
  <c r="D76" i="3"/>
  <c r="E76" i="3"/>
  <c r="C77" i="3"/>
  <c r="H77" i="3" s="1"/>
  <c r="D77" i="3"/>
  <c r="E77" i="3"/>
  <c r="C1333" i="3"/>
  <c r="H1333" i="3" s="1"/>
  <c r="D1333" i="3"/>
  <c r="E1333" i="3"/>
  <c r="C1381" i="3"/>
  <c r="H1381" i="3" s="1"/>
  <c r="D1381" i="3"/>
  <c r="E1381" i="3"/>
  <c r="C1334" i="3"/>
  <c r="H1334" i="3" s="1"/>
  <c r="D1334" i="3"/>
  <c r="E1334" i="3"/>
  <c r="C1335" i="3"/>
  <c r="H1335" i="3" s="1"/>
  <c r="D1335" i="3"/>
  <c r="E1335" i="3"/>
  <c r="C593" i="3"/>
  <c r="H593" i="3" s="1"/>
  <c r="D593" i="3"/>
  <c r="E593" i="3"/>
  <c r="C594" i="3"/>
  <c r="H594" i="3" s="1"/>
  <c r="D594" i="3"/>
  <c r="E594" i="3"/>
  <c r="C39" i="3"/>
  <c r="H39" i="3" s="1"/>
  <c r="D39" i="3"/>
  <c r="E39" i="3"/>
  <c r="C40" i="3"/>
  <c r="H40" i="3" s="1"/>
  <c r="D40" i="3"/>
  <c r="E40" i="3"/>
  <c r="C41" i="3"/>
  <c r="H41" i="3" s="1"/>
  <c r="D41" i="3"/>
  <c r="E41" i="3"/>
  <c r="C42" i="3"/>
  <c r="H42" i="3" s="1"/>
  <c r="D42" i="3"/>
  <c r="E42" i="3"/>
  <c r="C370" i="3"/>
  <c r="H370" i="3" s="1"/>
  <c r="D370" i="3"/>
  <c r="E370" i="3"/>
  <c r="C371" i="3"/>
  <c r="H371" i="3" s="1"/>
  <c r="D371" i="3"/>
  <c r="E371" i="3"/>
  <c r="C43" i="3"/>
  <c r="H43" i="3" s="1"/>
  <c r="D43" i="3"/>
  <c r="E43" i="3"/>
  <c r="C372" i="3"/>
  <c r="H372" i="3" s="1"/>
  <c r="D372" i="3"/>
  <c r="E372" i="3"/>
  <c r="C44" i="3"/>
  <c r="H44" i="3" s="1"/>
  <c r="D44" i="3"/>
  <c r="E44" i="3"/>
  <c r="C373" i="3"/>
  <c r="H373" i="3" s="1"/>
  <c r="D373" i="3"/>
  <c r="E373" i="3"/>
  <c r="C45" i="3"/>
  <c r="H45" i="3" s="1"/>
  <c r="D45" i="3"/>
  <c r="E45" i="3"/>
  <c r="C374" i="3"/>
  <c r="H374" i="3" s="1"/>
  <c r="D374" i="3"/>
  <c r="E374" i="3"/>
  <c r="C375" i="3"/>
  <c r="H375" i="3" s="1"/>
  <c r="D375" i="3"/>
  <c r="E375" i="3"/>
  <c r="C376" i="3"/>
  <c r="H376" i="3" s="1"/>
  <c r="D376" i="3"/>
  <c r="E376" i="3"/>
  <c r="C46" i="3"/>
  <c r="H46" i="3" s="1"/>
  <c r="D46" i="3"/>
  <c r="E46" i="3"/>
  <c r="C47" i="3"/>
  <c r="H47" i="3" s="1"/>
  <c r="D47" i="3"/>
  <c r="E47" i="3"/>
  <c r="C48" i="3"/>
  <c r="H48" i="3" s="1"/>
  <c r="D48" i="3"/>
  <c r="E48" i="3"/>
  <c r="C49" i="3"/>
  <c r="H49" i="3" s="1"/>
  <c r="D15" i="4" s="1"/>
  <c r="I15" i="4" s="1"/>
  <c r="D49" i="3"/>
  <c r="E49" i="3"/>
  <c r="C595" i="3"/>
  <c r="H595" i="3" s="1"/>
  <c r="D595" i="3"/>
  <c r="E595" i="3"/>
  <c r="C829" i="3"/>
  <c r="H829" i="3" s="1"/>
  <c r="D829" i="3"/>
  <c r="E829" i="3"/>
  <c r="C1461" i="3"/>
  <c r="H1461" i="3" s="1"/>
  <c r="D1461" i="3"/>
  <c r="E1461" i="3"/>
  <c r="C1336" i="3"/>
  <c r="H1336" i="3" s="1"/>
  <c r="D1336" i="3"/>
  <c r="E1336" i="3"/>
  <c r="C596" i="3"/>
  <c r="H596" i="3" s="1"/>
  <c r="D596" i="3"/>
  <c r="E596" i="3"/>
  <c r="C597" i="3"/>
  <c r="H597" i="3" s="1"/>
  <c r="D597" i="3"/>
  <c r="E597" i="3"/>
  <c r="C1382" i="3"/>
  <c r="H1382" i="3" s="1"/>
  <c r="D1382" i="3"/>
  <c r="E1382" i="3"/>
  <c r="C377" i="3"/>
  <c r="H377" i="3" s="1"/>
  <c r="D377" i="3"/>
  <c r="E377" i="3"/>
  <c r="C750" i="3"/>
  <c r="H750" i="3" s="1"/>
  <c r="D750" i="3"/>
  <c r="E750" i="3"/>
  <c r="C751" i="3"/>
  <c r="H751" i="3" s="1"/>
  <c r="D751" i="3"/>
  <c r="E751" i="3"/>
  <c r="C752" i="3"/>
  <c r="H752" i="3" s="1"/>
  <c r="D752" i="3"/>
  <c r="E752" i="3"/>
  <c r="C1235" i="3"/>
  <c r="H1235" i="3" s="1"/>
  <c r="D1235" i="3"/>
  <c r="E1235" i="3"/>
  <c r="C1337" i="3"/>
  <c r="H1337" i="3" s="1"/>
  <c r="D1337" i="3"/>
  <c r="E1337" i="3"/>
  <c r="C1236" i="3"/>
  <c r="H1236" i="3" s="1"/>
  <c r="D1236" i="3"/>
  <c r="E1236" i="3"/>
  <c r="C1237" i="3"/>
  <c r="H1237" i="3" s="1"/>
  <c r="D1237" i="3"/>
  <c r="E1237" i="3"/>
  <c r="C1071" i="3"/>
  <c r="H1071" i="3" s="1"/>
  <c r="D1071" i="3"/>
  <c r="E1071" i="3"/>
  <c r="C1238" i="3"/>
  <c r="H1238" i="3" s="1"/>
  <c r="D1238" i="3"/>
  <c r="E1238" i="3"/>
  <c r="C1239" i="3"/>
  <c r="H1239" i="3" s="1"/>
  <c r="D1239" i="3"/>
  <c r="E1239" i="3"/>
  <c r="C1338" i="3"/>
  <c r="H1338" i="3" s="1"/>
  <c r="D1338" i="3"/>
  <c r="E1338" i="3"/>
  <c r="C1240" i="3"/>
  <c r="H1240" i="3" s="1"/>
  <c r="D1240" i="3"/>
  <c r="E1240" i="3"/>
  <c r="C1241" i="3"/>
  <c r="H1241" i="3" s="1"/>
  <c r="D1241" i="3"/>
  <c r="E1241" i="3"/>
  <c r="C1339" i="3"/>
  <c r="H1339" i="3" s="1"/>
  <c r="D1339" i="3"/>
  <c r="E1339" i="3"/>
  <c r="C1340" i="3"/>
  <c r="H1340" i="3" s="1"/>
  <c r="D1340" i="3"/>
  <c r="E1340" i="3"/>
  <c r="C1072" i="3"/>
  <c r="H1072" i="3" s="1"/>
  <c r="D1072" i="3"/>
  <c r="E1072" i="3"/>
  <c r="C598" i="3"/>
  <c r="H598" i="3" s="1"/>
  <c r="D598" i="3"/>
  <c r="E598" i="3"/>
  <c r="C1073" i="3"/>
  <c r="H1073" i="3" s="1"/>
  <c r="D1073" i="3"/>
  <c r="E1073" i="3"/>
  <c r="C1074" i="3"/>
  <c r="H1074" i="3" s="1"/>
  <c r="D1074" i="3"/>
  <c r="E1074" i="3"/>
  <c r="C1075" i="3"/>
  <c r="H1075" i="3" s="1"/>
  <c r="D1075" i="3"/>
  <c r="E1075" i="3"/>
  <c r="C1076" i="3"/>
  <c r="H1076" i="3" s="1"/>
  <c r="D1076" i="3"/>
  <c r="E1076" i="3"/>
  <c r="C378" i="3"/>
  <c r="H378" i="3" s="1"/>
  <c r="D378" i="3"/>
  <c r="E378" i="3"/>
  <c r="C379" i="3"/>
  <c r="H379" i="3" s="1"/>
  <c r="D379" i="3"/>
  <c r="E379" i="3"/>
  <c r="C1077" i="3"/>
  <c r="H1077" i="3" s="1"/>
  <c r="D1077" i="3"/>
  <c r="E1077" i="3"/>
  <c r="C1078" i="3"/>
  <c r="H1078" i="3" s="1"/>
  <c r="D1078" i="3"/>
  <c r="E1078" i="3"/>
  <c r="C380" i="3"/>
  <c r="H380" i="3" s="1"/>
  <c r="D380" i="3"/>
  <c r="E380" i="3"/>
  <c r="C381" i="3"/>
  <c r="H381" i="3" s="1"/>
  <c r="D381" i="3"/>
  <c r="E381" i="3"/>
  <c r="C830" i="3"/>
  <c r="H830" i="3" s="1"/>
  <c r="D830" i="3"/>
  <c r="E830" i="3"/>
  <c r="C831" i="3"/>
  <c r="H831" i="3" s="1"/>
  <c r="D831" i="3"/>
  <c r="E831" i="3"/>
  <c r="C171" i="3"/>
  <c r="H171" i="3" s="1"/>
  <c r="D171" i="3"/>
  <c r="E171" i="3"/>
  <c r="C1079" i="3"/>
  <c r="H1079" i="3" s="1"/>
  <c r="D1079" i="3"/>
  <c r="E1079" i="3"/>
  <c r="C1080" i="3"/>
  <c r="H1080" i="3" s="1"/>
  <c r="D1080" i="3"/>
  <c r="E1080" i="3"/>
  <c r="C1081" i="3"/>
  <c r="H1081" i="3" s="1"/>
  <c r="D1081" i="3"/>
  <c r="E1081" i="3"/>
  <c r="C172" i="3"/>
  <c r="H172" i="3" s="1"/>
  <c r="D172" i="3"/>
  <c r="E172" i="3"/>
  <c r="C832" i="3"/>
  <c r="H832" i="3" s="1"/>
  <c r="D832" i="3"/>
  <c r="E832" i="3"/>
  <c r="C1082" i="3"/>
  <c r="H1082" i="3" s="1"/>
  <c r="D1082" i="3"/>
  <c r="E1082" i="3"/>
  <c r="C833" i="3"/>
  <c r="H833" i="3" s="1"/>
  <c r="D833" i="3"/>
  <c r="E833" i="3"/>
  <c r="C834" i="3"/>
  <c r="H834" i="3" s="1"/>
  <c r="D834" i="3"/>
  <c r="E834" i="3"/>
  <c r="C835" i="3"/>
  <c r="H835" i="3" s="1"/>
  <c r="D835" i="3"/>
  <c r="E835" i="3"/>
  <c r="C1083" i="3"/>
  <c r="H1083" i="3" s="1"/>
  <c r="D1083" i="3"/>
  <c r="E1083" i="3"/>
  <c r="C1084" i="3"/>
  <c r="H1084" i="3" s="1"/>
  <c r="D1084" i="3"/>
  <c r="E1084" i="3"/>
  <c r="C1085" i="3"/>
  <c r="H1085" i="3" s="1"/>
  <c r="D1085" i="3"/>
  <c r="E1085" i="3"/>
  <c r="C1086" i="3"/>
  <c r="H1086" i="3" s="1"/>
  <c r="D1086" i="3"/>
  <c r="E1086" i="3"/>
  <c r="C1087" i="3"/>
  <c r="H1087" i="3" s="1"/>
  <c r="D1087" i="3"/>
  <c r="E1087" i="3"/>
  <c r="C836" i="3"/>
  <c r="H836" i="3" s="1"/>
  <c r="D836" i="3"/>
  <c r="E836" i="3"/>
  <c r="C1088" i="3"/>
  <c r="H1088" i="3" s="1"/>
  <c r="D1088" i="3"/>
  <c r="E1088" i="3"/>
  <c r="C1089" i="3"/>
  <c r="H1089" i="3" s="1"/>
  <c r="D1089" i="3"/>
  <c r="E1089" i="3"/>
  <c r="C1090" i="3"/>
  <c r="H1090" i="3" s="1"/>
  <c r="D1090" i="3"/>
  <c r="E1090" i="3"/>
  <c r="C1091" i="3"/>
  <c r="H1091" i="3" s="1"/>
  <c r="D1091" i="3"/>
  <c r="E1091" i="3"/>
  <c r="C1092" i="3"/>
  <c r="H1092" i="3" s="1"/>
  <c r="D1092" i="3"/>
  <c r="E1092" i="3"/>
  <c r="C1093" i="3"/>
  <c r="H1093" i="3" s="1"/>
  <c r="D1093" i="3"/>
  <c r="E1093" i="3"/>
  <c r="C1094" i="3"/>
  <c r="H1094" i="3" s="1"/>
  <c r="D1094" i="3"/>
  <c r="E1094" i="3"/>
  <c r="C1095" i="3"/>
  <c r="H1095" i="3" s="1"/>
  <c r="D1095" i="3"/>
  <c r="E1095" i="3"/>
  <c r="C1096" i="3"/>
  <c r="H1096" i="3" s="1"/>
  <c r="D1096" i="3"/>
  <c r="E1096" i="3"/>
  <c r="C1097" i="3"/>
  <c r="H1097" i="3" s="1"/>
  <c r="D1097" i="3"/>
  <c r="E1097" i="3"/>
  <c r="C1098" i="3"/>
  <c r="H1098" i="3" s="1"/>
  <c r="D1098" i="3"/>
  <c r="E1098" i="3"/>
  <c r="C1099" i="3"/>
  <c r="H1099" i="3" s="1"/>
  <c r="D1099" i="3"/>
  <c r="E1099" i="3"/>
  <c r="C1100" i="3"/>
  <c r="H1100" i="3" s="1"/>
  <c r="D1100" i="3"/>
  <c r="E1100" i="3"/>
  <c r="C1101" i="3"/>
  <c r="H1101" i="3" s="1"/>
  <c r="D1101" i="3"/>
  <c r="E1101" i="3"/>
  <c r="C1102" i="3"/>
  <c r="H1102" i="3" s="1"/>
  <c r="D1102" i="3"/>
  <c r="E1102" i="3"/>
  <c r="C1103" i="3"/>
  <c r="H1103" i="3" s="1"/>
  <c r="D1103" i="3"/>
  <c r="E1103" i="3"/>
  <c r="C1104" i="3"/>
  <c r="H1104" i="3" s="1"/>
  <c r="D1104" i="3"/>
  <c r="E1104" i="3"/>
  <c r="C1105" i="3"/>
  <c r="H1105" i="3" s="1"/>
  <c r="D1105" i="3"/>
  <c r="E1105" i="3"/>
  <c r="C1106" i="3"/>
  <c r="H1106" i="3" s="1"/>
  <c r="D1106" i="3"/>
  <c r="E1106" i="3"/>
  <c r="C1107" i="3"/>
  <c r="H1107" i="3" s="1"/>
  <c r="D1107" i="3"/>
  <c r="E1107" i="3"/>
  <c r="C1108" i="3"/>
  <c r="H1108" i="3" s="1"/>
  <c r="D1108" i="3"/>
  <c r="E1108" i="3"/>
  <c r="C1109" i="3"/>
  <c r="H1109" i="3" s="1"/>
  <c r="D1109" i="3"/>
  <c r="E1109" i="3"/>
  <c r="C1110" i="3"/>
  <c r="H1110" i="3" s="1"/>
  <c r="D1110" i="3"/>
  <c r="E1110" i="3"/>
  <c r="C1111" i="3"/>
  <c r="H1111" i="3" s="1"/>
  <c r="D1111" i="3"/>
  <c r="E1111" i="3"/>
  <c r="C1112" i="3"/>
  <c r="H1112" i="3" s="1"/>
  <c r="D1112" i="3"/>
  <c r="E1112" i="3"/>
  <c r="C1113" i="3"/>
  <c r="H1113" i="3" s="1"/>
  <c r="D1113" i="3"/>
  <c r="E1113" i="3"/>
  <c r="C1341" i="3"/>
  <c r="H1341" i="3" s="1"/>
  <c r="D1341" i="3"/>
  <c r="E1341" i="3"/>
  <c r="C753" i="3"/>
  <c r="H753" i="3" s="1"/>
  <c r="D753" i="3"/>
  <c r="E753" i="3"/>
  <c r="C754" i="3"/>
  <c r="H754" i="3" s="1"/>
  <c r="D754" i="3"/>
  <c r="E754" i="3"/>
  <c r="C1383" i="3"/>
  <c r="H1383" i="3" s="1"/>
  <c r="D1383" i="3"/>
  <c r="E1383" i="3"/>
  <c r="C382" i="3"/>
  <c r="H382" i="3" s="1"/>
  <c r="D382" i="3"/>
  <c r="E382" i="3"/>
  <c r="C383" i="3"/>
  <c r="H383" i="3" s="1"/>
  <c r="D383" i="3"/>
  <c r="E383" i="3"/>
  <c r="C384" i="3"/>
  <c r="H384" i="3" s="1"/>
  <c r="D384" i="3"/>
  <c r="E384" i="3"/>
  <c r="C385" i="3"/>
  <c r="H385" i="3" s="1"/>
  <c r="D385" i="3"/>
  <c r="E385" i="3"/>
  <c r="C1342" i="3"/>
  <c r="H1342" i="3" s="1"/>
  <c r="D1342" i="3"/>
  <c r="E1342" i="3"/>
  <c r="C755" i="3"/>
  <c r="H755" i="3" s="1"/>
  <c r="D755" i="3"/>
  <c r="E755" i="3"/>
  <c r="C756" i="3"/>
  <c r="H756" i="3" s="1"/>
  <c r="D756" i="3"/>
  <c r="E756" i="3"/>
  <c r="C757" i="3"/>
  <c r="H757" i="3" s="1"/>
  <c r="D757" i="3"/>
  <c r="E757" i="3"/>
  <c r="C758" i="3"/>
  <c r="H758" i="3" s="1"/>
  <c r="D758" i="3"/>
  <c r="E758" i="3"/>
  <c r="C759" i="3"/>
  <c r="H759" i="3" s="1"/>
  <c r="D759" i="3"/>
  <c r="E759" i="3"/>
  <c r="C1343" i="3"/>
  <c r="H1343" i="3" s="1"/>
  <c r="D1343" i="3"/>
  <c r="E1343" i="3"/>
  <c r="C1393" i="3"/>
  <c r="H1393" i="3" s="1"/>
  <c r="D1393" i="3"/>
  <c r="E1393" i="3"/>
  <c r="C386" i="3"/>
  <c r="H386" i="3" s="1"/>
  <c r="D386" i="3"/>
  <c r="E386" i="3"/>
  <c r="C22" i="3"/>
  <c r="H22" i="3" s="1"/>
  <c r="D22" i="3"/>
  <c r="E22" i="3"/>
  <c r="C1114" i="3"/>
  <c r="H1114" i="3" s="1"/>
  <c r="D1114" i="3"/>
  <c r="E1114" i="3"/>
  <c r="C1344" i="3"/>
  <c r="H1344" i="3" s="1"/>
  <c r="D1344" i="3"/>
  <c r="E1344" i="3"/>
  <c r="C78" i="3"/>
  <c r="H78" i="3" s="1"/>
  <c r="D78" i="3"/>
  <c r="E78" i="3"/>
  <c r="C1345" i="3"/>
  <c r="H1345" i="3" s="1"/>
  <c r="D1345" i="3"/>
  <c r="E1345" i="3"/>
  <c r="C1346" i="3"/>
  <c r="H1346" i="3" s="1"/>
  <c r="D1346" i="3"/>
  <c r="E1346" i="3"/>
  <c r="C1115" i="3"/>
  <c r="H1115" i="3" s="1"/>
  <c r="D1115" i="3"/>
  <c r="E1115" i="3"/>
  <c r="C1116" i="3"/>
  <c r="H1116" i="3" s="1"/>
  <c r="D1116" i="3"/>
  <c r="E1116" i="3"/>
  <c r="C1117" i="3"/>
  <c r="H1117" i="3" s="1"/>
  <c r="D1117" i="3"/>
  <c r="E1117" i="3"/>
  <c r="C1118" i="3"/>
  <c r="H1118" i="3" s="1"/>
  <c r="D1118" i="3"/>
  <c r="E1118" i="3"/>
  <c r="C1119" i="3"/>
  <c r="H1119" i="3" s="1"/>
  <c r="D1119" i="3"/>
  <c r="E1119" i="3"/>
  <c r="C1120" i="3"/>
  <c r="H1120" i="3" s="1"/>
  <c r="D1120" i="3"/>
  <c r="E1120" i="3"/>
  <c r="C1121" i="3"/>
  <c r="H1121" i="3" s="1"/>
  <c r="D1121" i="3"/>
  <c r="E1121" i="3"/>
  <c r="C1122" i="3"/>
  <c r="H1122" i="3" s="1"/>
  <c r="D1122" i="3"/>
  <c r="E1122" i="3"/>
  <c r="C599" i="3"/>
  <c r="H599" i="3" s="1"/>
  <c r="D599" i="3"/>
  <c r="E599" i="3"/>
  <c r="C1123" i="3"/>
  <c r="H1123" i="3" s="1"/>
  <c r="D1123" i="3"/>
  <c r="E1123" i="3"/>
  <c r="C837" i="3"/>
  <c r="H837" i="3" s="1"/>
  <c r="D837" i="3"/>
  <c r="E837" i="3"/>
  <c r="C838" i="3"/>
  <c r="H838" i="3" s="1"/>
  <c r="D838" i="3"/>
  <c r="E838" i="3"/>
  <c r="C1428" i="3"/>
  <c r="H1428" i="3" s="1"/>
  <c r="D1428" i="3"/>
  <c r="E1428" i="3"/>
  <c r="C839" i="3"/>
  <c r="H839" i="3" s="1"/>
  <c r="D839" i="3"/>
  <c r="E839" i="3"/>
  <c r="C1347" i="3"/>
  <c r="H1347" i="3" s="1"/>
  <c r="D1347" i="3"/>
  <c r="E1347" i="3"/>
  <c r="C840" i="3"/>
  <c r="H840" i="3" s="1"/>
  <c r="D840" i="3"/>
  <c r="E840" i="3"/>
  <c r="C841" i="3"/>
  <c r="H841" i="3" s="1"/>
  <c r="D841" i="3"/>
  <c r="E841" i="3"/>
  <c r="C23" i="3"/>
  <c r="H23" i="3" s="1"/>
  <c r="D23" i="3"/>
  <c r="E23" i="3"/>
  <c r="C387" i="3"/>
  <c r="H387" i="3" s="1"/>
  <c r="D387" i="3"/>
  <c r="E387" i="3"/>
  <c r="C388" i="3"/>
  <c r="H388" i="3" s="1"/>
  <c r="D388" i="3"/>
  <c r="E388" i="3"/>
  <c r="C389" i="3"/>
  <c r="H389" i="3" s="1"/>
  <c r="D389" i="3"/>
  <c r="E389" i="3"/>
  <c r="C390" i="3"/>
  <c r="H390" i="3" s="1"/>
  <c r="D390" i="3"/>
  <c r="E390" i="3"/>
  <c r="C391" i="3"/>
  <c r="H391" i="3" s="1"/>
  <c r="D391" i="3"/>
  <c r="E391" i="3"/>
  <c r="C392" i="3"/>
  <c r="H392" i="3" s="1"/>
  <c r="D392" i="3"/>
  <c r="E392" i="3"/>
  <c r="C393" i="3"/>
  <c r="H393" i="3" s="1"/>
  <c r="D393" i="3"/>
  <c r="E393" i="3"/>
  <c r="C394" i="3"/>
  <c r="H394" i="3" s="1"/>
  <c r="D394" i="3"/>
  <c r="E394" i="3"/>
  <c r="C395" i="3"/>
  <c r="H395" i="3" s="1"/>
  <c r="D395" i="3"/>
  <c r="E395" i="3"/>
  <c r="C396" i="3"/>
  <c r="H396" i="3" s="1"/>
  <c r="D396" i="3"/>
  <c r="E396" i="3"/>
  <c r="C397" i="3"/>
  <c r="H397" i="3" s="1"/>
  <c r="D397" i="3"/>
  <c r="E397" i="3"/>
  <c r="C1348" i="3"/>
  <c r="H1348" i="3" s="1"/>
  <c r="D1348" i="3"/>
  <c r="E1348" i="3"/>
  <c r="C1349" i="3"/>
  <c r="H1349" i="3" s="1"/>
  <c r="D1349" i="3"/>
  <c r="E1349" i="3"/>
  <c r="C1350" i="3"/>
  <c r="H1350" i="3" s="1"/>
  <c r="D1350" i="3"/>
  <c r="E1350" i="3"/>
  <c r="C1124" i="3"/>
  <c r="H1124" i="3" s="1"/>
  <c r="D1124" i="3"/>
  <c r="E1124" i="3"/>
  <c r="C600" i="3"/>
  <c r="H600" i="3" s="1"/>
  <c r="D600" i="3"/>
  <c r="E600" i="3"/>
  <c r="C601" i="3"/>
  <c r="H601" i="3" s="1"/>
  <c r="D601" i="3"/>
  <c r="E601" i="3"/>
  <c r="C602" i="3"/>
  <c r="H602" i="3" s="1"/>
  <c r="D602" i="3"/>
  <c r="E602" i="3"/>
  <c r="C603" i="3"/>
  <c r="H603" i="3" s="1"/>
  <c r="D603" i="3"/>
  <c r="E603" i="3"/>
  <c r="C398" i="3"/>
  <c r="H398" i="3" s="1"/>
  <c r="D398" i="3"/>
  <c r="E398" i="3"/>
  <c r="C399" i="3"/>
  <c r="H399" i="3" s="1"/>
  <c r="D399" i="3"/>
  <c r="E399" i="3"/>
  <c r="C400" i="3"/>
  <c r="H400" i="3" s="1"/>
  <c r="D400" i="3"/>
  <c r="E400" i="3"/>
  <c r="C401" i="3"/>
  <c r="H401" i="3" s="1"/>
  <c r="D401" i="3"/>
  <c r="E401" i="3"/>
  <c r="C604" i="3"/>
  <c r="H604" i="3" s="1"/>
  <c r="D604" i="3"/>
  <c r="E604" i="3"/>
  <c r="C50" i="3"/>
  <c r="H50" i="3" s="1"/>
  <c r="D50" i="3"/>
  <c r="E50" i="3"/>
  <c r="C51" i="3"/>
  <c r="H51" i="3" s="1"/>
  <c r="D51" i="3"/>
  <c r="E51" i="3"/>
  <c r="C52" i="3"/>
  <c r="H52" i="3" s="1"/>
  <c r="D52" i="3"/>
  <c r="E52" i="3"/>
  <c r="C402" i="3"/>
  <c r="H402" i="3" s="1"/>
  <c r="D402" i="3"/>
  <c r="E402" i="3"/>
  <c r="C842" i="3"/>
  <c r="H842" i="3" s="1"/>
  <c r="D842" i="3"/>
  <c r="E842" i="3"/>
  <c r="C1429" i="3"/>
  <c r="H1429" i="3" s="1"/>
  <c r="D1429" i="3"/>
  <c r="E1429" i="3"/>
  <c r="C843" i="3"/>
  <c r="H843" i="3" s="1"/>
  <c r="D843" i="3"/>
  <c r="E843" i="3"/>
  <c r="C1125" i="3"/>
  <c r="H1125" i="3" s="1"/>
  <c r="D1125" i="3"/>
  <c r="E1125" i="3"/>
  <c r="C1126" i="3"/>
  <c r="H1126" i="3" s="1"/>
  <c r="D1126" i="3"/>
  <c r="E1126" i="3"/>
  <c r="C1127" i="3"/>
  <c r="H1127" i="3" s="1"/>
  <c r="D1127" i="3"/>
  <c r="E1127" i="3"/>
  <c r="C1128" i="3"/>
  <c r="H1128" i="3" s="1"/>
  <c r="D1128" i="3"/>
  <c r="E1128" i="3"/>
  <c r="C1129" i="3"/>
  <c r="H1129" i="3" s="1"/>
  <c r="D1129" i="3"/>
  <c r="E1129" i="3"/>
  <c r="C1130" i="3"/>
  <c r="H1130" i="3" s="1"/>
  <c r="D1130" i="3"/>
  <c r="E1130" i="3"/>
  <c r="C1131" i="3"/>
  <c r="H1131" i="3" s="1"/>
  <c r="D1131" i="3"/>
  <c r="E1131" i="3"/>
  <c r="C1132" i="3"/>
  <c r="H1132" i="3" s="1"/>
  <c r="D1132" i="3"/>
  <c r="E1132" i="3"/>
  <c r="C1133" i="3"/>
  <c r="H1133" i="3" s="1"/>
  <c r="D1133" i="3"/>
  <c r="E1133" i="3"/>
  <c r="C1134" i="3"/>
  <c r="H1134" i="3" s="1"/>
  <c r="D1134" i="3"/>
  <c r="E1134" i="3"/>
  <c r="C1135" i="3"/>
  <c r="H1135" i="3" s="1"/>
  <c r="D1135" i="3"/>
  <c r="E1135" i="3"/>
  <c r="C1136" i="3"/>
  <c r="H1136" i="3" s="1"/>
  <c r="D1136" i="3"/>
  <c r="E1136" i="3"/>
  <c r="C1137" i="3"/>
  <c r="H1137" i="3" s="1"/>
  <c r="D1137" i="3"/>
  <c r="E1137" i="3"/>
  <c r="C1138" i="3"/>
  <c r="H1138" i="3" s="1"/>
  <c r="D1138" i="3"/>
  <c r="E1138" i="3"/>
  <c r="C1139" i="3"/>
  <c r="H1139" i="3" s="1"/>
  <c r="D1139" i="3"/>
  <c r="E1139" i="3"/>
  <c r="C1140" i="3"/>
  <c r="H1140" i="3" s="1"/>
  <c r="D1140" i="3"/>
  <c r="E1140" i="3"/>
  <c r="C1141" i="3"/>
  <c r="H1141" i="3" s="1"/>
  <c r="D1141" i="3"/>
  <c r="E1141" i="3"/>
  <c r="C1142" i="3"/>
  <c r="H1142" i="3" s="1"/>
  <c r="D1142" i="3"/>
  <c r="E1142" i="3"/>
  <c r="C1143" i="3"/>
  <c r="H1143" i="3" s="1"/>
  <c r="D1143" i="3"/>
  <c r="E1143" i="3"/>
  <c r="C1144" i="3"/>
  <c r="H1144" i="3" s="1"/>
  <c r="D1144" i="3"/>
  <c r="E1144" i="3"/>
  <c r="C1145" i="3"/>
  <c r="H1145" i="3" s="1"/>
  <c r="D1145" i="3"/>
  <c r="E1145" i="3"/>
  <c r="C1146" i="3"/>
  <c r="H1146" i="3" s="1"/>
  <c r="D1146" i="3"/>
  <c r="E1146" i="3"/>
  <c r="C1147" i="3"/>
  <c r="H1147" i="3" s="1"/>
  <c r="D1147" i="3"/>
  <c r="E1147" i="3"/>
  <c r="C1148" i="3"/>
  <c r="H1148" i="3" s="1"/>
  <c r="D1148" i="3"/>
  <c r="E1148" i="3"/>
  <c r="C1149" i="3"/>
  <c r="H1149" i="3" s="1"/>
  <c r="D1149" i="3"/>
  <c r="E1149" i="3"/>
  <c r="C1150" i="3"/>
  <c r="H1150" i="3" s="1"/>
  <c r="D1150" i="3"/>
  <c r="E1150" i="3"/>
  <c r="C1151" i="3"/>
  <c r="H1151" i="3" s="1"/>
  <c r="D1151" i="3"/>
  <c r="E1151" i="3"/>
  <c r="C1152" i="3"/>
  <c r="H1152" i="3" s="1"/>
  <c r="D1152" i="3"/>
  <c r="E1152" i="3"/>
  <c r="C1153" i="3"/>
  <c r="H1153" i="3" s="1"/>
  <c r="D1153" i="3"/>
  <c r="E1153" i="3"/>
  <c r="C1154" i="3"/>
  <c r="H1154" i="3" s="1"/>
  <c r="D1154" i="3"/>
  <c r="E1154" i="3"/>
  <c r="C1155" i="3"/>
  <c r="H1155" i="3" s="1"/>
  <c r="D1155" i="3"/>
  <c r="E1155" i="3"/>
  <c r="C1156" i="3"/>
  <c r="H1156" i="3" s="1"/>
  <c r="D1156" i="3"/>
  <c r="E1156" i="3"/>
  <c r="C1157" i="3"/>
  <c r="H1157" i="3" s="1"/>
  <c r="D1157" i="3"/>
  <c r="E1157" i="3"/>
  <c r="C1158" i="3"/>
  <c r="H1158" i="3" s="1"/>
  <c r="D1158" i="3"/>
  <c r="E1158" i="3"/>
  <c r="C1430" i="3"/>
  <c r="H1430" i="3" s="1"/>
  <c r="D1430" i="3"/>
  <c r="E1430" i="3"/>
  <c r="C1431" i="3"/>
  <c r="H1431" i="3" s="1"/>
  <c r="D1431" i="3"/>
  <c r="E1431" i="3"/>
  <c r="C605" i="3"/>
  <c r="H605" i="3" s="1"/>
  <c r="D605" i="3"/>
  <c r="E605" i="3"/>
  <c r="C1351" i="3"/>
  <c r="H1351" i="3" s="1"/>
  <c r="D1351" i="3"/>
  <c r="E1351" i="3"/>
  <c r="C1352" i="3"/>
  <c r="H1352" i="3" s="1"/>
  <c r="D1352" i="3"/>
  <c r="E1352" i="3"/>
  <c r="C606" i="3"/>
  <c r="H606" i="3" s="1"/>
  <c r="D606" i="3"/>
  <c r="E606" i="3"/>
  <c r="C403" i="3"/>
  <c r="H403" i="3" s="1"/>
  <c r="D403" i="3"/>
  <c r="E403" i="3"/>
  <c r="C607" i="3"/>
  <c r="H607" i="3" s="1"/>
  <c r="D607" i="3"/>
  <c r="E607" i="3"/>
  <c r="C79" i="3"/>
  <c r="H79" i="3" s="1"/>
  <c r="D79" i="3"/>
  <c r="E79" i="3"/>
  <c r="C608" i="3"/>
  <c r="H608" i="3" s="1"/>
  <c r="D608" i="3"/>
  <c r="E608" i="3"/>
  <c r="C404" i="3"/>
  <c r="H404" i="3" s="1"/>
  <c r="D404" i="3"/>
  <c r="E404" i="3"/>
  <c r="C405" i="3"/>
  <c r="H405" i="3" s="1"/>
  <c r="D405" i="3"/>
  <c r="E405" i="3"/>
  <c r="C609" i="3"/>
  <c r="H609" i="3" s="1"/>
  <c r="D609" i="3"/>
  <c r="E609" i="3"/>
  <c r="C80" i="3"/>
  <c r="H80" i="3" s="1"/>
  <c r="D80" i="3"/>
  <c r="E80" i="3"/>
  <c r="C81" i="3"/>
  <c r="H81" i="3" s="1"/>
  <c r="D81" i="3"/>
  <c r="E81" i="3"/>
  <c r="C844" i="3"/>
  <c r="H844" i="3" s="1"/>
  <c r="D844" i="3"/>
  <c r="E844" i="3"/>
  <c r="C845" i="3"/>
  <c r="H845" i="3" s="1"/>
  <c r="D845" i="3"/>
  <c r="E845" i="3"/>
  <c r="C1242" i="3"/>
  <c r="H1242" i="3" s="1"/>
  <c r="D1242" i="3"/>
  <c r="E1242" i="3"/>
  <c r="C610" i="3"/>
  <c r="H610" i="3" s="1"/>
  <c r="D610" i="3"/>
  <c r="E610" i="3"/>
  <c r="C611" i="3"/>
  <c r="H611" i="3" s="1"/>
  <c r="D611" i="3"/>
  <c r="E611" i="3"/>
  <c r="C1159" i="3"/>
  <c r="H1159" i="3" s="1"/>
  <c r="D1159" i="3"/>
  <c r="E1159" i="3"/>
  <c r="C1160" i="3"/>
  <c r="H1160" i="3" s="1"/>
  <c r="D1160" i="3"/>
  <c r="E1160" i="3"/>
  <c r="C1161" i="3"/>
  <c r="H1161" i="3" s="1"/>
  <c r="D1161" i="3"/>
  <c r="E1161" i="3"/>
  <c r="C1162" i="3"/>
  <c r="H1162" i="3" s="1"/>
  <c r="D1162" i="3"/>
  <c r="E1162" i="3"/>
  <c r="C1163" i="3"/>
  <c r="H1163" i="3" s="1"/>
  <c r="D1163" i="3"/>
  <c r="E1163" i="3"/>
  <c r="C612" i="3"/>
  <c r="H612" i="3" s="1"/>
  <c r="D612" i="3"/>
  <c r="E612" i="3"/>
  <c r="C1164" i="3"/>
  <c r="H1164" i="3" s="1"/>
  <c r="D1164" i="3"/>
  <c r="E1164" i="3"/>
  <c r="C1165" i="3"/>
  <c r="H1165" i="3" s="1"/>
  <c r="D1165" i="3"/>
  <c r="E1165" i="3"/>
  <c r="C1166" i="3"/>
  <c r="H1166" i="3" s="1"/>
  <c r="D1166" i="3"/>
  <c r="E1166" i="3"/>
  <c r="C1167" i="3"/>
  <c r="H1167" i="3" s="1"/>
  <c r="D1167" i="3"/>
  <c r="E1167" i="3"/>
  <c r="C1168" i="3"/>
  <c r="H1168" i="3" s="1"/>
  <c r="D1168" i="3"/>
  <c r="E1168" i="3"/>
  <c r="C1169" i="3"/>
  <c r="H1169" i="3" s="1"/>
  <c r="D1169" i="3"/>
  <c r="E1169" i="3"/>
  <c r="C1170" i="3"/>
  <c r="H1170" i="3" s="1"/>
  <c r="D1170" i="3"/>
  <c r="E1170" i="3"/>
  <c r="C846" i="3"/>
  <c r="H846" i="3" s="1"/>
  <c r="D846" i="3"/>
  <c r="E846" i="3"/>
  <c r="C847" i="3"/>
  <c r="H847" i="3" s="1"/>
  <c r="D847" i="3"/>
  <c r="E847" i="3"/>
  <c r="C1171" i="3"/>
  <c r="H1171" i="3" s="1"/>
  <c r="D1171" i="3"/>
  <c r="E1171" i="3"/>
  <c r="C1172" i="3"/>
  <c r="H1172" i="3" s="1"/>
  <c r="D1172" i="3"/>
  <c r="E1172" i="3"/>
  <c r="C1462" i="3"/>
  <c r="H1462" i="3" s="1"/>
  <c r="D1462" i="3"/>
  <c r="E1462" i="3"/>
  <c r="C82" i="3"/>
  <c r="H82" i="3" s="1"/>
  <c r="D82" i="3"/>
  <c r="E82" i="3"/>
  <c r="C173" i="3"/>
  <c r="H173" i="3" s="1"/>
  <c r="D173" i="3"/>
  <c r="E173" i="3"/>
  <c r="C1353" i="3"/>
  <c r="H1353" i="3" s="1"/>
  <c r="D1353" i="3"/>
  <c r="E1353" i="3"/>
  <c r="C174" i="3"/>
  <c r="H174" i="3" s="1"/>
  <c r="D174" i="3"/>
  <c r="E174" i="3"/>
  <c r="C613" i="3"/>
  <c r="H613" i="3" s="1"/>
  <c r="D613" i="3"/>
  <c r="E613" i="3"/>
  <c r="C614" i="3"/>
  <c r="H614" i="3" s="1"/>
  <c r="D614" i="3"/>
  <c r="E614" i="3"/>
  <c r="C1463" i="3"/>
  <c r="H1463" i="3" s="1"/>
  <c r="D1463" i="3"/>
  <c r="E1463" i="3"/>
  <c r="C1394" i="3"/>
  <c r="H1394" i="3" s="1"/>
  <c r="D1394" i="3"/>
  <c r="E1394" i="3"/>
  <c r="C1395" i="3"/>
  <c r="H1395" i="3" s="1"/>
  <c r="D1395" i="3"/>
  <c r="E1395" i="3"/>
  <c r="C1173" i="3"/>
  <c r="H1173" i="3" s="1"/>
  <c r="D1173" i="3"/>
  <c r="E1173" i="3"/>
  <c r="C1354" i="3"/>
  <c r="H1354" i="3" s="1"/>
  <c r="D1354" i="3"/>
  <c r="E1354" i="3"/>
  <c r="C1174" i="3"/>
  <c r="H1174" i="3" s="1"/>
  <c r="D1174" i="3"/>
  <c r="E1174" i="3"/>
  <c r="C615" i="3"/>
  <c r="H615" i="3" s="1"/>
  <c r="D615" i="3"/>
  <c r="E615" i="3"/>
  <c r="C1243" i="3"/>
  <c r="H1243" i="3" s="1"/>
  <c r="D1243" i="3"/>
  <c r="E1243" i="3"/>
  <c r="C1175" i="3"/>
  <c r="H1175" i="3" s="1"/>
  <c r="D1175" i="3"/>
  <c r="E1175" i="3"/>
  <c r="C1176" i="3"/>
  <c r="H1176" i="3" s="1"/>
  <c r="D1176" i="3"/>
  <c r="E1176" i="3"/>
  <c r="C1177" i="3"/>
  <c r="H1177" i="3" s="1"/>
  <c r="D1177" i="3"/>
  <c r="E1177" i="3"/>
  <c r="C1178" i="3"/>
  <c r="H1178" i="3" s="1"/>
  <c r="D1178" i="3"/>
  <c r="E1178" i="3"/>
  <c r="C1179" i="3"/>
  <c r="H1179" i="3" s="1"/>
  <c r="D1179" i="3"/>
  <c r="E1179" i="3"/>
  <c r="C1355" i="3"/>
  <c r="H1355" i="3" s="1"/>
  <c r="D1355" i="3"/>
  <c r="E1355" i="3"/>
  <c r="C1464" i="3"/>
  <c r="H1464" i="3" s="1"/>
  <c r="D1464" i="3"/>
  <c r="E1464" i="3"/>
  <c r="C1180" i="3"/>
  <c r="H1180" i="3" s="1"/>
  <c r="D1180" i="3"/>
  <c r="E1180" i="3"/>
  <c r="C1465" i="3"/>
  <c r="H1465" i="3" s="1"/>
  <c r="D1465" i="3"/>
  <c r="E1465" i="3"/>
  <c r="C1396" i="3"/>
  <c r="H1396" i="3" s="1"/>
  <c r="D1396" i="3"/>
  <c r="E1396" i="3"/>
  <c r="C616" i="3"/>
  <c r="H616" i="3" s="1"/>
  <c r="D616" i="3"/>
  <c r="E616" i="3"/>
  <c r="C406" i="3"/>
  <c r="H406" i="3" s="1"/>
  <c r="D406" i="3"/>
  <c r="E406" i="3"/>
  <c r="C407" i="3"/>
  <c r="H407" i="3" s="1"/>
  <c r="D407" i="3"/>
  <c r="E407" i="3"/>
  <c r="C408" i="3"/>
  <c r="H408" i="3" s="1"/>
  <c r="D408" i="3"/>
  <c r="E408" i="3"/>
  <c r="C409" i="3"/>
  <c r="H409" i="3" s="1"/>
  <c r="D409" i="3"/>
  <c r="E409" i="3"/>
  <c r="C410" i="3"/>
  <c r="H410" i="3" s="1"/>
  <c r="D410" i="3"/>
  <c r="E410" i="3"/>
  <c r="C24" i="3"/>
  <c r="H24" i="3" s="1"/>
  <c r="D24" i="3"/>
  <c r="E24" i="3"/>
  <c r="C411" i="3"/>
  <c r="H411" i="3" s="1"/>
  <c r="D411" i="3"/>
  <c r="E411" i="3"/>
  <c r="C412" i="3"/>
  <c r="H412" i="3" s="1"/>
  <c r="D412" i="3"/>
  <c r="E412" i="3"/>
  <c r="C413" i="3"/>
  <c r="H413" i="3" s="1"/>
  <c r="D413" i="3"/>
  <c r="E413" i="3"/>
  <c r="C25" i="3"/>
  <c r="H25" i="3" s="1"/>
  <c r="D25" i="3"/>
  <c r="E25" i="3"/>
  <c r="C414" i="3"/>
  <c r="H414" i="3" s="1"/>
  <c r="D414" i="3"/>
  <c r="E414" i="3"/>
  <c r="C415" i="3"/>
  <c r="H415" i="3" s="1"/>
  <c r="D415" i="3"/>
  <c r="E415" i="3"/>
  <c r="C416" i="3"/>
  <c r="H416" i="3" s="1"/>
  <c r="D416" i="3"/>
  <c r="E416" i="3"/>
  <c r="C417" i="3"/>
  <c r="H417" i="3" s="1"/>
  <c r="D417" i="3"/>
  <c r="E417" i="3"/>
  <c r="C418" i="3"/>
  <c r="H418" i="3" s="1"/>
  <c r="D418" i="3"/>
  <c r="E418" i="3"/>
  <c r="C419" i="3"/>
  <c r="H419" i="3" s="1"/>
  <c r="D419" i="3"/>
  <c r="E419" i="3"/>
  <c r="C640" i="3"/>
  <c r="H640" i="3" s="1"/>
  <c r="D640" i="3"/>
  <c r="E640" i="3"/>
  <c r="C1384" i="3"/>
  <c r="H1384" i="3" s="1"/>
  <c r="D1384" i="3"/>
  <c r="E1384" i="3"/>
  <c r="C1356" i="3"/>
  <c r="H1356" i="3" s="1"/>
  <c r="D1356" i="3"/>
  <c r="E1356" i="3"/>
  <c r="C1357" i="3"/>
  <c r="H1357" i="3" s="1"/>
  <c r="D1357" i="3"/>
  <c r="E1357" i="3"/>
  <c r="C1385" i="3"/>
  <c r="H1385" i="3" s="1"/>
  <c r="D1385" i="3"/>
  <c r="E1385" i="3"/>
  <c r="C1466" i="3"/>
  <c r="H1466" i="3" s="1"/>
  <c r="D1466" i="3"/>
  <c r="E1466" i="3"/>
  <c r="C848" i="3"/>
  <c r="H848" i="3" s="1"/>
  <c r="D848" i="3"/>
  <c r="E848" i="3"/>
  <c r="C617" i="3"/>
  <c r="H617" i="3" s="1"/>
  <c r="D617" i="3"/>
  <c r="E617" i="3"/>
  <c r="C1467" i="3"/>
  <c r="H1467" i="3" s="1"/>
  <c r="D1467" i="3"/>
  <c r="E1467" i="3"/>
  <c r="C175" i="3"/>
  <c r="H175" i="3" s="1"/>
  <c r="D175" i="3"/>
  <c r="E175" i="3"/>
  <c r="C176" i="3"/>
  <c r="H176" i="3" s="1"/>
  <c r="D176" i="3"/>
  <c r="E176" i="3"/>
  <c r="C177" i="3"/>
  <c r="H177" i="3" s="1"/>
  <c r="D177" i="3"/>
  <c r="E177" i="3"/>
  <c r="C420" i="3"/>
  <c r="H420" i="3" s="1"/>
  <c r="D420" i="3"/>
  <c r="E420" i="3"/>
  <c r="C618" i="3"/>
  <c r="H618" i="3" s="1"/>
  <c r="D618" i="3"/>
  <c r="E618" i="3"/>
  <c r="C619" i="3"/>
  <c r="H619" i="3" s="1"/>
  <c r="D619" i="3"/>
  <c r="E619" i="3"/>
  <c r="C620" i="3"/>
  <c r="H620" i="3" s="1"/>
  <c r="D620" i="3"/>
  <c r="E620" i="3"/>
  <c r="C1181" i="3"/>
  <c r="H1181" i="3" s="1"/>
  <c r="D1181" i="3"/>
  <c r="E1181" i="3"/>
  <c r="C621" i="3"/>
  <c r="H621" i="3" s="1"/>
  <c r="D621" i="3"/>
  <c r="E621" i="3"/>
  <c r="C622" i="3"/>
  <c r="H622" i="3" s="1"/>
  <c r="D622" i="3"/>
  <c r="E622" i="3"/>
  <c r="C1182" i="3"/>
  <c r="H1182" i="3" s="1"/>
  <c r="D1182" i="3"/>
  <c r="E1182" i="3"/>
  <c r="C1183" i="3"/>
  <c r="H1183" i="3" s="1"/>
  <c r="D1183" i="3"/>
  <c r="E1183" i="3"/>
  <c r="C1184" i="3"/>
  <c r="H1184" i="3" s="1"/>
  <c r="D1184" i="3"/>
  <c r="E1184" i="3"/>
  <c r="C1185" i="3"/>
  <c r="H1185" i="3" s="1"/>
  <c r="D1185" i="3"/>
  <c r="E1185" i="3"/>
  <c r="C1186" i="3"/>
  <c r="H1186" i="3" s="1"/>
  <c r="D1186" i="3"/>
  <c r="E1186" i="3"/>
  <c r="C623" i="3"/>
  <c r="H623" i="3" s="1"/>
  <c r="D623" i="3"/>
  <c r="E623" i="3"/>
  <c r="C1358" i="3"/>
  <c r="H1358" i="3" s="1"/>
  <c r="D1358" i="3"/>
  <c r="E1358" i="3"/>
  <c r="C1468" i="3"/>
  <c r="H1468" i="3" s="1"/>
  <c r="D1468" i="3"/>
  <c r="E1468" i="3"/>
  <c r="C1187" i="3"/>
  <c r="H1187" i="3" s="1"/>
  <c r="D1187" i="3"/>
  <c r="E1187" i="3"/>
  <c r="C1188" i="3"/>
  <c r="H1188" i="3" s="1"/>
  <c r="D1188" i="3"/>
  <c r="E1188" i="3"/>
  <c r="C1189" i="3"/>
  <c r="H1189" i="3" s="1"/>
  <c r="D1189" i="3"/>
  <c r="E1189" i="3"/>
  <c r="C1190" i="3"/>
  <c r="H1190" i="3" s="1"/>
  <c r="D1190" i="3"/>
  <c r="E1190" i="3"/>
  <c r="C1191" i="3"/>
  <c r="H1191" i="3" s="1"/>
  <c r="D1191" i="3"/>
  <c r="E1191" i="3"/>
  <c r="C1192" i="3"/>
  <c r="H1192" i="3" s="1"/>
  <c r="D1192" i="3"/>
  <c r="E1192" i="3"/>
  <c r="C421" i="3"/>
  <c r="H421" i="3" s="1"/>
  <c r="D421" i="3"/>
  <c r="E421" i="3"/>
  <c r="C1193" i="3"/>
  <c r="H1193" i="3" s="1"/>
  <c r="D1193" i="3"/>
  <c r="E1193" i="3"/>
  <c r="C422" i="3"/>
  <c r="H422" i="3" s="1"/>
  <c r="D422" i="3"/>
  <c r="E422" i="3"/>
  <c r="C849" i="3"/>
  <c r="H849" i="3" s="1"/>
  <c r="D849" i="3"/>
  <c r="E849" i="3"/>
  <c r="C850" i="3"/>
  <c r="H850" i="3" s="1"/>
  <c r="D850" i="3"/>
  <c r="E850" i="3"/>
  <c r="C423" i="3"/>
  <c r="H423" i="3" s="1"/>
  <c r="D423" i="3"/>
  <c r="E423" i="3"/>
  <c r="C1359" i="3"/>
  <c r="H1359" i="3" s="1"/>
  <c r="D1359" i="3"/>
  <c r="E1359" i="3"/>
  <c r="C1360" i="3"/>
  <c r="H1360" i="3" s="1"/>
  <c r="D1360" i="3"/>
  <c r="E1360" i="3"/>
  <c r="C1194" i="3"/>
  <c r="H1194" i="3" s="1"/>
  <c r="D1194" i="3"/>
  <c r="E1194" i="3"/>
  <c r="C1195" i="3"/>
  <c r="H1195" i="3" s="1"/>
  <c r="D1195" i="3"/>
  <c r="E1195" i="3"/>
  <c r="C1244" i="3"/>
  <c r="H1244" i="3" s="1"/>
  <c r="D1244" i="3"/>
  <c r="E1244" i="3"/>
  <c r="C1361" i="3"/>
  <c r="H1361" i="3" s="1"/>
  <c r="D1361" i="3"/>
  <c r="E1361" i="3"/>
  <c r="C760" i="3"/>
  <c r="H760" i="3" s="1"/>
  <c r="D760" i="3"/>
  <c r="E760" i="3"/>
  <c r="C761" i="3"/>
  <c r="H761" i="3" s="1"/>
  <c r="D761" i="3"/>
  <c r="E761" i="3"/>
  <c r="C762" i="3"/>
  <c r="H762" i="3" s="1"/>
  <c r="D762" i="3"/>
  <c r="E762" i="3"/>
  <c r="C1362" i="3"/>
  <c r="H1362" i="3" s="1"/>
  <c r="D1362" i="3"/>
  <c r="E1362" i="3"/>
  <c r="C763" i="3"/>
  <c r="H763" i="3" s="1"/>
  <c r="D763" i="3"/>
  <c r="E763" i="3"/>
  <c r="C764" i="3"/>
  <c r="H764" i="3" s="1"/>
  <c r="D764" i="3"/>
  <c r="E764" i="3"/>
  <c r="C624" i="3"/>
  <c r="H624" i="3" s="1"/>
  <c r="D624" i="3"/>
  <c r="E624" i="3"/>
  <c r="C424" i="3"/>
  <c r="H424" i="3" s="1"/>
  <c r="D424" i="3"/>
  <c r="E424" i="3"/>
  <c r="C1196" i="3"/>
  <c r="H1196" i="3" s="1"/>
  <c r="D1196" i="3"/>
  <c r="E1196" i="3"/>
  <c r="C1197" i="3"/>
  <c r="H1197" i="3" s="1"/>
  <c r="D1197" i="3"/>
  <c r="E1197" i="3"/>
  <c r="C765" i="3"/>
  <c r="H765" i="3" s="1"/>
  <c r="D765" i="3"/>
  <c r="E765" i="3"/>
  <c r="C766" i="3"/>
  <c r="H766" i="3" s="1"/>
  <c r="D766" i="3"/>
  <c r="E766" i="3"/>
  <c r="C767" i="3"/>
  <c r="H767" i="3" s="1"/>
  <c r="D767" i="3"/>
  <c r="E767" i="3"/>
  <c r="C1363" i="3"/>
  <c r="H1363" i="3" s="1"/>
  <c r="D1363" i="3"/>
  <c r="E1363" i="3"/>
  <c r="C1364" i="3"/>
  <c r="H1364" i="3" s="1"/>
  <c r="D1364" i="3"/>
  <c r="E1364" i="3"/>
  <c r="C1469" i="3"/>
  <c r="H1469" i="3" s="1"/>
  <c r="D1469" i="3"/>
  <c r="E1469" i="3"/>
  <c r="C1432" i="3"/>
  <c r="H1432" i="3" s="1"/>
  <c r="D1432" i="3"/>
  <c r="E1432" i="3"/>
  <c r="C1470" i="3"/>
  <c r="H1470" i="3" s="1"/>
  <c r="D1470" i="3"/>
  <c r="E1470" i="3"/>
  <c r="C1433" i="3"/>
  <c r="H1433" i="3" s="1"/>
  <c r="D1433" i="3"/>
  <c r="E1433" i="3"/>
  <c r="C1376" i="3"/>
  <c r="H1376" i="3" s="1"/>
  <c r="D1376" i="3"/>
  <c r="E1376" i="3"/>
  <c r="C1434" i="3"/>
  <c r="H1434" i="3" s="1"/>
  <c r="D1434" i="3"/>
  <c r="E1434" i="3"/>
  <c r="C1365" i="3"/>
  <c r="H1365" i="3" s="1"/>
  <c r="D1365" i="3"/>
  <c r="E1365" i="3"/>
  <c r="C1198" i="3"/>
  <c r="H1198" i="3" s="1"/>
  <c r="D1198" i="3"/>
  <c r="E1198" i="3"/>
  <c r="C1199" i="3"/>
  <c r="H1199" i="3" s="1"/>
  <c r="D1199" i="3"/>
  <c r="E1199" i="3"/>
  <c r="C425" i="3"/>
  <c r="H425" i="3" s="1"/>
  <c r="D425" i="3"/>
  <c r="E425" i="3"/>
  <c r="C1366" i="3"/>
  <c r="H1366" i="3" s="1"/>
  <c r="D1366" i="3"/>
  <c r="E1366" i="3"/>
  <c r="C1200" i="3"/>
  <c r="H1200" i="3" s="1"/>
  <c r="D1200" i="3"/>
  <c r="E1200" i="3"/>
  <c r="C1201" i="3"/>
  <c r="H1201" i="3" s="1"/>
  <c r="D1201" i="3"/>
  <c r="E1201" i="3"/>
  <c r="C1202" i="3"/>
  <c r="H1202" i="3" s="1"/>
  <c r="D1202" i="3"/>
  <c r="E1202" i="3"/>
  <c r="C1203" i="3"/>
  <c r="H1203" i="3" s="1"/>
  <c r="D1203" i="3"/>
  <c r="E1203" i="3"/>
  <c r="C1204" i="3"/>
  <c r="H1204" i="3" s="1"/>
  <c r="D1204" i="3"/>
  <c r="E1204" i="3"/>
  <c r="C1205" i="3"/>
  <c r="H1205" i="3" s="1"/>
  <c r="D1205" i="3"/>
  <c r="E1205" i="3"/>
  <c r="C1206" i="3"/>
  <c r="H1206" i="3" s="1"/>
  <c r="D1206" i="3"/>
  <c r="E1206" i="3"/>
  <c r="C1207" i="3"/>
  <c r="H1207" i="3" s="1"/>
  <c r="D1207" i="3"/>
  <c r="E1207" i="3"/>
  <c r="C426" i="3"/>
  <c r="H426" i="3" s="1"/>
  <c r="D426" i="3"/>
  <c r="E426" i="3"/>
  <c r="C178" i="3"/>
  <c r="H178" i="3" s="1"/>
  <c r="D178" i="3"/>
  <c r="E178" i="3"/>
  <c r="C1435" i="3"/>
  <c r="H1435" i="3" s="1"/>
  <c r="D1435" i="3"/>
  <c r="E1435" i="3"/>
  <c r="C179" i="3"/>
  <c r="H179" i="3" s="1"/>
  <c r="D179" i="3"/>
  <c r="E179" i="3"/>
  <c r="C625" i="3"/>
  <c r="H625" i="3" s="1"/>
  <c r="D625" i="3"/>
  <c r="E625" i="3"/>
  <c r="C1208" i="3"/>
  <c r="H1208" i="3" s="1"/>
  <c r="D1208" i="3"/>
  <c r="E1208" i="3"/>
  <c r="C626" i="3"/>
  <c r="H626" i="3" s="1"/>
  <c r="D626" i="3"/>
  <c r="E626" i="3"/>
  <c r="C1209" i="3"/>
  <c r="H1209" i="3" s="1"/>
  <c r="D1209" i="3"/>
  <c r="E1209" i="3"/>
  <c r="C427" i="3"/>
  <c r="H427" i="3" s="1"/>
  <c r="D427" i="3"/>
  <c r="E427" i="3"/>
  <c r="C1245" i="3"/>
  <c r="H1245" i="3" s="1"/>
  <c r="D1245" i="3"/>
  <c r="E1245" i="3"/>
  <c r="C1367" i="3"/>
  <c r="H1367" i="3" s="1"/>
  <c r="D1367" i="3"/>
  <c r="E1367" i="3"/>
  <c r="C1436" i="3"/>
  <c r="H1436" i="3" s="1"/>
  <c r="D1436" i="3"/>
  <c r="E1436" i="3"/>
  <c r="C1210" i="3"/>
  <c r="H1210" i="3" s="1"/>
  <c r="D1210" i="3"/>
  <c r="E1210" i="3"/>
  <c r="C83" i="3"/>
  <c r="H83" i="3" s="1"/>
  <c r="D83" i="3"/>
  <c r="E83" i="3"/>
  <c r="C627" i="3"/>
  <c r="H627" i="3" s="1"/>
  <c r="D627" i="3"/>
  <c r="E627" i="3"/>
  <c r="C1211" i="3"/>
  <c r="H1211" i="3" s="1"/>
  <c r="D1211" i="3"/>
  <c r="E1211" i="3"/>
  <c r="C1212" i="3"/>
  <c r="H1212" i="3" s="1"/>
  <c r="D1212" i="3"/>
  <c r="E1212" i="3"/>
  <c r="C851" i="3"/>
  <c r="H851" i="3" s="1"/>
  <c r="D851" i="3"/>
  <c r="E851" i="3"/>
  <c r="C1397" i="3"/>
  <c r="H1397" i="3" s="1"/>
  <c r="D1397" i="3"/>
  <c r="E1397" i="3"/>
  <c r="C1398" i="3"/>
  <c r="H1398" i="3" s="1"/>
  <c r="D1398" i="3"/>
  <c r="E1398" i="3"/>
  <c r="C1399" i="3"/>
  <c r="H1399" i="3" s="1"/>
  <c r="D1399" i="3"/>
  <c r="E1399" i="3"/>
  <c r="C1213" i="3"/>
  <c r="H1213" i="3" s="1"/>
  <c r="D1213" i="3"/>
  <c r="E1213" i="3"/>
  <c r="C1214" i="3"/>
  <c r="H1214" i="3" s="1"/>
  <c r="D1214" i="3"/>
  <c r="E1214" i="3"/>
  <c r="C135" i="3"/>
  <c r="H135" i="3" s="1"/>
  <c r="D135" i="3"/>
  <c r="E135" i="3"/>
  <c r="C136" i="3"/>
  <c r="H136" i="3" s="1"/>
  <c r="D136" i="3"/>
  <c r="E136" i="3"/>
  <c r="C137" i="3"/>
  <c r="H137" i="3" s="1"/>
  <c r="D137" i="3"/>
  <c r="E137" i="3"/>
  <c r="C138" i="3"/>
  <c r="H138" i="3" s="1"/>
  <c r="D138" i="3"/>
  <c r="E138" i="3"/>
  <c r="C628" i="3"/>
  <c r="H628" i="3" s="1"/>
  <c r="D628" i="3"/>
  <c r="E628" i="3"/>
  <c r="C629" i="3"/>
  <c r="H629" i="3" s="1"/>
  <c r="D629" i="3"/>
  <c r="E629" i="3"/>
  <c r="C630" i="3"/>
  <c r="H630" i="3" s="1"/>
  <c r="D630" i="3"/>
  <c r="E630" i="3"/>
  <c r="C1215" i="3"/>
  <c r="H1215" i="3" s="1"/>
  <c r="D1215" i="3"/>
  <c r="E1215" i="3"/>
  <c r="C428" i="3"/>
  <c r="H428" i="3" s="1"/>
  <c r="D428" i="3"/>
  <c r="E428" i="3"/>
  <c r="A852" i="3"/>
  <c r="A139" i="3"/>
  <c r="A853" i="3"/>
  <c r="A854" i="3"/>
  <c r="A429" i="3"/>
  <c r="A430" i="3"/>
  <c r="A431" i="3"/>
  <c r="A631" i="3"/>
  <c r="A632" i="3"/>
  <c r="A180" i="3"/>
  <c r="A181" i="3"/>
  <c r="A182" i="3"/>
  <c r="A855" i="3"/>
  <c r="A432" i="3"/>
  <c r="A1247" i="3"/>
  <c r="A433" i="3"/>
  <c r="A183" i="3"/>
  <c r="A641" i="3"/>
  <c r="A1386" i="3"/>
  <c r="A642" i="3"/>
  <c r="A26" i="3"/>
  <c r="A184" i="3"/>
  <c r="A185" i="3"/>
  <c r="A856" i="3"/>
  <c r="A857" i="3"/>
  <c r="A858" i="3"/>
  <c r="A769" i="3"/>
  <c r="A859" i="3"/>
  <c r="A860" i="3"/>
  <c r="A434" i="3"/>
  <c r="A2" i="3"/>
  <c r="A186" i="3"/>
  <c r="A435" i="3"/>
  <c r="A3" i="3"/>
  <c r="A1216" i="3"/>
  <c r="A770" i="3"/>
  <c r="A436" i="3"/>
  <c r="A1400" i="3"/>
  <c r="A1401" i="3"/>
  <c r="A1248" i="3"/>
  <c r="A1249" i="3"/>
  <c r="A1250" i="3"/>
  <c r="A1251" i="3"/>
  <c r="A1252" i="3"/>
  <c r="A1253" i="3"/>
  <c r="A861" i="3"/>
  <c r="A862" i="3"/>
  <c r="A863" i="3"/>
  <c r="A437" i="3"/>
  <c r="A438" i="3"/>
  <c r="A439" i="3"/>
  <c r="A864" i="3"/>
  <c r="A865" i="3"/>
  <c r="A643" i="3"/>
  <c r="A1254" i="3"/>
  <c r="A644" i="3"/>
  <c r="A645" i="3"/>
  <c r="A646" i="3"/>
  <c r="A647" i="3"/>
  <c r="A1255" i="3"/>
  <c r="A1256" i="3"/>
  <c r="A648" i="3"/>
  <c r="A649" i="3"/>
  <c r="A650" i="3"/>
  <c r="A651" i="3"/>
  <c r="A652" i="3"/>
  <c r="A653" i="3"/>
  <c r="A654" i="3"/>
  <c r="A655" i="3"/>
  <c r="A1257" i="3"/>
  <c r="A656" i="3"/>
  <c r="A657" i="3"/>
  <c r="A658" i="3"/>
  <c r="A659" i="3"/>
  <c r="A660" i="3"/>
  <c r="A661" i="3"/>
  <c r="A662" i="3"/>
  <c r="A187" i="3"/>
  <c r="A663" i="3"/>
  <c r="A664" i="3"/>
  <c r="A665" i="3"/>
  <c r="A666" i="3"/>
  <c r="A667" i="3"/>
  <c r="A668" i="3"/>
  <c r="A669" i="3"/>
  <c r="A188" i="3"/>
  <c r="A1258" i="3"/>
  <c r="A866" i="3"/>
  <c r="A440" i="3"/>
  <c r="A441" i="3"/>
  <c r="A1259" i="3"/>
  <c r="A867" i="3"/>
  <c r="A442" i="3"/>
  <c r="A443" i="3"/>
  <c r="A868" i="3"/>
  <c r="A1377" i="3"/>
  <c r="A869" i="3"/>
  <c r="A1437" i="3"/>
  <c r="A1260" i="3"/>
  <c r="A189" i="3"/>
  <c r="A190" i="3"/>
  <c r="A191" i="3"/>
  <c r="A192" i="3"/>
  <c r="A771" i="3"/>
  <c r="A772" i="3"/>
  <c r="A773" i="3"/>
  <c r="A774" i="3"/>
  <c r="A775" i="3"/>
  <c r="A776" i="3"/>
  <c r="A777" i="3"/>
  <c r="A778" i="3"/>
  <c r="A779" i="3"/>
  <c r="A780" i="3"/>
  <c r="A781" i="3"/>
  <c r="A870" i="3"/>
  <c r="A53" i="3"/>
  <c r="A782" i="3"/>
  <c r="A783" i="3"/>
  <c r="A784" i="3"/>
  <c r="A785" i="3"/>
  <c r="A786" i="3"/>
  <c r="A787" i="3"/>
  <c r="A788" i="3"/>
  <c r="A789" i="3"/>
  <c r="A790" i="3"/>
  <c r="A791" i="3"/>
  <c r="A792" i="3"/>
  <c r="A871" i="3"/>
  <c r="A1368" i="3"/>
  <c r="A872" i="3"/>
  <c r="A873" i="3"/>
  <c r="A54" i="3"/>
  <c r="A874" i="3"/>
  <c r="A444" i="3"/>
  <c r="A1261" i="3"/>
  <c r="A55" i="3"/>
  <c r="A193" i="3"/>
  <c r="A445" i="3"/>
  <c r="A446" i="3"/>
  <c r="A1262" i="3"/>
  <c r="A793" i="3"/>
  <c r="A194" i="3"/>
  <c r="A27" i="3"/>
  <c r="A195" i="3"/>
  <c r="A28" i="3"/>
  <c r="A29" i="3"/>
  <c r="A196" i="3"/>
  <c r="A197" i="3"/>
  <c r="A30" i="3"/>
  <c r="A31" i="3"/>
  <c r="A32" i="3"/>
  <c r="A1402" i="3"/>
  <c r="A1438" i="3"/>
  <c r="A1263" i="3"/>
  <c r="A447" i="3"/>
  <c r="A448" i="3"/>
  <c r="A449" i="3"/>
  <c r="A794" i="3"/>
  <c r="A795" i="3"/>
  <c r="A4" i="3"/>
  <c r="A1264" i="3"/>
  <c r="A198" i="3"/>
  <c r="A450" i="3"/>
  <c r="A56" i="3"/>
  <c r="A33" i="3"/>
  <c r="A199" i="3"/>
  <c r="A34" i="3"/>
  <c r="A35" i="3"/>
  <c r="A36" i="3"/>
  <c r="A37" i="3"/>
  <c r="A38" i="3"/>
  <c r="A200" i="3"/>
  <c r="A201" i="3"/>
  <c r="A202" i="3"/>
  <c r="A203" i="3"/>
  <c r="A84" i="3"/>
  <c r="A85" i="3"/>
  <c r="A86" i="3"/>
  <c r="A87" i="3"/>
  <c r="A88" i="3"/>
  <c r="A89" i="3"/>
  <c r="A90" i="3"/>
  <c r="A451" i="3"/>
  <c r="A452" i="3"/>
  <c r="A453" i="3"/>
  <c r="A454" i="3"/>
  <c r="A1403" i="3"/>
  <c r="A1404" i="3"/>
  <c r="A5" i="3"/>
  <c r="A6" i="3"/>
  <c r="A204" i="3"/>
  <c r="A7" i="3"/>
  <c r="A8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1265" i="3"/>
  <c r="A225" i="3"/>
  <c r="A226" i="3"/>
  <c r="A9" i="3"/>
  <c r="A10" i="3"/>
  <c r="A875" i="3"/>
  <c r="A876" i="3"/>
  <c r="A877" i="3"/>
  <c r="A455" i="3"/>
  <c r="A456" i="3"/>
  <c r="A457" i="3"/>
  <c r="A140" i="3"/>
  <c r="A458" i="3"/>
  <c r="A459" i="3"/>
  <c r="A460" i="3"/>
  <c r="A461" i="3"/>
  <c r="A462" i="3"/>
  <c r="A463" i="3"/>
  <c r="A464" i="3"/>
  <c r="A465" i="3"/>
  <c r="A1405" i="3"/>
  <c r="A227" i="3"/>
  <c r="A466" i="3"/>
  <c r="A467" i="3"/>
  <c r="A468" i="3"/>
  <c r="A796" i="3"/>
  <c r="A878" i="3"/>
  <c r="A879" i="3"/>
  <c r="A880" i="3"/>
  <c r="A1266" i="3"/>
  <c r="A91" i="3"/>
  <c r="A92" i="3"/>
  <c r="A93" i="3"/>
  <c r="A94" i="3"/>
  <c r="A141" i="3"/>
  <c r="A1387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369" i="3"/>
  <c r="A1267" i="3"/>
  <c r="A114" i="3"/>
  <c r="A115" i="3"/>
  <c r="A116" i="3"/>
  <c r="A117" i="3"/>
  <c r="A118" i="3"/>
  <c r="A1439" i="3"/>
  <c r="A119" i="3"/>
  <c r="A228" i="3"/>
  <c r="A229" i="3"/>
  <c r="A1268" i="3"/>
  <c r="A469" i="3"/>
  <c r="A881" i="3"/>
  <c r="A1440" i="3"/>
  <c r="A882" i="3"/>
  <c r="A1269" i="3"/>
  <c r="A1441" i="3"/>
  <c r="A1442" i="3"/>
  <c r="A1270" i="3"/>
  <c r="A670" i="3"/>
  <c r="A883" i="3"/>
  <c r="A671" i="3"/>
  <c r="A672" i="3"/>
  <c r="A230" i="3"/>
  <c r="A673" i="3"/>
  <c r="A674" i="3"/>
  <c r="A675" i="3"/>
  <c r="A676" i="3"/>
  <c r="A677" i="3"/>
  <c r="A678" i="3"/>
  <c r="A679" i="3"/>
  <c r="A1388" i="3"/>
  <c r="A680" i="3"/>
  <c r="A681" i="3"/>
  <c r="A682" i="3"/>
  <c r="A683" i="3"/>
  <c r="A884" i="3"/>
  <c r="A684" i="3"/>
  <c r="A685" i="3"/>
  <c r="A1271" i="3"/>
  <c r="A885" i="3"/>
  <c r="A142" i="3"/>
  <c r="A686" i="3"/>
  <c r="A687" i="3"/>
  <c r="A688" i="3"/>
  <c r="A689" i="3"/>
  <c r="A690" i="3"/>
  <c r="A691" i="3"/>
  <c r="A692" i="3"/>
  <c r="A693" i="3"/>
  <c r="A694" i="3"/>
  <c r="A695" i="3"/>
  <c r="A696" i="3"/>
  <c r="A1443" i="3"/>
  <c r="A886" i="3"/>
  <c r="A470" i="3"/>
  <c r="A471" i="3"/>
  <c r="A472" i="3"/>
  <c r="A473" i="3"/>
  <c r="A887" i="3"/>
  <c r="A888" i="3"/>
  <c r="A889" i="3"/>
  <c r="A474" i="3"/>
  <c r="A475" i="3"/>
  <c r="A231" i="3"/>
  <c r="A890" i="3"/>
  <c r="A891" i="3"/>
  <c r="A892" i="3"/>
  <c r="A893" i="3"/>
  <c r="A894" i="3"/>
  <c r="A1272" i="3"/>
  <c r="A895" i="3"/>
  <c r="A896" i="3"/>
  <c r="A697" i="3"/>
  <c r="A698" i="3"/>
  <c r="A476" i="3"/>
  <c r="A232" i="3"/>
  <c r="A233" i="3"/>
  <c r="A897" i="3"/>
  <c r="A57" i="3"/>
  <c r="A58" i="3"/>
  <c r="A59" i="3"/>
  <c r="A1273" i="3"/>
  <c r="A1444" i="3"/>
  <c r="A60" i="3"/>
  <c r="A797" i="3"/>
  <c r="A898" i="3"/>
  <c r="A899" i="3"/>
  <c r="A900" i="3"/>
  <c r="A1445" i="3"/>
  <c r="A901" i="3"/>
  <c r="A902" i="3"/>
  <c r="A903" i="3"/>
  <c r="A904" i="3"/>
  <c r="A905" i="3"/>
  <c r="A906" i="3"/>
  <c r="A907" i="3"/>
  <c r="A477" i="3"/>
  <c r="A798" i="3"/>
  <c r="A234" i="3"/>
  <c r="A235" i="3"/>
  <c r="A236" i="3"/>
  <c r="A237" i="3"/>
  <c r="A238" i="3"/>
  <c r="A239" i="3"/>
  <c r="A908" i="3"/>
  <c r="A240" i="3"/>
  <c r="A241" i="3"/>
  <c r="A909" i="3"/>
  <c r="A910" i="3"/>
  <c r="A242" i="3"/>
  <c r="A478" i="3"/>
  <c r="A479" i="3"/>
  <c r="A480" i="3"/>
  <c r="A481" i="3"/>
  <c r="A911" i="3"/>
  <c r="A243" i="3"/>
  <c r="A912" i="3"/>
  <c r="A913" i="3"/>
  <c r="A1446" i="3"/>
  <c r="A1217" i="3"/>
  <c r="A1218" i="3"/>
  <c r="A914" i="3"/>
  <c r="A915" i="3"/>
  <c r="A916" i="3"/>
  <c r="A917" i="3"/>
  <c r="A918" i="3"/>
  <c r="A919" i="3"/>
  <c r="A920" i="3"/>
  <c r="A120" i="3"/>
  <c r="A121" i="3"/>
  <c r="A122" i="3"/>
  <c r="A123" i="3"/>
  <c r="A124" i="3"/>
  <c r="A125" i="3"/>
  <c r="A126" i="3"/>
  <c r="A244" i="3"/>
  <c r="A245" i="3"/>
  <c r="A699" i="3"/>
  <c r="A700" i="3"/>
  <c r="A701" i="3"/>
  <c r="A11" i="3"/>
  <c r="A12" i="3"/>
  <c r="A246" i="3"/>
  <c r="A247" i="3"/>
  <c r="A248" i="3"/>
  <c r="A249" i="3"/>
  <c r="A250" i="3"/>
  <c r="A1274" i="3"/>
  <c r="A251" i="3"/>
  <c r="A1275" i="3"/>
  <c r="A799" i="3"/>
  <c r="A800" i="3"/>
  <c r="A801" i="3"/>
  <c r="A482" i="3"/>
  <c r="A483" i="3"/>
  <c r="A252" i="3"/>
  <c r="A13" i="3"/>
  <c r="A14" i="3"/>
  <c r="A921" i="3"/>
  <c r="A1406" i="3"/>
  <c r="A922" i="3"/>
  <c r="A923" i="3"/>
  <c r="A143" i="3"/>
  <c r="A15" i="3"/>
  <c r="A253" i="3"/>
  <c r="A254" i="3"/>
  <c r="A255" i="3"/>
  <c r="A924" i="3"/>
  <c r="A802" i="3"/>
  <c r="A61" i="3"/>
  <c r="A484" i="3"/>
  <c r="A144" i="3"/>
  <c r="A925" i="3"/>
  <c r="A145" i="3"/>
  <c r="A146" i="3"/>
  <c r="A62" i="3"/>
  <c r="A63" i="3"/>
  <c r="A485" i="3"/>
  <c r="A926" i="3"/>
  <c r="A147" i="3"/>
  <c r="A148" i="3"/>
  <c r="A149" i="3"/>
  <c r="A150" i="3"/>
  <c r="A927" i="3"/>
  <c r="A928" i="3"/>
  <c r="A151" i="3"/>
  <c r="A929" i="3"/>
  <c r="A930" i="3"/>
  <c r="A931" i="3"/>
  <c r="A932" i="3"/>
  <c r="A933" i="3"/>
  <c r="A486" i="3"/>
  <c r="A702" i="3"/>
  <c r="A1276" i="3"/>
  <c r="A703" i="3"/>
  <c r="A704" i="3"/>
  <c r="A1277" i="3"/>
  <c r="A1278" i="3"/>
  <c r="A256" i="3"/>
  <c r="A257" i="3"/>
  <c r="A64" i="3"/>
  <c r="A803" i="3"/>
  <c r="A258" i="3"/>
  <c r="A259" i="3"/>
  <c r="A487" i="3"/>
  <c r="A1279" i="3"/>
  <c r="A152" i="3"/>
  <c r="A488" i="3"/>
  <c r="A489" i="3"/>
  <c r="A490" i="3"/>
  <c r="A260" i="3"/>
  <c r="A934" i="3"/>
  <c r="A153" i="3"/>
  <c r="A261" i="3"/>
  <c r="A262" i="3"/>
  <c r="A705" i="3"/>
  <c r="A706" i="3"/>
  <c r="A491" i="3"/>
  <c r="A492" i="3"/>
  <c r="A493" i="3"/>
  <c r="A65" i="3"/>
  <c r="A1370" i="3"/>
  <c r="A1371" i="3"/>
  <c r="A935" i="3"/>
  <c r="A263" i="3"/>
  <c r="A264" i="3"/>
  <c r="A265" i="3"/>
  <c r="A266" i="3"/>
  <c r="A494" i="3"/>
  <c r="A495" i="3"/>
  <c r="A1447" i="3"/>
  <c r="A496" i="3"/>
  <c r="A267" i="3"/>
  <c r="A497" i="3"/>
  <c r="A1219" i="3"/>
  <c r="A1220" i="3"/>
  <c r="A1221" i="3"/>
  <c r="A268" i="3"/>
  <c r="A66" i="3"/>
  <c r="A936" i="3"/>
  <c r="A937" i="3"/>
  <c r="A938" i="3"/>
  <c r="A939" i="3"/>
  <c r="A940" i="3"/>
  <c r="A941" i="3"/>
  <c r="A942" i="3"/>
  <c r="A943" i="3"/>
  <c r="A804" i="3"/>
  <c r="A67" i="3"/>
  <c r="A805" i="3"/>
  <c r="A707" i="3"/>
  <c r="A1407" i="3"/>
  <c r="A269" i="3"/>
  <c r="A16" i="3"/>
  <c r="A17" i="3"/>
  <c r="A154" i="3"/>
  <c r="A1280" i="3"/>
  <c r="A155" i="3"/>
  <c r="A270" i="3"/>
  <c r="A271" i="3"/>
  <c r="A272" i="3"/>
  <c r="A273" i="3"/>
  <c r="A274" i="3"/>
  <c r="A1281" i="3"/>
  <c r="A1448" i="3"/>
  <c r="A1282" i="3"/>
  <c r="A68" i="3"/>
  <c r="A1408" i="3"/>
  <c r="A1283" i="3"/>
  <c r="A944" i="3"/>
  <c r="A1284" i="3"/>
  <c r="A498" i="3"/>
  <c r="A945" i="3"/>
  <c r="A499" i="3"/>
  <c r="A946" i="3"/>
  <c r="A275" i="3"/>
  <c r="A276" i="3"/>
  <c r="A277" i="3"/>
  <c r="A278" i="3"/>
  <c r="A279" i="3"/>
  <c r="A947" i="3"/>
  <c r="A948" i="3"/>
  <c r="A949" i="3"/>
  <c r="A500" i="3"/>
  <c r="A950" i="3"/>
  <c r="A951" i="3"/>
  <c r="A806" i="3"/>
  <c r="A807" i="3"/>
  <c r="A808" i="3"/>
  <c r="A809" i="3"/>
  <c r="A69" i="3"/>
  <c r="A70" i="3"/>
  <c r="A71" i="3"/>
  <c r="A810" i="3"/>
  <c r="A811" i="3"/>
  <c r="A1285" i="3"/>
  <c r="A156" i="3"/>
  <c r="A1409" i="3"/>
  <c r="A1286" i="3"/>
  <c r="A1449" i="3"/>
  <c r="A1410" i="3"/>
  <c r="A501" i="3"/>
  <c r="A502" i="3"/>
  <c r="A503" i="3"/>
  <c r="A504" i="3"/>
  <c r="A505" i="3"/>
  <c r="A952" i="3"/>
  <c r="A1372" i="3"/>
  <c r="A953" i="3"/>
  <c r="A812" i="3"/>
  <c r="A813" i="3"/>
  <c r="A814" i="3"/>
  <c r="A1450" i="3"/>
  <c r="A1411" i="3"/>
  <c r="A1451" i="3"/>
  <c r="A1412" i="3"/>
  <c r="A280" i="3"/>
  <c r="A1389" i="3"/>
  <c r="A1452" i="3"/>
  <c r="A1287" i="3"/>
  <c r="A1390" i="3"/>
  <c r="A708" i="3"/>
  <c r="A1453" i="3"/>
  <c r="A1391" i="3"/>
  <c r="A1288" i="3"/>
  <c r="A709" i="3"/>
  <c r="A710" i="3"/>
  <c r="A711" i="3"/>
  <c r="A712" i="3"/>
  <c r="A1454" i="3"/>
  <c r="A633" i="3"/>
  <c r="A72" i="3"/>
  <c r="A1289" i="3"/>
  <c r="A281" i="3"/>
  <c r="A1290" i="3"/>
  <c r="A1413" i="3"/>
  <c r="A954" i="3"/>
  <c r="A1291" i="3"/>
  <c r="A506" i="3"/>
  <c r="A1292" i="3"/>
  <c r="A507" i="3"/>
  <c r="A508" i="3"/>
  <c r="A509" i="3"/>
  <c r="A510" i="3"/>
  <c r="A511" i="3"/>
  <c r="A1293" i="3"/>
  <c r="A955" i="3"/>
  <c r="A956" i="3"/>
  <c r="A1294" i="3"/>
  <c r="A957" i="3"/>
  <c r="A713" i="3"/>
  <c r="A1414" i="3"/>
  <c r="A958" i="3"/>
  <c r="A512" i="3"/>
  <c r="A959" i="3"/>
  <c r="A960" i="3"/>
  <c r="A961" i="3"/>
  <c r="A962" i="3"/>
  <c r="A963" i="3"/>
  <c r="A964" i="3"/>
  <c r="A1295" i="3"/>
  <c r="A815" i="3"/>
  <c r="A157" i="3"/>
  <c r="A965" i="3"/>
  <c r="A513" i="3"/>
  <c r="A714" i="3"/>
  <c r="A715" i="3"/>
  <c r="A716" i="3"/>
  <c r="A717" i="3"/>
  <c r="A1222" i="3"/>
  <c r="A514" i="3"/>
  <c r="A1455" i="3"/>
  <c r="A718" i="3"/>
  <c r="A719" i="3"/>
  <c r="A720" i="3"/>
  <c r="A1415" i="3"/>
  <c r="A721" i="3"/>
  <c r="A722" i="3"/>
  <c r="A282" i="3"/>
  <c r="A1296" i="3"/>
  <c r="A723" i="3"/>
  <c r="A724" i="3"/>
  <c r="A725" i="3"/>
  <c r="A726" i="3"/>
  <c r="A727" i="3"/>
  <c r="A728" i="3"/>
  <c r="A729" i="3"/>
  <c r="A730" i="3"/>
  <c r="A1456" i="3"/>
  <c r="A731" i="3"/>
  <c r="A732" i="3"/>
  <c r="A733" i="3"/>
  <c r="A734" i="3"/>
  <c r="A283" i="3"/>
  <c r="A158" i="3"/>
  <c r="A18" i="3"/>
  <c r="A284" i="3"/>
  <c r="A285" i="3"/>
  <c r="A286" i="3"/>
  <c r="A634" i="3"/>
  <c r="A515" i="3"/>
  <c r="A516" i="3"/>
  <c r="A517" i="3"/>
  <c r="A159" i="3"/>
  <c r="A1416" i="3"/>
  <c r="A518" i="3"/>
  <c r="A966" i="3"/>
  <c r="A967" i="3"/>
  <c r="A519" i="3"/>
  <c r="A968" i="3"/>
  <c r="A1378" i="3"/>
  <c r="A969" i="3"/>
  <c r="A970" i="3"/>
  <c r="A520" i="3"/>
  <c r="A521" i="3"/>
  <c r="A522" i="3"/>
  <c r="A523" i="3"/>
  <c r="A524" i="3"/>
  <c r="A525" i="3"/>
  <c r="A526" i="3"/>
  <c r="A527" i="3"/>
  <c r="A528" i="3"/>
  <c r="A816" i="3"/>
  <c r="A817" i="3"/>
  <c r="A818" i="3"/>
  <c r="A1297" i="3"/>
  <c r="A971" i="3"/>
  <c r="A529" i="3"/>
  <c r="A635" i="3"/>
  <c r="A636" i="3"/>
  <c r="A637" i="3"/>
  <c r="A638" i="3"/>
  <c r="A639" i="3"/>
  <c r="A287" i="3"/>
  <c r="A288" i="3"/>
  <c r="A289" i="3"/>
  <c r="A1223" i="3"/>
  <c r="A819" i="3"/>
  <c r="A1298" i="3"/>
  <c r="A290" i="3"/>
  <c r="A291" i="3"/>
  <c r="A1224" i="3"/>
  <c r="A1299" i="3"/>
  <c r="A530" i="3"/>
  <c r="A531" i="3"/>
  <c r="A532" i="3"/>
  <c r="A292" i="3"/>
  <c r="A293" i="3"/>
  <c r="A127" i="3"/>
  <c r="A1417" i="3"/>
  <c r="A1373" i="3"/>
  <c r="A1300" i="3"/>
  <c r="A972" i="3"/>
  <c r="A160" i="3"/>
  <c r="A161" i="3"/>
  <c r="A973" i="3"/>
  <c r="A974" i="3"/>
  <c r="A975" i="3"/>
  <c r="A976" i="3"/>
  <c r="A977" i="3"/>
  <c r="A978" i="3"/>
  <c r="A1374" i="3"/>
  <c r="A294" i="3"/>
  <c r="A295" i="3"/>
  <c r="A1301" i="3"/>
  <c r="A533" i="3"/>
  <c r="A534" i="3"/>
  <c r="A535" i="3"/>
  <c r="A536" i="3"/>
  <c r="A537" i="3"/>
  <c r="A296" i="3"/>
  <c r="A1418" i="3"/>
  <c r="A538" i="3"/>
  <c r="A128" i="3"/>
  <c r="A129" i="3"/>
  <c r="A130" i="3"/>
  <c r="A131" i="3"/>
  <c r="A132" i="3"/>
  <c r="A133" i="3"/>
  <c r="A979" i="3"/>
  <c r="A297" i="3"/>
  <c r="A1302" i="3"/>
  <c r="A1303" i="3"/>
  <c r="A539" i="3"/>
  <c r="A540" i="3"/>
  <c r="A541" i="3"/>
  <c r="A1419" i="3"/>
  <c r="A980" i="3"/>
  <c r="A1304" i="3"/>
  <c r="A735" i="3"/>
  <c r="A1392" i="3"/>
  <c r="A981" i="3"/>
  <c r="A982" i="3"/>
  <c r="A983" i="3"/>
  <c r="A984" i="3"/>
  <c r="A298" i="3"/>
  <c r="A299" i="3"/>
  <c r="A19" i="3"/>
  <c r="A300" i="3"/>
  <c r="A820" i="3"/>
  <c r="A301" i="3"/>
  <c r="A302" i="3"/>
  <c r="A303" i="3"/>
  <c r="A304" i="3"/>
  <c r="A20" i="3"/>
  <c r="A21" i="3"/>
  <c r="A1305" i="3"/>
  <c r="A542" i="3"/>
  <c r="A543" i="3"/>
  <c r="A544" i="3"/>
  <c r="A545" i="3"/>
  <c r="A546" i="3"/>
  <c r="A547" i="3"/>
  <c r="A985" i="3"/>
  <c r="A548" i="3"/>
  <c r="A549" i="3"/>
  <c r="A305" i="3"/>
  <c r="A550" i="3"/>
  <c r="A551" i="3"/>
  <c r="A986" i="3"/>
  <c r="A306" i="3"/>
  <c r="A307" i="3"/>
  <c r="A987" i="3"/>
  <c r="A988" i="3"/>
  <c r="A989" i="3"/>
  <c r="A990" i="3"/>
  <c r="A1420" i="3"/>
  <c r="A1421" i="3"/>
  <c r="A1422" i="3"/>
  <c r="A1423" i="3"/>
  <c r="A1424" i="3"/>
  <c r="A1306" i="3"/>
  <c r="A1425" i="3"/>
  <c r="A552" i="3"/>
  <c r="A553" i="3"/>
  <c r="A821" i="3"/>
  <c r="A991" i="3"/>
  <c r="A992" i="3"/>
  <c r="A993" i="3"/>
  <c r="A994" i="3"/>
  <c r="A995" i="3"/>
  <c r="A996" i="3"/>
  <c r="A162" i="3"/>
  <c r="A308" i="3"/>
  <c r="A997" i="3"/>
  <c r="A998" i="3"/>
  <c r="A999" i="3"/>
  <c r="A1000" i="3"/>
  <c r="A1001" i="3"/>
  <c r="A1002" i="3"/>
  <c r="A1003" i="3"/>
  <c r="A1004" i="3"/>
  <c r="A1005" i="3"/>
  <c r="A1006" i="3"/>
  <c r="A134" i="3"/>
  <c r="A1007" i="3"/>
  <c r="A1225" i="3"/>
  <c r="A1008" i="3"/>
  <c r="A1009" i="3"/>
  <c r="A1010" i="3"/>
  <c r="A73" i="3"/>
  <c r="A1011" i="3"/>
  <c r="A1012" i="3"/>
  <c r="A1013" i="3"/>
  <c r="A1014" i="3"/>
  <c r="A1015" i="3"/>
  <c r="A1016" i="3"/>
  <c r="A1017" i="3"/>
  <c r="A1018" i="3"/>
  <c r="A1019" i="3"/>
  <c r="A163" i="3"/>
  <c r="A1020" i="3"/>
  <c r="A554" i="3"/>
  <c r="A555" i="3"/>
  <c r="A556" i="3"/>
  <c r="A1379" i="3"/>
  <c r="A557" i="3"/>
  <c r="A558" i="3"/>
  <c r="A559" i="3"/>
  <c r="A560" i="3"/>
  <c r="A561" i="3"/>
  <c r="A562" i="3"/>
  <c r="A1307" i="3"/>
  <c r="A1457" i="3"/>
  <c r="A1308" i="3"/>
  <c r="A563" i="3"/>
  <c r="A564" i="3"/>
  <c r="A1226" i="3"/>
  <c r="A1309" i="3"/>
  <c r="A309" i="3"/>
  <c r="A1021" i="3"/>
  <c r="A164" i="3"/>
  <c r="A1310" i="3"/>
  <c r="A310" i="3"/>
  <c r="A1022" i="3"/>
  <c r="A74" i="3"/>
  <c r="A1426" i="3"/>
  <c r="A565" i="3"/>
  <c r="A566" i="3"/>
  <c r="A567" i="3"/>
  <c r="A568" i="3"/>
  <c r="A1023" i="3"/>
  <c r="A1024" i="3"/>
  <c r="A311" i="3"/>
  <c r="A1025" i="3"/>
  <c r="A1026" i="3"/>
  <c r="A1027" i="3"/>
  <c r="A1028" i="3"/>
  <c r="A1029" i="3"/>
  <c r="A1030" i="3"/>
  <c r="A1031" i="3"/>
  <c r="A736" i="3"/>
  <c r="A1311" i="3"/>
  <c r="A312" i="3"/>
  <c r="A313" i="3"/>
  <c r="A314" i="3"/>
  <c r="A315" i="3"/>
  <c r="A316" i="3"/>
  <c r="A317" i="3"/>
  <c r="A318" i="3"/>
  <c r="A319" i="3"/>
  <c r="A320" i="3"/>
  <c r="A321" i="3"/>
  <c r="A322" i="3"/>
  <c r="A1032" i="3"/>
  <c r="A323" i="3"/>
  <c r="A324" i="3"/>
  <c r="A325" i="3"/>
  <c r="A326" i="3"/>
  <c r="A327" i="3"/>
  <c r="A328" i="3"/>
  <c r="A329" i="3"/>
  <c r="A1033" i="3"/>
  <c r="A569" i="3"/>
  <c r="A1034" i="3"/>
  <c r="A1035" i="3"/>
  <c r="A570" i="3"/>
  <c r="A1036" i="3"/>
  <c r="A330" i="3"/>
  <c r="A571" i="3"/>
  <c r="A572" i="3"/>
  <c r="A1037" i="3"/>
  <c r="A1038" i="3"/>
  <c r="A1039" i="3"/>
  <c r="A1040" i="3"/>
  <c r="A1041" i="3"/>
  <c r="A737" i="3"/>
  <c r="A1375" i="3"/>
  <c r="A331" i="3"/>
  <c r="A1042" i="3"/>
  <c r="A1043" i="3"/>
  <c r="A1044" i="3"/>
  <c r="A573" i="3"/>
  <c r="A1045" i="3"/>
  <c r="A165" i="3"/>
  <c r="A1312" i="3"/>
  <c r="A1313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822" i="3"/>
  <c r="A823" i="3"/>
  <c r="A824" i="3"/>
  <c r="A825" i="3"/>
  <c r="A574" i="3"/>
  <c r="A1046" i="3"/>
  <c r="A1047" i="3"/>
  <c r="A575" i="3"/>
  <c r="A1048" i="3"/>
  <c r="A75" i="3"/>
  <c r="A826" i="3"/>
  <c r="A1314" i="3"/>
  <c r="A346" i="3"/>
  <c r="A347" i="3"/>
  <c r="A348" i="3"/>
  <c r="A349" i="3"/>
  <c r="A350" i="3"/>
  <c r="A1427" i="3"/>
  <c r="A827" i="3"/>
  <c r="A828" i="3"/>
  <c r="A1315" i="3"/>
  <c r="A1316" i="3"/>
  <c r="A576" i="3"/>
  <c r="A1317" i="3"/>
  <c r="A1049" i="3"/>
  <c r="A1050" i="3"/>
  <c r="A577" i="3"/>
  <c r="A166" i="3"/>
  <c r="A351" i="3"/>
  <c r="A352" i="3"/>
  <c r="A353" i="3"/>
  <c r="A354" i="3"/>
  <c r="A1051" i="3"/>
  <c r="A1458" i="3"/>
  <c r="A738" i="3"/>
  <c r="A739" i="3"/>
  <c r="A740" i="3"/>
  <c r="A1318" i="3"/>
  <c r="A741" i="3"/>
  <c r="A742" i="3"/>
  <c r="A743" i="3"/>
  <c r="A1319" i="3"/>
  <c r="A744" i="3"/>
  <c r="A745" i="3"/>
  <c r="A746" i="3"/>
  <c r="A747" i="3"/>
  <c r="A1320" i="3"/>
  <c r="A1052" i="3"/>
  <c r="A1459" i="3"/>
  <c r="A578" i="3"/>
  <c r="A579" i="3"/>
  <c r="A580" i="3"/>
  <c r="A1321" i="3"/>
  <c r="A1053" i="3"/>
  <c r="A581" i="3"/>
  <c r="A167" i="3"/>
  <c r="A582" i="3"/>
  <c r="A1322" i="3"/>
  <c r="A583" i="3"/>
  <c r="A1054" i="3"/>
  <c r="A584" i="3"/>
  <c r="A585" i="3"/>
  <c r="A586" i="3"/>
  <c r="A1323" i="3"/>
  <c r="A1227" i="3"/>
  <c r="A1228" i="3"/>
  <c r="A1229" i="3"/>
  <c r="A1324" i="3"/>
  <c r="A1230" i="3"/>
  <c r="A355" i="3"/>
  <c r="A1231" i="3"/>
  <c r="A1232" i="3"/>
  <c r="A1233" i="3"/>
  <c r="A1234" i="3"/>
  <c r="A356" i="3"/>
  <c r="A357" i="3"/>
  <c r="A358" i="3"/>
  <c r="A748" i="3"/>
  <c r="A749" i="3"/>
  <c r="A1325" i="3"/>
  <c r="A168" i="3"/>
  <c r="A1380" i="3"/>
  <c r="A1055" i="3"/>
  <c r="A359" i="3"/>
  <c r="A360" i="3"/>
  <c r="A1326" i="3"/>
  <c r="A1327" i="3"/>
  <c r="A587" i="3"/>
  <c r="A1056" i="3"/>
  <c r="A588" i="3"/>
  <c r="A1057" i="3"/>
  <c r="A589" i="3"/>
  <c r="A361" i="3"/>
  <c r="A1328" i="3"/>
  <c r="A362" i="3"/>
  <c r="A363" i="3"/>
  <c r="A364" i="3"/>
  <c r="A365" i="3"/>
  <c r="A366" i="3"/>
  <c r="A367" i="3"/>
  <c r="A368" i="3"/>
  <c r="A169" i="3"/>
  <c r="A1058" i="3"/>
  <c r="A1059" i="3"/>
  <c r="A590" i="3"/>
  <c r="A1329" i="3"/>
  <c r="A1060" i="3"/>
  <c r="A591" i="3"/>
  <c r="A1330" i="3"/>
  <c r="A1460" i="3"/>
  <c r="A1061" i="3"/>
  <c r="A1062" i="3"/>
  <c r="A1331" i="3"/>
  <c r="A592" i="3"/>
  <c r="A369" i="3"/>
  <c r="A1063" i="3"/>
  <c r="A1064" i="3"/>
  <c r="A1065" i="3"/>
  <c r="A1066" i="3"/>
  <c r="A1067" i="3"/>
  <c r="A1068" i="3"/>
  <c r="A170" i="3"/>
  <c r="A1332" i="3"/>
  <c r="A1069" i="3"/>
  <c r="A1070" i="3"/>
  <c r="A76" i="3"/>
  <c r="A77" i="3"/>
  <c r="A1333" i="3"/>
  <c r="A1381" i="3"/>
  <c r="A1334" i="3"/>
  <c r="A1335" i="3"/>
  <c r="A593" i="3"/>
  <c r="A594" i="3"/>
  <c r="A39" i="3"/>
  <c r="A40" i="3"/>
  <c r="A41" i="3"/>
  <c r="A42" i="3"/>
  <c r="A370" i="3"/>
  <c r="A371" i="3"/>
  <c r="A43" i="3"/>
  <c r="A372" i="3"/>
  <c r="A44" i="3"/>
  <c r="A373" i="3"/>
  <c r="A45" i="3"/>
  <c r="A374" i="3"/>
  <c r="A375" i="3"/>
  <c r="A376" i="3"/>
  <c r="A46" i="3"/>
  <c r="A47" i="3"/>
  <c r="A48" i="3"/>
  <c r="A49" i="3"/>
  <c r="A595" i="3"/>
  <c r="A829" i="3"/>
  <c r="A1461" i="3"/>
  <c r="A1336" i="3"/>
  <c r="A596" i="3"/>
  <c r="A597" i="3"/>
  <c r="A1382" i="3"/>
  <c r="A377" i="3"/>
  <c r="A750" i="3"/>
  <c r="A751" i="3"/>
  <c r="A752" i="3"/>
  <c r="A1235" i="3"/>
  <c r="A1337" i="3"/>
  <c r="A1236" i="3"/>
  <c r="A1237" i="3"/>
  <c r="A1071" i="3"/>
  <c r="A1238" i="3"/>
  <c r="A1239" i="3"/>
  <c r="A1338" i="3"/>
  <c r="A1240" i="3"/>
  <c r="A1241" i="3"/>
  <c r="A1339" i="3"/>
  <c r="A1340" i="3"/>
  <c r="A1072" i="3"/>
  <c r="A598" i="3"/>
  <c r="A1073" i="3"/>
  <c r="A1074" i="3"/>
  <c r="A1075" i="3"/>
  <c r="A1076" i="3"/>
  <c r="A378" i="3"/>
  <c r="A379" i="3"/>
  <c r="A1077" i="3"/>
  <c r="A1078" i="3"/>
  <c r="A380" i="3"/>
  <c r="A381" i="3"/>
  <c r="A830" i="3"/>
  <c r="A831" i="3"/>
  <c r="A171" i="3"/>
  <c r="A1079" i="3"/>
  <c r="A1080" i="3"/>
  <c r="A1081" i="3"/>
  <c r="A172" i="3"/>
  <c r="A832" i="3"/>
  <c r="A1082" i="3"/>
  <c r="A833" i="3"/>
  <c r="A834" i="3"/>
  <c r="A835" i="3"/>
  <c r="A1083" i="3"/>
  <c r="A1084" i="3"/>
  <c r="A1085" i="3"/>
  <c r="A1086" i="3"/>
  <c r="A1087" i="3"/>
  <c r="A836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341" i="3"/>
  <c r="A753" i="3"/>
  <c r="A754" i="3"/>
  <c r="A1383" i="3"/>
  <c r="A382" i="3"/>
  <c r="A383" i="3"/>
  <c r="A384" i="3"/>
  <c r="A385" i="3"/>
  <c r="A1342" i="3"/>
  <c r="A755" i="3"/>
  <c r="A756" i="3"/>
  <c r="A757" i="3"/>
  <c r="A758" i="3"/>
  <c r="A759" i="3"/>
  <c r="A1343" i="3"/>
  <c r="A1393" i="3"/>
  <c r="A386" i="3"/>
  <c r="A22" i="3"/>
  <c r="A1114" i="3"/>
  <c r="A1344" i="3"/>
  <c r="A78" i="3"/>
  <c r="A1345" i="3"/>
  <c r="A1346" i="3"/>
  <c r="A1115" i="3"/>
  <c r="A1116" i="3"/>
  <c r="A1117" i="3"/>
  <c r="A1118" i="3"/>
  <c r="A1119" i="3"/>
  <c r="A1120" i="3"/>
  <c r="A1121" i="3"/>
  <c r="A1122" i="3"/>
  <c r="A599" i="3"/>
  <c r="A1123" i="3"/>
  <c r="A837" i="3"/>
  <c r="A838" i="3"/>
  <c r="A1428" i="3"/>
  <c r="A839" i="3"/>
  <c r="A1347" i="3"/>
  <c r="A840" i="3"/>
  <c r="A841" i="3"/>
  <c r="A23" i="3"/>
  <c r="A387" i="3"/>
  <c r="A388" i="3"/>
  <c r="A389" i="3"/>
  <c r="A390" i="3"/>
  <c r="A391" i="3"/>
  <c r="A392" i="3"/>
  <c r="A393" i="3"/>
  <c r="A394" i="3"/>
  <c r="A395" i="3"/>
  <c r="A396" i="3"/>
  <c r="A397" i="3"/>
  <c r="A1348" i="3"/>
  <c r="A1349" i="3"/>
  <c r="A1350" i="3"/>
  <c r="A1124" i="3"/>
  <c r="A600" i="3"/>
  <c r="A601" i="3"/>
  <c r="A602" i="3"/>
  <c r="A603" i="3"/>
  <c r="A398" i="3"/>
  <c r="A399" i="3"/>
  <c r="A400" i="3"/>
  <c r="A401" i="3"/>
  <c r="A604" i="3"/>
  <c r="A50" i="3"/>
  <c r="A51" i="3"/>
  <c r="A52" i="3"/>
  <c r="A402" i="3"/>
  <c r="A842" i="3"/>
  <c r="A1429" i="3"/>
  <c r="A843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430" i="3"/>
  <c r="A1431" i="3"/>
  <c r="A605" i="3"/>
  <c r="A1351" i="3"/>
  <c r="A1352" i="3"/>
  <c r="A606" i="3"/>
  <c r="A403" i="3"/>
  <c r="A607" i="3"/>
  <c r="A79" i="3"/>
  <c r="A608" i="3"/>
  <c r="A404" i="3"/>
  <c r="A405" i="3"/>
  <c r="A609" i="3"/>
  <c r="A80" i="3"/>
  <c r="A81" i="3"/>
  <c r="A844" i="3"/>
  <c r="A845" i="3"/>
  <c r="A1242" i="3"/>
  <c r="A610" i="3"/>
  <c r="A611" i="3"/>
  <c r="A1159" i="3"/>
  <c r="A1160" i="3"/>
  <c r="A1161" i="3"/>
  <c r="A1162" i="3"/>
  <c r="A1163" i="3"/>
  <c r="A612" i="3"/>
  <c r="A1164" i="3"/>
  <c r="A1165" i="3"/>
  <c r="A1166" i="3"/>
  <c r="A1167" i="3"/>
  <c r="A1168" i="3"/>
  <c r="A1169" i="3"/>
  <c r="A1170" i="3"/>
  <c r="A846" i="3"/>
  <c r="A847" i="3"/>
  <c r="A1171" i="3"/>
  <c r="A1172" i="3"/>
  <c r="A1462" i="3"/>
  <c r="A82" i="3"/>
  <c r="A173" i="3"/>
  <c r="A1353" i="3"/>
  <c r="A174" i="3"/>
  <c r="A613" i="3"/>
  <c r="A614" i="3"/>
  <c r="A1463" i="3"/>
  <c r="A1394" i="3"/>
  <c r="A1395" i="3"/>
  <c r="A1173" i="3"/>
  <c r="A1354" i="3"/>
  <c r="A1174" i="3"/>
  <c r="A615" i="3"/>
  <c r="A1243" i="3"/>
  <c r="A1175" i="3"/>
  <c r="A1176" i="3"/>
  <c r="A1177" i="3"/>
  <c r="A1178" i="3"/>
  <c r="A1179" i="3"/>
  <c r="A1355" i="3"/>
  <c r="A1464" i="3"/>
  <c r="A1180" i="3"/>
  <c r="A1465" i="3"/>
  <c r="A1396" i="3"/>
  <c r="A616" i="3"/>
  <c r="A406" i="3"/>
  <c r="A407" i="3"/>
  <c r="A408" i="3"/>
  <c r="A409" i="3"/>
  <c r="A410" i="3"/>
  <c r="A24" i="3"/>
  <c r="A411" i="3"/>
  <c r="A412" i="3"/>
  <c r="A413" i="3"/>
  <c r="A25" i="3"/>
  <c r="A414" i="3"/>
  <c r="A415" i="3"/>
  <c r="A416" i="3"/>
  <c r="A417" i="3"/>
  <c r="A418" i="3"/>
  <c r="A419" i="3"/>
  <c r="A640" i="3"/>
  <c r="A1384" i="3"/>
  <c r="A1356" i="3"/>
  <c r="A1357" i="3"/>
  <c r="A1385" i="3"/>
  <c r="A1466" i="3"/>
  <c r="A848" i="3"/>
  <c r="A617" i="3"/>
  <c r="A1467" i="3"/>
  <c r="A175" i="3"/>
  <c r="A176" i="3"/>
  <c r="A177" i="3"/>
  <c r="A420" i="3"/>
  <c r="A618" i="3"/>
  <c r="A619" i="3"/>
  <c r="A620" i="3"/>
  <c r="A1181" i="3"/>
  <c r="A621" i="3"/>
  <c r="A622" i="3"/>
  <c r="A1182" i="3"/>
  <c r="A1183" i="3"/>
  <c r="A1184" i="3"/>
  <c r="A1185" i="3"/>
  <c r="A1186" i="3"/>
  <c r="A623" i="3"/>
  <c r="A1358" i="3"/>
  <c r="A1468" i="3"/>
  <c r="A1187" i="3"/>
  <c r="A1188" i="3"/>
  <c r="A1189" i="3"/>
  <c r="A1190" i="3"/>
  <c r="A1191" i="3"/>
  <c r="A1192" i="3"/>
  <c r="A421" i="3"/>
  <c r="A1193" i="3"/>
  <c r="A422" i="3"/>
  <c r="A849" i="3"/>
  <c r="A850" i="3"/>
  <c r="A423" i="3"/>
  <c r="A1359" i="3"/>
  <c r="A1360" i="3"/>
  <c r="A1194" i="3"/>
  <c r="A1195" i="3"/>
  <c r="A1244" i="3"/>
  <c r="A1361" i="3"/>
  <c r="A760" i="3"/>
  <c r="A761" i="3"/>
  <c r="A762" i="3"/>
  <c r="A1362" i="3"/>
  <c r="A763" i="3"/>
  <c r="A764" i="3"/>
  <c r="A624" i="3"/>
  <c r="A424" i="3"/>
  <c r="A1196" i="3"/>
  <c r="A1197" i="3"/>
  <c r="A765" i="3"/>
  <c r="A766" i="3"/>
  <c r="A767" i="3"/>
  <c r="A1363" i="3"/>
  <c r="A1364" i="3"/>
  <c r="A1469" i="3"/>
  <c r="A1432" i="3"/>
  <c r="A1470" i="3"/>
  <c r="A1433" i="3"/>
  <c r="A1376" i="3"/>
  <c r="A1434" i="3"/>
  <c r="A1365" i="3"/>
  <c r="A1198" i="3"/>
  <c r="A1199" i="3"/>
  <c r="A425" i="3"/>
  <c r="A1366" i="3"/>
  <c r="A1200" i="3"/>
  <c r="A1201" i="3"/>
  <c r="A1202" i="3"/>
  <c r="A1203" i="3"/>
  <c r="A1204" i="3"/>
  <c r="A1205" i="3"/>
  <c r="A1206" i="3"/>
  <c r="A1207" i="3"/>
  <c r="A426" i="3"/>
  <c r="A178" i="3"/>
  <c r="A1435" i="3"/>
  <c r="A179" i="3"/>
  <c r="A625" i="3"/>
  <c r="A1208" i="3"/>
  <c r="A626" i="3"/>
  <c r="A1209" i="3"/>
  <c r="A427" i="3"/>
  <c r="A1245" i="3"/>
  <c r="A1367" i="3"/>
  <c r="A1436" i="3"/>
  <c r="A1210" i="3"/>
  <c r="A83" i="3"/>
  <c r="A627" i="3"/>
  <c r="A1211" i="3"/>
  <c r="A1212" i="3"/>
  <c r="A851" i="3"/>
  <c r="A1397" i="3"/>
  <c r="A1398" i="3"/>
  <c r="A1399" i="3"/>
  <c r="A1213" i="3"/>
  <c r="A1214" i="3"/>
  <c r="A135" i="3"/>
  <c r="A136" i="3"/>
  <c r="A137" i="3"/>
  <c r="A138" i="3"/>
  <c r="A628" i="3"/>
  <c r="A629" i="3"/>
  <c r="A630" i="3"/>
  <c r="A1215" i="3"/>
  <c r="A428" i="3"/>
  <c r="E768" i="3"/>
  <c r="D768" i="3"/>
  <c r="C768" i="3"/>
  <c r="H768" i="3" s="1"/>
  <c r="A768" i="3"/>
  <c r="E1" i="3"/>
  <c r="D1" i="3"/>
  <c r="C1" i="3"/>
  <c r="A1" i="3"/>
  <c r="I34" i="4" l="1"/>
  <c r="C4" i="4" s="1"/>
  <c r="C5" i="4" s="1"/>
  <c r="C6" i="4" l="1"/>
</calcChain>
</file>

<file path=xl/sharedStrings.xml><?xml version="1.0" encoding="utf-8"?>
<sst xmlns="http://schemas.openxmlformats.org/spreadsheetml/2006/main" count="17854" uniqueCount="3491">
  <si>
    <t>Nectarine Yellow</t>
  </si>
  <si>
    <t xml:space="preserve">Pastry Short Crust Pie Base </t>
  </si>
  <si>
    <t xml:space="preserve">Cumin Ground </t>
  </si>
  <si>
    <t>Container S/Wedge CB Rear Lid (Br Paper)</t>
  </si>
  <si>
    <t>Beef Grainfed New York Sirloin</t>
  </si>
  <si>
    <t>Combo Packaging</t>
  </si>
  <si>
    <t>Parmigiana Sauce Pk</t>
  </si>
  <si>
    <t>1.8L</t>
  </si>
  <si>
    <t>Spinach &amp; Ricotta Roll</t>
  </si>
  <si>
    <t>Wonton Pork Dumpling</t>
  </si>
  <si>
    <t xml:space="preserve">Ravioli Spinach &amp; Ricotta </t>
  </si>
  <si>
    <t>2.8Kg Tray</t>
  </si>
  <si>
    <t>Lamb Yiros</t>
  </si>
  <si>
    <t>Seeds Sesame White</t>
  </si>
  <si>
    <t>Nachos Pork Mix Pk</t>
  </si>
  <si>
    <t>Roll Gluten Free White</t>
  </si>
  <si>
    <t>620 ml</t>
  </si>
  <si>
    <t>Pepita Seeds</t>
  </si>
  <si>
    <t xml:space="preserve">Tuna In Springwater </t>
  </si>
  <si>
    <t xml:space="preserve">Prosciutto -Kg </t>
  </si>
  <si>
    <t>2.7 L</t>
  </si>
  <si>
    <t>Basa Fillets Frozen Neptune</t>
  </si>
  <si>
    <t xml:space="preserve">Scone Mix Buttermilk </t>
  </si>
  <si>
    <t>Container Rectangle Cr1000</t>
  </si>
  <si>
    <t>Cous Cous Isreali</t>
  </si>
  <si>
    <t xml:space="preserve">Muffin Blueberry Mini </t>
  </si>
  <si>
    <t>Nuts - Pistachios</t>
  </si>
  <si>
    <t>Pastry Square Shortbread Shell 50Mm</t>
  </si>
  <si>
    <t xml:space="preserve">Red Peppers Roasted  Strips </t>
  </si>
  <si>
    <t xml:space="preserve">Honey Pc  </t>
  </si>
  <si>
    <t>Cashews Roasted</t>
  </si>
  <si>
    <t xml:space="preserve">Salted Caramel Sauce </t>
  </si>
  <si>
    <t xml:space="preserve">Vegan Mayonnaise </t>
  </si>
  <si>
    <t xml:space="preserve">Mexican Bowl Pk </t>
  </si>
  <si>
    <t xml:space="preserve">Tart Citrus Individual </t>
  </si>
  <si>
    <t>Corned Beef</t>
  </si>
  <si>
    <t>Cake Carrot Individual (V)</t>
  </si>
  <si>
    <t>Lettuce Mesculin Inactive</t>
  </si>
  <si>
    <t>12oz Plastic Cup P/Link</t>
  </si>
  <si>
    <t>Cake Slab Choc Mud Sara Lee</t>
  </si>
  <si>
    <t>Flour Plain Gf</t>
  </si>
  <si>
    <t xml:space="preserve">Grissini Sticks Ciaoitalia </t>
  </si>
  <si>
    <t xml:space="preserve">Lamb Kafta </t>
  </si>
  <si>
    <t>Mortadella</t>
  </si>
  <si>
    <t>Paper Carry Bag</t>
  </si>
  <si>
    <t>Paste Butter Chicken</t>
  </si>
  <si>
    <t>Arancini Mushroom/Spinach 33X30g</t>
  </si>
  <si>
    <t>Cauliflower Moroccan Frozen</t>
  </si>
  <si>
    <t>7 gm</t>
  </si>
  <si>
    <t>CostInc
 Last</t>
  </si>
  <si>
    <t xml:space="preserve">Slice Slab Vanilla </t>
  </si>
  <si>
    <t xml:space="preserve">Linen Black Napkins </t>
  </si>
  <si>
    <t>Macarons Assorted Tray</t>
  </si>
  <si>
    <t>Mushroom Shiitake Panko Crumb</t>
  </si>
  <si>
    <t>Mrs Mac Beef Pie Wrapped</t>
  </si>
  <si>
    <t>Pumpkin Kernels</t>
  </si>
  <si>
    <t>6oz Biocup Single Wall White</t>
  </si>
  <si>
    <t>Cake White Choc &amp; Rasp Tray S/Lee</t>
  </si>
  <si>
    <t>Potato Sweet  Diced</t>
  </si>
  <si>
    <t>7" Hot Dog Roll (Speedibake)</t>
  </si>
  <si>
    <t>140</t>
  </si>
  <si>
    <t>Biscuits Gf Vegan Minton Leda</t>
  </si>
  <si>
    <t>720g</t>
  </si>
  <si>
    <t>Angus Beef Burgers 150G</t>
  </si>
  <si>
    <t>Bread and Butter Cucumbers Sandhurst</t>
  </si>
  <si>
    <t>Pumpkin Sage Risotto Balls</t>
  </si>
  <si>
    <t>415 gm</t>
  </si>
  <si>
    <t>2.5 kg</t>
  </si>
  <si>
    <t>2.2 L</t>
  </si>
  <si>
    <t xml:space="preserve">Chicken Smoked Breast </t>
  </si>
  <si>
    <t>Base/Lid Medium 260X230x70</t>
  </si>
  <si>
    <t>Sate Sauce (Jimmy's)</t>
  </si>
  <si>
    <t>Roll Four Season Mix</t>
  </si>
  <si>
    <t xml:space="preserve">Butter Salted 1.5Kg </t>
  </si>
  <si>
    <t>150g</t>
  </si>
  <si>
    <t xml:space="preserve">Lamb Wellington </t>
  </si>
  <si>
    <t xml:space="preserve">Refresher Juice Pk </t>
  </si>
  <si>
    <t>Slice Paleo Bounty</t>
  </si>
  <si>
    <t>Chicken Skewer</t>
  </si>
  <si>
    <t>35 gm</t>
  </si>
  <si>
    <t>Gardein Fishless Fillet Frozen</t>
  </si>
  <si>
    <t>Caesar Salad Chicken 150G Pk</t>
  </si>
  <si>
    <t>Prawn Green Cutlet 21/25</t>
  </si>
  <si>
    <t>Spice Five Spice Powder 500G</t>
  </si>
  <si>
    <t xml:space="preserve">Coconut Milk Powder </t>
  </si>
  <si>
    <t>100 gm</t>
  </si>
  <si>
    <t>Coffee Moccona-500Grams</t>
  </si>
  <si>
    <t xml:space="preserve">Orange Jelly Cup </t>
  </si>
  <si>
    <t>Yoghurt Greek</t>
  </si>
  <si>
    <t>20kg</t>
  </si>
  <si>
    <t xml:space="preserve">Sauce Tomato Zoosh </t>
  </si>
  <si>
    <t>Custard Powder -5000Grams</t>
  </si>
  <si>
    <t xml:space="preserve">1.8Kg </t>
  </si>
  <si>
    <t>1.35 Kg</t>
  </si>
  <si>
    <t>Chicken Teriyaki Medallion</t>
  </si>
  <si>
    <t>Sugar Palm</t>
  </si>
  <si>
    <t xml:space="preserve">Chicken Caesar Wrap Pk </t>
  </si>
  <si>
    <t>Case
 Qty</t>
  </si>
  <si>
    <t>Bracton Glasswash</t>
  </si>
  <si>
    <t xml:space="preserve">Asian Slaw Pk </t>
  </si>
  <si>
    <t>Biocup Clear 420Ml</t>
  </si>
  <si>
    <t>1.6 Kg</t>
  </si>
  <si>
    <t>Lavosh Bark Beetroot 240G</t>
  </si>
  <si>
    <t>2.4Kg</t>
  </si>
  <si>
    <t>Chilli Red Long</t>
  </si>
  <si>
    <t xml:space="preserve">Potato Fondant </t>
  </si>
  <si>
    <t>Tongs Bamboo 160Mm</t>
  </si>
  <si>
    <t>Vegetable Dim Sim</t>
  </si>
  <si>
    <t xml:space="preserve">Croquette Smoked Cod </t>
  </si>
  <si>
    <t>TBC</t>
  </si>
  <si>
    <t xml:space="preserve">Carrot Muffin (V) </t>
  </si>
  <si>
    <t>Window Cleaner Bottle 750Ml</t>
  </si>
  <si>
    <t>Hand Sanitiser 1.2L  Purell Auto Dispenser</t>
  </si>
  <si>
    <t>4.1 Kg</t>
  </si>
  <si>
    <t>Mushroom &amp; Taleggio Croquette</t>
  </si>
  <si>
    <t xml:space="preserve">Cinnamon Ground </t>
  </si>
  <si>
    <t xml:space="preserve">Wipeout Sanitiser </t>
  </si>
  <si>
    <t>Kangaroo Sausages</t>
  </si>
  <si>
    <t xml:space="preserve">Short Crust Pie Base </t>
  </si>
  <si>
    <t>Dill Fresh</t>
  </si>
  <si>
    <t>Traditional Belgium Waffles</t>
  </si>
  <si>
    <t>Water Cracker Gf</t>
  </si>
  <si>
    <t xml:space="preserve">Jalapeno Peppers Sliced </t>
  </si>
  <si>
    <t xml:space="preserve">Rice Crackers </t>
  </si>
  <si>
    <t>Prawn Tiger Fresh</t>
  </si>
  <si>
    <t xml:space="preserve"> kitchen Production Items</t>
  </si>
  <si>
    <t>Cake H/K Slab Hummingbird</t>
  </si>
  <si>
    <t>Assorted Gf Mini Friands</t>
  </si>
  <si>
    <t xml:space="preserve">Bbq Menu 1 </t>
  </si>
  <si>
    <t>Peanut Butter Cup Swt Nectar</t>
  </si>
  <si>
    <t>Spinach</t>
  </si>
  <si>
    <t>Tuna Yellowfin Boneless Fresh</t>
  </si>
  <si>
    <t>500 gm</t>
  </si>
  <si>
    <t>Cake H/K Mud</t>
  </si>
  <si>
    <t>30g</t>
  </si>
  <si>
    <t xml:space="preserve">Carrots </t>
  </si>
  <si>
    <t>Cracker Lavosh Snack 250G</t>
  </si>
  <si>
    <t>Pie Four N Twenty</t>
  </si>
  <si>
    <t>Slice Slab Van Passionfruit</t>
  </si>
  <si>
    <t xml:space="preserve">Vegemite </t>
  </si>
  <si>
    <t>Cookies Mini Mixed 5G</t>
  </si>
  <si>
    <t>Tray Square 280Ml Biopak</t>
  </si>
  <si>
    <t xml:space="preserve">Lettuce Iceberg </t>
  </si>
  <si>
    <t xml:space="preserve">Olives Pitted Green </t>
  </si>
  <si>
    <t xml:space="preserve">Scourer St/Steel </t>
  </si>
  <si>
    <t>Cream Cheese Pc</t>
  </si>
  <si>
    <t>Nuts Macadamia Raw</t>
  </si>
  <si>
    <t>Chips Salt &amp; Vinegar 45G</t>
  </si>
  <si>
    <t>Milk Callebaut Chocolate</t>
  </si>
  <si>
    <t>Lamb Shoulder Bone Rolled</t>
  </si>
  <si>
    <t>Plastic Rect Cont Black 500Ml</t>
  </si>
  <si>
    <t>13' Pizza Box</t>
  </si>
  <si>
    <t>Broad Beans (Sunnyside)</t>
  </si>
  <si>
    <t>Lime Squeeze</t>
  </si>
  <si>
    <t>Wine Bucket Wing Type Mirror Polished</t>
  </si>
  <si>
    <t>Cleaning &amp; Consumables</t>
  </si>
  <si>
    <t>Syndian Natural Foods</t>
  </si>
  <si>
    <t xml:space="preserve">Betacater Box Sml 229X229x60 </t>
  </si>
  <si>
    <t xml:space="preserve">Milk Long Life Devondale 1L </t>
  </si>
  <si>
    <t xml:space="preserve">Lettuce Mesculin </t>
  </si>
  <si>
    <t>Beets Whole Baby</t>
  </si>
  <si>
    <t>Bio Cane Base 750Mls</t>
  </si>
  <si>
    <t>Slab Strawberry Mousse</t>
  </si>
  <si>
    <t>200gm</t>
  </si>
  <si>
    <t>4l</t>
  </si>
  <si>
    <t>Slice Raspberry &amp; White Choc</t>
  </si>
  <si>
    <t>Cake Slab Banana Sara Lee</t>
  </si>
  <si>
    <t>Pastry Puff (V) &amp; (Gf)</t>
  </si>
  <si>
    <t xml:space="preserve">Tartlet Beet &amp; Feta </t>
  </si>
  <si>
    <t>Tofu Organic</t>
  </si>
  <si>
    <t>Edible Flowers - Punnet</t>
  </si>
  <si>
    <t>Paper Straws Brown</t>
  </si>
  <si>
    <t>Chips Corn Triangle -750Grams</t>
  </si>
  <si>
    <t>Ham Rindless Champ (Castlemain</t>
  </si>
  <si>
    <t>565 gm</t>
  </si>
  <si>
    <t>Arnotts Shortbread/Scotch Bisc</t>
  </si>
  <si>
    <t>Vegeta Vegetable Stock</t>
  </si>
  <si>
    <t>Window Cleaner Clean Plus</t>
  </si>
  <si>
    <t>2</t>
  </si>
  <si>
    <t xml:space="preserve">Sandwich </t>
  </si>
  <si>
    <t>Grapes White</t>
  </si>
  <si>
    <t>Cake Apple Crumble Slice</t>
  </si>
  <si>
    <t xml:space="preserve">Frittata Chorizo &amp; Potato </t>
  </si>
  <si>
    <t>Sumac (Krio Krush)</t>
  </si>
  <si>
    <t xml:space="preserve">Mission Gluten Free Wraps </t>
  </si>
  <si>
    <t>Cookie Bakel Anzac</t>
  </si>
  <si>
    <t xml:space="preserve">Bbq Menu 2 </t>
  </si>
  <si>
    <t>Golden Syrup</t>
  </si>
  <si>
    <t>Portuguese Tart Large</t>
  </si>
  <si>
    <t>Banana Frozen</t>
  </si>
  <si>
    <t>Grapes Green - Kg</t>
  </si>
  <si>
    <t>Capsicum Green - 1 Kg</t>
  </si>
  <si>
    <t xml:space="preserve">Fresh Salmon </t>
  </si>
  <si>
    <t>Crocodile Tails</t>
  </si>
  <si>
    <t>1 L</t>
  </si>
  <si>
    <t>160g</t>
  </si>
  <si>
    <t>Tray 750Ml Bio Cane</t>
  </si>
  <si>
    <t>Bowl - Noodle</t>
  </si>
  <si>
    <t>500</t>
  </si>
  <si>
    <t>Bok Choy</t>
  </si>
  <si>
    <t>Pesto Basil</t>
  </si>
  <si>
    <t xml:space="preserve">Pie Meat Classic </t>
  </si>
  <si>
    <t>Beef Mince</t>
  </si>
  <si>
    <t xml:space="preserve">Cake Tray Chocolate </t>
  </si>
  <si>
    <t xml:space="preserve">Pinenuts Natural Country </t>
  </si>
  <si>
    <t>Fritter Pump/Spin/Feta 50G</t>
  </si>
  <si>
    <t>520 gm</t>
  </si>
  <si>
    <t xml:space="preserve">Japanese Style Dressing </t>
  </si>
  <si>
    <t xml:space="preserve">Slice Slab Caramel Macadamia </t>
  </si>
  <si>
    <t xml:space="preserve">Beef Croute </t>
  </si>
  <si>
    <t>Leg Ham Off The Bone</t>
  </si>
  <si>
    <t>1.8 L</t>
  </si>
  <si>
    <t>Cake H/K Sticky Date Slab</t>
  </si>
  <si>
    <t>Jalapeno Peppers Sliced</t>
  </si>
  <si>
    <t>Locksafe Cont Round 265Ml</t>
  </si>
  <si>
    <t>Schnitzel Plant Based</t>
  </si>
  <si>
    <t>Betacater Box Medium Lid</t>
  </si>
  <si>
    <t>Nuts - Walnuts</t>
  </si>
  <si>
    <t>Dukkha Crusted Halloumi</t>
  </si>
  <si>
    <t>Prawns Cooked &amp; Peeled</t>
  </si>
  <si>
    <t xml:space="preserve">Gluten Free White Bread Roll </t>
  </si>
  <si>
    <t>Wrap Beef Ploughmans Pk</t>
  </si>
  <si>
    <t>Cereal Corn Flakes Kelloggs</t>
  </si>
  <si>
    <t>Cookies T/Choc Gf (Priestleys)</t>
  </si>
  <si>
    <t xml:space="preserve">Quiche Box </t>
  </si>
  <si>
    <t>Snow Pea Sprouts - Punnet</t>
  </si>
  <si>
    <t>Lime Swirl Cheesecake</t>
  </si>
  <si>
    <t>Soy Nuggets 3Kg</t>
  </si>
  <si>
    <t>Tea Towel</t>
  </si>
  <si>
    <t>5 L</t>
  </si>
  <si>
    <t>Slice Raw Lemon Cashew</t>
  </si>
  <si>
    <t xml:space="preserve">Guacamole Simpson Farms </t>
  </si>
  <si>
    <t>Cookie Bakels Double Chocolate</t>
  </si>
  <si>
    <t>4.5Kg</t>
  </si>
  <si>
    <t>Watermelon Seeded (Whole)</t>
  </si>
  <si>
    <t xml:space="preserve">Quiche Petite Assorted </t>
  </si>
  <si>
    <t>Potato Washed KG</t>
  </si>
  <si>
    <t xml:space="preserve">Cheesecake Baked Caramel </t>
  </si>
  <si>
    <t xml:space="preserve">Dry Yeast Instant </t>
  </si>
  <si>
    <t>Piping Bag 21"</t>
  </si>
  <si>
    <t>Sauce Satay</t>
  </si>
  <si>
    <t>Chocolate Milk Mini Eggs</t>
  </si>
  <si>
    <t>Boc C02f Return</t>
  </si>
  <si>
    <t>Chocolate Morsels Nestle</t>
  </si>
  <si>
    <t>3.8 L</t>
  </si>
  <si>
    <t>Pancake Peking Duck Roll</t>
  </si>
  <si>
    <t xml:space="preserve">Pistachio &amp; Polenta Cake </t>
  </si>
  <si>
    <t xml:space="preserve">Caesar Dressing </t>
  </si>
  <si>
    <t>375 ml</t>
  </si>
  <si>
    <t>Cheese Vintage Mersey Valley</t>
  </si>
  <si>
    <t>Kale Bunch</t>
  </si>
  <si>
    <t xml:space="preserve">Orange Ponzu Dressing </t>
  </si>
  <si>
    <t>Gherkins Whole 2.3Kg Riverana</t>
  </si>
  <si>
    <t>Black Rice Coconut Cranberry</t>
  </si>
  <si>
    <t xml:space="preserve">Gravy Beef Maggi </t>
  </si>
  <si>
    <t>700 ml</t>
  </si>
  <si>
    <t>Danish Mini Selection</t>
  </si>
  <si>
    <t xml:space="preserve">Pure Cream </t>
  </si>
  <si>
    <t xml:space="preserve">Cake Mud Individual (V) </t>
  </si>
  <si>
    <t>Cake White Choc &amp; Rasp Slab</t>
  </si>
  <si>
    <t xml:space="preserve">Vanilla Choc Chip Muffin </t>
  </si>
  <si>
    <t>Sliced Cabbage Kimchi 750Ml</t>
  </si>
  <si>
    <t>Red Velvet Slice</t>
  </si>
  <si>
    <t>Topside Roast 2-3Kg</t>
  </si>
  <si>
    <t xml:space="preserve">Polenta Maize </t>
  </si>
  <si>
    <t xml:space="preserve">Black Garlic Paste </t>
  </si>
  <si>
    <t>15 X250g</t>
  </si>
  <si>
    <t>Melon Champagne</t>
  </si>
  <si>
    <t xml:space="preserve">Octopus Baby 26/40 </t>
  </si>
  <si>
    <t>750 Gm</t>
  </si>
  <si>
    <t xml:space="preserve">Tandoori Naan </t>
  </si>
  <si>
    <t>420 gm</t>
  </si>
  <si>
    <t xml:space="preserve">Quills Cinnamon </t>
  </si>
  <si>
    <t>Cocktail Sausages</t>
  </si>
  <si>
    <t xml:space="preserve">Tapioca Starch Erawan </t>
  </si>
  <si>
    <t>Orange And Almond Slab Cake Gf. 60X90</t>
  </si>
  <si>
    <t>8 gm</t>
  </si>
  <si>
    <t>Dukkah Krio</t>
  </si>
  <si>
    <t xml:space="preserve">Blackberries - Punnet </t>
  </si>
  <si>
    <t>Cheese Halloumi-750Grams</t>
  </si>
  <si>
    <t>Relish Beetroot &amp; Gin</t>
  </si>
  <si>
    <t>Dip Guacamole</t>
  </si>
  <si>
    <t xml:space="preserve">Salt &amp; Pepper Tofu </t>
  </si>
  <si>
    <t xml:space="preserve">Sugarcane Spoon </t>
  </si>
  <si>
    <t xml:space="preserve">Zucchini Marinated </t>
  </si>
  <si>
    <t>Chux Roll Blue</t>
  </si>
  <si>
    <t>Sauce Bbq 300Ml Squeeze</t>
  </si>
  <si>
    <t xml:space="preserve">500g </t>
  </si>
  <si>
    <t>Cheese - Aged Cheddar</t>
  </si>
  <si>
    <t xml:space="preserve">6" White Corn Tortilla </t>
  </si>
  <si>
    <t xml:space="preserve">Croissant Large </t>
  </si>
  <si>
    <t>Danish Tray Apple Sara Le</t>
  </si>
  <si>
    <t>5 ml</t>
  </si>
  <si>
    <t>Gronola Bowl Pk</t>
  </si>
  <si>
    <t>Muchroom Porcini Dried</t>
  </si>
  <si>
    <t>4.0L</t>
  </si>
  <si>
    <t>Turkey &amp; Brie S/W</t>
  </si>
  <si>
    <t>Chicken Breast Schnitzel -200G</t>
  </si>
  <si>
    <t>Funky Pies</t>
  </si>
  <si>
    <t>500ml</t>
  </si>
  <si>
    <t>Napkin Quiltex</t>
  </si>
  <si>
    <t>Nuggets Vegan</t>
  </si>
  <si>
    <t xml:space="preserve">Chicken Supreme </t>
  </si>
  <si>
    <t>Mushrooms Champignon Stem / Pieces</t>
  </si>
  <si>
    <t>Aioli Vegan</t>
  </si>
  <si>
    <t>45 gm</t>
  </si>
  <si>
    <t xml:space="preserve">Frittata Mediterranean Veg </t>
  </si>
  <si>
    <t>Pastry Puff Roll 10Kg</t>
  </si>
  <si>
    <t xml:space="preserve">Biscuits Shortbread Macadamia </t>
  </si>
  <si>
    <t>Two Providores</t>
  </si>
  <si>
    <t xml:space="preserve">Biocup 12Oz S/Wall Green Line </t>
  </si>
  <si>
    <t>Cheese Maffra Red Leicester</t>
  </si>
  <si>
    <t>7 Kg</t>
  </si>
  <si>
    <t>Pasta Cannelloni Instant</t>
  </si>
  <si>
    <t>Pork Ribs</t>
  </si>
  <si>
    <t xml:space="preserve">Kangaroo Fillet </t>
  </si>
  <si>
    <t>Vegan Lovers Pizza Pk</t>
  </si>
  <si>
    <t xml:space="preserve">Spice Curry Powder </t>
  </si>
  <si>
    <t>Sugar White</t>
  </si>
  <si>
    <t>Wrap 12" Spinach Mission</t>
  </si>
  <si>
    <t>Coffee Vittoria Ground</t>
  </si>
  <si>
    <t>Spring Onions</t>
  </si>
  <si>
    <t>Seeds Chia White</t>
  </si>
  <si>
    <t>Turkey Boneless Fillet</t>
  </si>
  <si>
    <t>Petits Fours Tartlet Selection</t>
  </si>
  <si>
    <t xml:space="preserve">1 Muffin </t>
  </si>
  <si>
    <t>Tomato Medley Tray</t>
  </si>
  <si>
    <t>3 L</t>
  </si>
  <si>
    <t xml:space="preserve">Spinach Frozen Sunnyside </t>
  </si>
  <si>
    <t>$29,711.28</t>
  </si>
  <si>
    <t>G/F Rectangle Savoury Shell</t>
  </si>
  <si>
    <t xml:space="preserve">Salt Bush </t>
  </si>
  <si>
    <t>Crackers Water</t>
  </si>
  <si>
    <t>Sweet Potato &amp; Cous Cous Pattie</t>
  </si>
  <si>
    <t xml:space="preserve">Lunch Box </t>
  </si>
  <si>
    <t>Oil Filter 11"</t>
  </si>
  <si>
    <t>Quiche Pumpkin &amp; Feta</t>
  </si>
  <si>
    <t>Lamb Shanks Pk</t>
  </si>
  <si>
    <t>Polenta</t>
  </si>
  <si>
    <t>Assorted Biscuits Arnotts</t>
  </si>
  <si>
    <t>Tart Lemon Meringue</t>
  </si>
  <si>
    <t>Noodles Soba</t>
  </si>
  <si>
    <t xml:space="preserve">Vegetable Oil Blended </t>
  </si>
  <si>
    <t>Oats Rolled</t>
  </si>
  <si>
    <t>Croissant Xlarge 110G</t>
  </si>
  <si>
    <t>Mushroom Brown</t>
  </si>
  <si>
    <t>Pastrami Beef</t>
  </si>
  <si>
    <t xml:space="preserve">Sundried Tomato Pesto </t>
  </si>
  <si>
    <t>Cake Slab White Choc &amp; Rasp</t>
  </si>
  <si>
    <t>Foccacia Herb Slab</t>
  </si>
  <si>
    <t>Tablekraft Princess Cutlery Table Fork S/St</t>
  </si>
  <si>
    <t xml:space="preserve">Whole Fruit Bowl </t>
  </si>
  <si>
    <t xml:space="preserve"> Rush Kitchen Items</t>
  </si>
  <si>
    <t>Vegan Mayonnaise 10Kg</t>
  </si>
  <si>
    <t xml:space="preserve">Mushrooms Salt &amp; Pepper </t>
  </si>
  <si>
    <t>Puff Pastry (V) &amp; (Gf)</t>
  </si>
  <si>
    <t>Potato &amp; Leek Soup Pk</t>
  </si>
  <si>
    <t>4.5 Kg</t>
  </si>
  <si>
    <t>Millers Local Bakehouse</t>
  </si>
  <si>
    <t>Rice Wild</t>
  </si>
  <si>
    <t xml:space="preserve">Cookie M&amp;M  </t>
  </si>
  <si>
    <t>Nutri Grain Cereal Kelloggs</t>
  </si>
  <si>
    <t>2.8 Kg</t>
  </si>
  <si>
    <t>Cake Slab Carrot -2250Grams</t>
  </si>
  <si>
    <t xml:space="preserve">Chips Kettle Honey Soy </t>
  </si>
  <si>
    <t>Curry Paste Penang</t>
  </si>
  <si>
    <t>Raw Prawn Meat 31/40</t>
  </si>
  <si>
    <t>Blinis Mini</t>
  </si>
  <si>
    <t>Pastry GF Shortbread Rect 52mm</t>
  </si>
  <si>
    <t xml:space="preserve">D/Dale Butter </t>
  </si>
  <si>
    <t xml:space="preserve">Curry Paste Green </t>
  </si>
  <si>
    <t>Pantry</t>
  </si>
  <si>
    <t>Chicken Breast Pulled</t>
  </si>
  <si>
    <t>250 gm</t>
  </si>
  <si>
    <t>4oz Lid Pinn White</t>
  </si>
  <si>
    <t>260 gm</t>
  </si>
  <si>
    <t xml:space="preserve">Cookie M&amp;M </t>
  </si>
  <si>
    <t xml:space="preserve">Hazelnut Meal </t>
  </si>
  <si>
    <t>Creme Fraiche</t>
  </si>
  <si>
    <t>item</t>
  </si>
  <si>
    <t>24 gm</t>
  </si>
  <si>
    <t>Slab Apple Crumble</t>
  </si>
  <si>
    <t>Ancient Grain Salad</t>
  </si>
  <si>
    <t>Ham &amp; Cheese Croissant Pk</t>
  </si>
  <si>
    <t>15lt</t>
  </si>
  <si>
    <t>Bun Potato 85G (Vegan)</t>
  </si>
  <si>
    <t>Seafood</t>
  </si>
  <si>
    <t>Curry Powder  - Clive Of India</t>
  </si>
  <si>
    <t xml:space="preserve">Double Choc Cookie Bakels </t>
  </si>
  <si>
    <t>Dressing Ginger,lime,coriander</t>
  </si>
  <si>
    <t xml:space="preserve">Grilled Red Capsicums Cheeks </t>
  </si>
  <si>
    <t xml:space="preserve">Pumpkin Kernels </t>
  </si>
  <si>
    <t xml:space="preserve">Thai Pumpkin Soup 15L Recipe </t>
  </si>
  <si>
    <t>Profiterole</t>
  </si>
  <si>
    <t>CostInc
 onHand</t>
  </si>
  <si>
    <t>HD Bgr Combo Packaging</t>
  </si>
  <si>
    <t xml:space="preserve">Grill Sheet 740X495mm </t>
  </si>
  <si>
    <t>Bowl Beta Kraft Med 750Ml</t>
  </si>
  <si>
    <t>Pine Boat 95X60</t>
  </si>
  <si>
    <t>Avocado Pulp Chunky</t>
  </si>
  <si>
    <t>Cracker Plain Crispbread 250G</t>
  </si>
  <si>
    <t>Buns Lotus Leaf</t>
  </si>
  <si>
    <t>Danish Mini Rtb</t>
  </si>
  <si>
    <t xml:space="preserve">Ginger Beer (Kirks) </t>
  </si>
  <si>
    <t xml:space="preserve">Sugo Pasta Sauce Buitoni </t>
  </si>
  <si>
    <t>Syrup Maple</t>
  </si>
  <si>
    <t>Gravy Pk</t>
  </si>
  <si>
    <t>Greaseproof 1/2 Paper Castaway</t>
  </si>
  <si>
    <t>Onion Sliced</t>
  </si>
  <si>
    <t>2.9Kg</t>
  </si>
  <si>
    <t>Nuts - Cashews Roasted</t>
  </si>
  <si>
    <t>Quinoa White</t>
  </si>
  <si>
    <t>Tartlet Spinach &amp; Artichoke</t>
  </si>
  <si>
    <t>2.9kg</t>
  </si>
  <si>
    <t>90 gm</t>
  </si>
  <si>
    <t xml:space="preserve">Sauce Sugo Pasta Buitoni </t>
  </si>
  <si>
    <t xml:space="preserve">Vietnamese Thai Salad </t>
  </si>
  <si>
    <t>Spice Onion Powder (Mckenzies)</t>
  </si>
  <si>
    <t xml:space="preserve">Whole Chicken Roto </t>
  </si>
  <si>
    <t>Spice Powder 500G (Krio Krush)</t>
  </si>
  <si>
    <t>Pastry Sweet Shortbread 72mm</t>
  </si>
  <si>
    <t xml:space="preserve">Tomato </t>
  </si>
  <si>
    <t>Shortbread Shell 75Mm Readybake</t>
  </si>
  <si>
    <t xml:space="preserve">Quiche Pancetta &amp; Leek </t>
  </si>
  <si>
    <t>Seafood Extender A&amp;T</t>
  </si>
  <si>
    <t xml:space="preserve">Plastic A-rect Lid Freezer Grade </t>
  </si>
  <si>
    <t>1.95 Kg</t>
  </si>
  <si>
    <t>Chia Seeds Black</t>
  </si>
  <si>
    <t>Apple Diced Tin</t>
  </si>
  <si>
    <t>Tortilla Wholemeal 12"</t>
  </si>
  <si>
    <t xml:space="preserve">15lt </t>
  </si>
  <si>
    <t>Oil Vegetable</t>
  </si>
  <si>
    <t>2.4 L</t>
  </si>
  <si>
    <t>Pizza Base 12"</t>
  </si>
  <si>
    <t>Paper Straws Cocktail White</t>
  </si>
  <si>
    <t>Whole Chicken #15 Roto</t>
  </si>
  <si>
    <t xml:space="preserve">Tru Pour 30Ml </t>
  </si>
  <si>
    <t>Wild Rice Salad Pk</t>
  </si>
  <si>
    <t>Sauce Hickory Smoked Bbq</t>
  </si>
  <si>
    <t>Diced Frozen Mango</t>
  </si>
  <si>
    <t>Mustard Dijon Style</t>
  </si>
  <si>
    <t>Cheese &amp; Spinach Triangles Antoniou</t>
  </si>
  <si>
    <t xml:space="preserve">Salmon Portion Skin On </t>
  </si>
  <si>
    <t>Burger Beetroot - Unbeetable</t>
  </si>
  <si>
    <t xml:space="preserve">Cheese Tasty Shredded 2Kg </t>
  </si>
  <si>
    <t xml:space="preserve">Pizza And Pasta Sauce </t>
  </si>
  <si>
    <t>2.6 K</t>
  </si>
  <si>
    <t>Quiche Vegetarian 1.6Kg</t>
  </si>
  <si>
    <t xml:space="preserve">Muffin Raspberry White Choc </t>
  </si>
  <si>
    <t xml:space="preserve">Avocado Pulp </t>
  </si>
  <si>
    <t xml:space="preserve">Can </t>
  </si>
  <si>
    <t>Oregano Ground Caterers Choice</t>
  </si>
  <si>
    <t xml:space="preserve">Chicken Liquid Concentrate </t>
  </si>
  <si>
    <t>Curry Paste Vindaloo</t>
  </si>
  <si>
    <t xml:space="preserve">Lamb Shoulder Boneless </t>
  </si>
  <si>
    <t xml:space="preserve">Apple Chuntey Pk </t>
  </si>
  <si>
    <t>Vegetable Patties I&amp;J</t>
  </si>
  <si>
    <t>Sauce Por Kwan Pad Thai</t>
  </si>
  <si>
    <t xml:space="preserve">Show Bowls 8Oz (227Ml) </t>
  </si>
  <si>
    <t>Currants 1Kg Trumps</t>
  </si>
  <si>
    <t>3.78 Kg</t>
  </si>
  <si>
    <t>Milk Bun Slider 35G</t>
  </si>
  <si>
    <t xml:space="preserve">Cheesecakes Gf Mini Mixed </t>
  </si>
  <si>
    <t>Topping Strawberry 3Lt</t>
  </si>
  <si>
    <t xml:space="preserve">Cannellini Beans Val Verde </t>
  </si>
  <si>
    <t>Betacater Box XL</t>
  </si>
  <si>
    <t>1.35</t>
  </si>
  <si>
    <t xml:space="preserve">Gelato 5Oz Cups </t>
  </si>
  <si>
    <t>Quiche Goats Cheese &amp; Onion</t>
  </si>
  <si>
    <t xml:space="preserve"> Aspire Events Kitchen Items</t>
  </si>
  <si>
    <t>3l</t>
  </si>
  <si>
    <t>Tuna In Oil</t>
  </si>
  <si>
    <t>Alsco</t>
  </si>
  <si>
    <t>Kangaroo Kebabs</t>
  </si>
  <si>
    <t>Pizza Base 6"</t>
  </si>
  <si>
    <t xml:space="preserve"> UniBar Kitchen Items</t>
  </si>
  <si>
    <t>Pancake Petite</t>
  </si>
  <si>
    <t xml:space="preserve">Churros - Spanish Donut </t>
  </si>
  <si>
    <t>Cream Whipping-1000mills</t>
  </si>
  <si>
    <t>Ginger Beer (Kirks)</t>
  </si>
  <si>
    <t>Beef Cheeks</t>
  </si>
  <si>
    <t xml:space="preserve">8'' Flour Tortillas Mission </t>
  </si>
  <si>
    <t>80g</t>
  </si>
  <si>
    <t>Bun Hamburger (87G)</t>
  </si>
  <si>
    <t xml:space="preserve">Leeks - Unit </t>
  </si>
  <si>
    <t>Chin G/Proof 1/2 400X300</t>
  </si>
  <si>
    <t>1 Box</t>
  </si>
  <si>
    <t>Croissant Mini 25G</t>
  </si>
  <si>
    <t>Pork &amp; Fennel Roll</t>
  </si>
  <si>
    <t>Spinach And Ricotta Cannelloni</t>
  </si>
  <si>
    <t>Spice Paprika Hungarian</t>
  </si>
  <si>
    <t>Grapes Green -Kg</t>
  </si>
  <si>
    <t xml:space="preserve">Spinach &amp; Feta Filo </t>
  </si>
  <si>
    <t xml:space="preserve">Frankfurts </t>
  </si>
  <si>
    <t>Muffin Vegan Choc (Gf)</t>
  </si>
  <si>
    <t>Lemon Pepper</t>
  </si>
  <si>
    <t>Roll Hot Dog</t>
  </si>
  <si>
    <t>Sausages Beef Thin</t>
  </si>
  <si>
    <t xml:space="preserve">Corn Kernals A10 </t>
  </si>
  <si>
    <t xml:space="preserve">Lamb Kofta Mini </t>
  </si>
  <si>
    <t>Pinenuts Natural Country</t>
  </si>
  <si>
    <t>Honey Squeeze</t>
  </si>
  <si>
    <t>Pastry Gf Shortbread Rect 60Mm</t>
  </si>
  <si>
    <t>Halloumi &amp; Pesto Pk</t>
  </si>
  <si>
    <t>Cereal Sultana Bran Kelloggs</t>
  </si>
  <si>
    <t>Spice Parsley Flakes</t>
  </si>
  <si>
    <t>Glass Bottle 500Ml</t>
  </si>
  <si>
    <t>Wrap Halloumi Pk</t>
  </si>
  <si>
    <t>Satay Chicken</t>
  </si>
  <si>
    <t>Pavlova Shell 4Cm</t>
  </si>
  <si>
    <t>Yoghurt Passionfruit</t>
  </si>
  <si>
    <t>True</t>
  </si>
  <si>
    <t>2 kg</t>
  </si>
  <si>
    <t>Grapes Red</t>
  </si>
  <si>
    <t>Tray #3 Brown Enviro Beta</t>
  </si>
  <si>
    <t xml:space="preserve">Roll Dinner Wholemeal (Rb) </t>
  </si>
  <si>
    <t>Medley Tomato Tray</t>
  </si>
  <si>
    <t xml:space="preserve">Ham Stacker W/Biscuits </t>
  </si>
  <si>
    <t>Milk Full Cream - Riverina 2L</t>
  </si>
  <si>
    <t>Loaf</t>
  </si>
  <si>
    <t>Chicken &amp; Leek Pie Pk</t>
  </si>
  <si>
    <t>Pepperoni Pizza Pk</t>
  </si>
  <si>
    <t>Cheese Cheddar Maffra Pepperco</t>
  </si>
  <si>
    <t>Mushroom Shitaki - Punnet</t>
  </si>
  <si>
    <t>160 gm</t>
  </si>
  <si>
    <t>Grapefruit Pink</t>
  </si>
  <si>
    <t>Matcha Powder Green Tea China</t>
  </si>
  <si>
    <t>Tempura Alaskan Pollock Fillets (85G)</t>
  </si>
  <si>
    <t>Tart Lemon Mini</t>
  </si>
  <si>
    <t>Sandwich Wedge Brown (Med)</t>
  </si>
  <si>
    <t>Sorbet Coconut</t>
  </si>
  <si>
    <t xml:space="preserve">Carrot Dutch - Bunch </t>
  </si>
  <si>
    <t>Chin G/Proof Cut 1/8</t>
  </si>
  <si>
    <t xml:space="preserve">Prosicutto W/ Rockmelon </t>
  </si>
  <si>
    <t xml:space="preserve">Spice Garam Masala </t>
  </si>
  <si>
    <t>Polysafe Conical Schooner 425Ml</t>
  </si>
  <si>
    <t>Mini Roast Beef Mini Roll</t>
  </si>
  <si>
    <t>Smiths Chips Cheese And Onion</t>
  </si>
  <si>
    <t xml:space="preserve">2.2Kg </t>
  </si>
  <si>
    <t xml:space="preserve">2.5Kg </t>
  </si>
  <si>
    <t>7 Box</t>
  </si>
  <si>
    <t xml:space="preserve">Green Jackfruit </t>
  </si>
  <si>
    <t>Salmon Boneless Fillet Fresh Skin On</t>
  </si>
  <si>
    <t xml:space="preserve">A10 </t>
  </si>
  <si>
    <t>3L</t>
  </si>
  <si>
    <t>Fork Wooden Cocktail</t>
  </si>
  <si>
    <t>Gelato Strawberry</t>
  </si>
  <si>
    <t>Slice White Choc Raspberry</t>
  </si>
  <si>
    <t>Sauce Biocane Lid 60Ml</t>
  </si>
  <si>
    <t>Chilli Flakes (Krio Krush)</t>
  </si>
  <si>
    <t>1.7Kg</t>
  </si>
  <si>
    <t>Sultanas</t>
  </si>
  <si>
    <t>Whiting Crumbed Fillets</t>
  </si>
  <si>
    <t>Cup Cookies And Cream</t>
  </si>
  <si>
    <t>Baked Oval Turkish Roll 130G</t>
  </si>
  <si>
    <t xml:space="preserve">Franks Hot Sauce </t>
  </si>
  <si>
    <t>Gardein Tenders</t>
  </si>
  <si>
    <t>Wild Rocket 1.5Kg</t>
  </si>
  <si>
    <t xml:space="preserve">Diced Beef </t>
  </si>
  <si>
    <t>Cookie Triple Choc Gf</t>
  </si>
  <si>
    <t>Oil Vegetable Solite 15K</t>
  </si>
  <si>
    <t>Sauce Tomato Pc</t>
  </si>
  <si>
    <t>Sultana Bran Kelloggs</t>
  </si>
  <si>
    <t>Gloves M/FLex Powder Free X-La</t>
  </si>
  <si>
    <t>Locksafe Cont Round 160Mls</t>
  </si>
  <si>
    <t>Inactive Cottonseed Oil</t>
  </si>
  <si>
    <t>2.6 Kg</t>
  </si>
  <si>
    <t>Celeriac</t>
  </si>
  <si>
    <t>Yoghurt Coconut</t>
  </si>
  <si>
    <t>Betacater Box Large</t>
  </si>
  <si>
    <t xml:space="preserve">Mixed Veg Skewers </t>
  </si>
  <si>
    <t>330ml</t>
  </si>
  <si>
    <t>Chicken Thigh Fillet Sk/On</t>
  </si>
  <si>
    <t>Dried Apples</t>
  </si>
  <si>
    <t>Window Cleaner Clean Plus 5L</t>
  </si>
  <si>
    <t xml:space="preserve">Sausage Chicken </t>
  </si>
  <si>
    <t>1.9 Kg</t>
  </si>
  <si>
    <t>Lemon Myrtle Sprinkle</t>
  </si>
  <si>
    <t>5Ltr</t>
  </si>
  <si>
    <t xml:space="preserve">Mixed Sandwiches </t>
  </si>
  <si>
    <t>Shellharbour Fish Market</t>
  </si>
  <si>
    <t xml:space="preserve">1 Piece </t>
  </si>
  <si>
    <t>Marinated Button Mushrooms</t>
  </si>
  <si>
    <t>Parsley Cont Market Bunch</t>
  </si>
  <si>
    <t>Bun Milk Slider 35G</t>
  </si>
  <si>
    <t xml:space="preserve">Breadcrumbs (Gf) </t>
  </si>
  <si>
    <t>Turkey Buff Raw Thawed Boneless</t>
  </si>
  <si>
    <t>Chicken Sliced Skinless Breast</t>
  </si>
  <si>
    <t>Salad Seaweed</t>
  </si>
  <si>
    <t xml:space="preserve">Salt &amp; Pepper Squid </t>
  </si>
  <si>
    <t xml:space="preserve">Bio Cane Plate 9" Round </t>
  </si>
  <si>
    <t>Roll Dinner Wholemeal (Rb)</t>
  </si>
  <si>
    <t>Aioli Garlic Sensation Vegan</t>
  </si>
  <si>
    <t>Peking Duck Roll Pancake</t>
  </si>
  <si>
    <t>Oil Sesame 2L</t>
  </si>
  <si>
    <t>Pastry Pie Shell Shortcrust</t>
  </si>
  <si>
    <t>Lemon Curd Filling</t>
  </si>
  <si>
    <t>Arancini Pumpkin/Sage 33X30g</t>
  </si>
  <si>
    <t>Platter 12" Rectangle (6)</t>
  </si>
  <si>
    <t xml:space="preserve">Bbq Sauce Smokey </t>
  </si>
  <si>
    <t>Maffra Cloth Aged Cheddar</t>
  </si>
  <si>
    <t>2.2Kg</t>
  </si>
  <si>
    <t>500 ml</t>
  </si>
  <si>
    <t>Euro Pizza Pk</t>
  </si>
  <si>
    <t>Lettuce Iceberg Shredded</t>
  </si>
  <si>
    <t xml:space="preserve">Lime Leaf </t>
  </si>
  <si>
    <t xml:space="preserve">Protein Balls </t>
  </si>
  <si>
    <t>Topping Banana 3Lt</t>
  </si>
  <si>
    <t>Mrs Mac Pie Trad Beef</t>
  </si>
  <si>
    <t>Rubber Glove Pair 8.5Cm</t>
  </si>
  <si>
    <t xml:space="preserve">Lentils In Water </t>
  </si>
  <si>
    <t xml:space="preserve">Crab Meat Mareterram </t>
  </si>
  <si>
    <t>Beef Ox Cheeks Denuded</t>
  </si>
  <si>
    <t>Cocktail Pear &amp; Almond Tart</t>
  </si>
  <si>
    <t>Tomato Sundried Strips</t>
  </si>
  <si>
    <t>Tangy Veggi Wrap Pk</t>
  </si>
  <si>
    <t>Juice Lemon 100%</t>
  </si>
  <si>
    <t>Prosciutto - Kg</t>
  </si>
  <si>
    <t>Veal Backstrap</t>
  </si>
  <si>
    <t xml:space="preserve">Barista Bro Iced Chocolate </t>
  </si>
  <si>
    <t>Biscuit - Biscoff</t>
  </si>
  <si>
    <t>Paper Straws Striped Green</t>
  </si>
  <si>
    <t>Pine Boat 135X85</t>
  </si>
  <si>
    <t>190ml</t>
  </si>
  <si>
    <t>Gelato Chocolate</t>
  </si>
  <si>
    <t>Sauce Pizza Aromatic (Mutti)</t>
  </si>
  <si>
    <t xml:space="preserve">Tandoori Chicken Filling </t>
  </si>
  <si>
    <t>Pasta Penne</t>
  </si>
  <si>
    <t>Vinegar Wine 1.8L</t>
  </si>
  <si>
    <t xml:space="preserve">Fritters Corn Gf </t>
  </si>
  <si>
    <t>Sauce Soy Sweet Kecap Manis</t>
  </si>
  <si>
    <t>Muffin Petite S/Lee 25G Banana</t>
  </si>
  <si>
    <t>Muffins English</t>
  </si>
  <si>
    <t>Star Anise Krio Krush</t>
  </si>
  <si>
    <t>15g</t>
  </si>
  <si>
    <t>Simara Tumeric 250G</t>
  </si>
  <si>
    <t>Bottle Sauce Squeeze Yellow</t>
  </si>
  <si>
    <t>Leisure Coast Fruit And Deli</t>
  </si>
  <si>
    <t>Juice Apple 200Ml</t>
  </si>
  <si>
    <t>Potato Washed Kg</t>
  </si>
  <si>
    <t>Sesame Oil 2L</t>
  </si>
  <si>
    <t>Knuckle</t>
  </si>
  <si>
    <t>Meat &amp; Poultry</t>
  </si>
  <si>
    <t xml:space="preserve">Fried Shallots Gf </t>
  </si>
  <si>
    <t>Stuffed Pepper</t>
  </si>
  <si>
    <t>Bratwurst</t>
  </si>
  <si>
    <t>Lamb Skewers</t>
  </si>
  <si>
    <t xml:space="preserve">Packets </t>
  </si>
  <si>
    <t>5kg Bag</t>
  </si>
  <si>
    <t>Figs Dried</t>
  </si>
  <si>
    <t>Greaseproof 1/2 Gingham Black</t>
  </si>
  <si>
    <t>Olive Pitted Kalamata</t>
  </si>
  <si>
    <t xml:space="preserve">Pitted Green Olives </t>
  </si>
  <si>
    <t>Squeezy Tomato Sauce Portion</t>
  </si>
  <si>
    <t>Witlof</t>
  </si>
  <si>
    <t>Cup Peanut Butter</t>
  </si>
  <si>
    <t xml:space="preserve">Hash Brown Mccain </t>
  </si>
  <si>
    <t>Pastry Shell 42Mm Square Quiche</t>
  </si>
  <si>
    <t>Zucchini Julienne 5Kg Bag</t>
  </si>
  <si>
    <t>150 gm</t>
  </si>
  <si>
    <t>Breakfast Burrito Pk</t>
  </si>
  <si>
    <t>Grandma Rosie's</t>
  </si>
  <si>
    <t>2.1 Kg</t>
  </si>
  <si>
    <t xml:space="preserve">Wagyu Beef Patties </t>
  </si>
  <si>
    <t>Cheese Brie</t>
  </si>
  <si>
    <t>Turkey Breast Oven Roasted</t>
  </si>
  <si>
    <t>Chocolate Gelato</t>
  </si>
  <si>
    <t xml:space="preserve">Oil Olive </t>
  </si>
  <si>
    <t>Peas Split Yellow</t>
  </si>
  <si>
    <t xml:space="preserve">Gourmet Vegeta Cylinder Seasoning Royal </t>
  </si>
  <si>
    <t>Fennel Seeds</t>
  </si>
  <si>
    <t>Caramel Filling</t>
  </si>
  <si>
    <t>Mango Nectar Ll</t>
  </si>
  <si>
    <t>Rice Black</t>
  </si>
  <si>
    <t>128 None</t>
  </si>
  <si>
    <t>Pumpkin &amp; Spinach Quiche</t>
  </si>
  <si>
    <t>Mango Weis (24Pc/Box)</t>
  </si>
  <si>
    <t xml:space="preserve">Blat Filling </t>
  </si>
  <si>
    <t>Cheese Parmesan Shredded</t>
  </si>
  <si>
    <t xml:space="preserve">Pear Halves </t>
  </si>
  <si>
    <t>Pie Petite Beef Red Wine</t>
  </si>
  <si>
    <t>Chocolate White Callebaut</t>
  </si>
  <si>
    <t>Meal Hazelnut</t>
  </si>
  <si>
    <t>Strawberry Sorbet 5L</t>
  </si>
  <si>
    <t>Bracton Descaler</t>
  </si>
  <si>
    <t>Carrot Batton-1000Grams</t>
  </si>
  <si>
    <t>Parnsips</t>
  </si>
  <si>
    <t>Protein Whey Vanilla Custard</t>
  </si>
  <si>
    <t xml:space="preserve">Dip Guacamole Simpson Farms </t>
  </si>
  <si>
    <t xml:space="preserve">Tomato Pizza Sauce </t>
  </si>
  <si>
    <t>Butter Devondale</t>
  </si>
  <si>
    <t>Butter Milk 600Ml</t>
  </si>
  <si>
    <t xml:space="preserve">Frittata Pumpk,spinach &amp; Feta </t>
  </si>
  <si>
    <t>Sorbet Lemon</t>
  </si>
  <si>
    <t>Teriyaki &amp; Bourbon Wing Sauce Pk</t>
  </si>
  <si>
    <t xml:space="preserve">Alfalfa Sprouts - Punnet </t>
  </si>
  <si>
    <t>Allspice</t>
  </si>
  <si>
    <t>2 L</t>
  </si>
  <si>
    <t>Croissant Plain 26G S/Lee</t>
  </si>
  <si>
    <t>60g</t>
  </si>
  <si>
    <t>Gas</t>
  </si>
  <si>
    <t>Bread Sourdough Sliced Frozen</t>
  </si>
  <si>
    <t>4 L</t>
  </si>
  <si>
    <t>Banana, Choc &amp; Coconut Loaf</t>
  </si>
  <si>
    <t>Turkey Cranberry Filling</t>
  </si>
  <si>
    <t>Chicken Breast Sliced Skinless</t>
  </si>
  <si>
    <t>Portion Cup 1Oz (30Ml)</t>
  </si>
  <si>
    <t>Seeds Sesame Black</t>
  </si>
  <si>
    <t xml:space="preserve">Spiced Coconut Yoghurt Pk </t>
  </si>
  <si>
    <t xml:space="preserve">Cheese Platter </t>
  </si>
  <si>
    <t xml:space="preserve">Pizza Of The Day Pk </t>
  </si>
  <si>
    <t xml:space="preserve">Cheese - Buffalo Mozzarella </t>
  </si>
  <si>
    <t>Pizza Base Slab 1.2Kg</t>
  </si>
  <si>
    <t>Sauce Container 60Ml Bio Base</t>
  </si>
  <si>
    <t>Chicken Thigh Fillet Skin Off</t>
  </si>
  <si>
    <t>Asian Liquid Concentrate</t>
  </si>
  <si>
    <t>4.2 Kg</t>
  </si>
  <si>
    <t>Sherry Vinegar</t>
  </si>
  <si>
    <t>700 gm</t>
  </si>
  <si>
    <t>Ham Soccerball</t>
  </si>
  <si>
    <t>2Kg</t>
  </si>
  <si>
    <t>Prawns Cooked 21/25 Tail On</t>
  </si>
  <si>
    <t>Tomato Crushed 10Kg</t>
  </si>
  <si>
    <t>Dryslaw Mix</t>
  </si>
  <si>
    <t>Gravy Rich Brown</t>
  </si>
  <si>
    <t>Lettuce Red Elk</t>
  </si>
  <si>
    <t>Celery Bunch</t>
  </si>
  <si>
    <t>20l</t>
  </si>
  <si>
    <t>2kg Tra</t>
  </si>
  <si>
    <t>Cracker Lavosh Kurrajong</t>
  </si>
  <si>
    <t>Cornichons</t>
  </si>
  <si>
    <t>240 Gm</t>
  </si>
  <si>
    <t>Sauce Bolognese</t>
  </si>
  <si>
    <t xml:space="preserve">All Berry Smoothie Pk </t>
  </si>
  <si>
    <t xml:space="preserve">Emu Mince </t>
  </si>
  <si>
    <t>Lentils Red Split (Natural Cou</t>
  </si>
  <si>
    <t>Garbage Bag 73Lt</t>
  </si>
  <si>
    <t xml:space="preserve">Croissant Traditional Mini </t>
  </si>
  <si>
    <t xml:space="preserve">Hot Chocolate Nestle </t>
  </si>
  <si>
    <t xml:space="preserve">Shallots Fried Gf </t>
  </si>
  <si>
    <t>Snowpea Shoot - Punnet</t>
  </si>
  <si>
    <t>Rump Steak (Gf)</t>
  </si>
  <si>
    <t>Muffin Vanilla Choc Chip</t>
  </si>
  <si>
    <t>Giardiniera</t>
  </si>
  <si>
    <t xml:space="preserve">Pumpkin Cous Cous </t>
  </si>
  <si>
    <t>1.6L</t>
  </si>
  <si>
    <t xml:space="preserve">Sauce Buffalo Style </t>
  </si>
  <si>
    <t>Vegan Schnitzel</t>
  </si>
  <si>
    <t>Gojo Premium Handwash 1.25Lt</t>
  </si>
  <si>
    <t>2.95 Kg</t>
  </si>
  <si>
    <t xml:space="preserve">Pancetta &amp; Leek Quiche </t>
  </si>
  <si>
    <t>Gloves M/Flex Powder Free Lge</t>
  </si>
  <si>
    <t>Slice Choc Peppermint</t>
  </si>
  <si>
    <t>Kilo</t>
  </si>
  <si>
    <t xml:space="preserve">Corn Cob Frozen </t>
  </si>
  <si>
    <t>Sauce Container 70Ml Sp-2</t>
  </si>
  <si>
    <t>Mozzarella Cheese Shredded</t>
  </si>
  <si>
    <t>800g</t>
  </si>
  <si>
    <t>Cake Hummingbird Sara Lee</t>
  </si>
  <si>
    <t xml:space="preserve">Gelato Spoon Wooden </t>
  </si>
  <si>
    <t>Sandwich Stackers Sliced Gherk</t>
  </si>
  <si>
    <t>Mushroom Enoki</t>
  </si>
  <si>
    <t>Spice Sumac (Krio Krush)</t>
  </si>
  <si>
    <t>Stock Powder Vegetable</t>
  </si>
  <si>
    <t>Cabbage Plain</t>
  </si>
  <si>
    <t>Green Cardamom Pods Canister</t>
  </si>
  <si>
    <t>180g 10Pc</t>
  </si>
  <si>
    <t>288g</t>
  </si>
  <si>
    <t>Beef Carvery</t>
  </si>
  <si>
    <t>Por Kwan Pad Thai Sauce</t>
  </si>
  <si>
    <t xml:space="preserve">Cauliflower &amp; Chickpea Curry </t>
  </si>
  <si>
    <t>Cup Choc Hazelnut</t>
  </si>
  <si>
    <t xml:space="preserve">Rolls Dinner Gf (4Pack) </t>
  </si>
  <si>
    <t>Tart Portuguese Mini</t>
  </si>
  <si>
    <t>Bacon Egg Swiss Cheese Turkish</t>
  </si>
  <si>
    <t>Cherries Fresh</t>
  </si>
  <si>
    <t xml:space="preserve">Duck Fat Rendered </t>
  </si>
  <si>
    <t>1 Kg</t>
  </si>
  <si>
    <t>Pies Mini Patties</t>
  </si>
  <si>
    <t xml:space="preserve">Rice Pops </t>
  </si>
  <si>
    <t>Sauce Container 140Ml Clear</t>
  </si>
  <si>
    <t>Dolmades Riviana</t>
  </si>
  <si>
    <t>Roll Mix Premium 35G</t>
  </si>
  <si>
    <t>Salami Stackers W/ Biscuit</t>
  </si>
  <si>
    <t>Vegan Breakfast Burrito Pk</t>
  </si>
  <si>
    <t>Noodles Hokkien</t>
  </si>
  <si>
    <t xml:space="preserve">Aspire Cafe Kitchen Items </t>
  </si>
  <si>
    <t>Pakora Vegetable</t>
  </si>
  <si>
    <t>1.8Kg Tra</t>
  </si>
  <si>
    <t>Samosa Vegetable</t>
  </si>
  <si>
    <t xml:space="preserve">Garlic Focaccia </t>
  </si>
  <si>
    <t>Mushroom Button</t>
  </si>
  <si>
    <t>Tajin Seasoning 400G</t>
  </si>
  <si>
    <t>Lemongrass</t>
  </si>
  <si>
    <t>Toast Piece Pk</t>
  </si>
  <si>
    <t>Tortilla 10" Frozen</t>
  </si>
  <si>
    <t>Milk Arrowroot Biscuit Arnotts</t>
  </si>
  <si>
    <t>Chickpea Falafel Wrap Pk</t>
  </si>
  <si>
    <t>Glass Hiball 311Ml</t>
  </si>
  <si>
    <t>A750 Lid Plastic A-rect Dome</t>
  </si>
  <si>
    <t>Chutney Mango</t>
  </si>
  <si>
    <t xml:space="preserve">Cupcake Mini Gf </t>
  </si>
  <si>
    <t>Balsamic Glaze</t>
  </si>
  <si>
    <t>140 gm</t>
  </si>
  <si>
    <t>Beans Refried A10</t>
  </si>
  <si>
    <t>Tomato</t>
  </si>
  <si>
    <t>Fork Wooden</t>
  </si>
  <si>
    <t xml:space="preserve">J &amp; L Borgo </t>
  </si>
  <si>
    <t>Linen Tablecloth White 224 X 224</t>
  </si>
  <si>
    <t>Biscuits Gf Vegan Choc</t>
  </si>
  <si>
    <t>Barramundi Portions 180G</t>
  </si>
  <si>
    <t>Grill Sheet 740X495mm</t>
  </si>
  <si>
    <t>Sweetened Condensed Milk</t>
  </si>
  <si>
    <t xml:space="preserve">Custard Powder </t>
  </si>
  <si>
    <t>80mm G/F Savoury Tart Pastry Round</t>
  </si>
  <si>
    <t>Prawn Dried</t>
  </si>
  <si>
    <t xml:space="preserve">Beef Rib W/ Bean Puree </t>
  </si>
  <si>
    <t>Boc Vt 082 Return</t>
  </si>
  <si>
    <t>Dinner Roll Sourdough Plain</t>
  </si>
  <si>
    <t>ham flat</t>
  </si>
  <si>
    <t>Seeds Pepita</t>
  </si>
  <si>
    <t>Patties Vegetable I&amp;J</t>
  </si>
  <si>
    <t>50g</t>
  </si>
  <si>
    <t xml:space="preserve">Tomato Sauce Zoosh </t>
  </si>
  <si>
    <t xml:space="preserve">Coffee Grinds Scale </t>
  </si>
  <si>
    <t>Dip Hommus</t>
  </si>
  <si>
    <t>Crumbed Cocktail Seafood Claws</t>
  </si>
  <si>
    <t>Beef Burger Patties (Gf)</t>
  </si>
  <si>
    <t>Greaseproof 1/2 Gingham Red</t>
  </si>
  <si>
    <t>Prawn In Potato String</t>
  </si>
  <si>
    <t xml:space="preserve">Whole Prosciutto </t>
  </si>
  <si>
    <t>Sauce Container 60Ml Bio</t>
  </si>
  <si>
    <t>Smokey Chipotle Mayo - Vegan</t>
  </si>
  <si>
    <t>Biocane Lid 750/1000</t>
  </si>
  <si>
    <t>Fishless Fillet Gardein Frozen</t>
  </si>
  <si>
    <t>Sirloin W/ Sweet Potato Mash</t>
  </si>
  <si>
    <t>Slice Gf White Choc Mac</t>
  </si>
  <si>
    <t xml:space="preserve">Stirfry Mix </t>
  </si>
  <si>
    <t xml:space="preserve">Cabbage Shredded </t>
  </si>
  <si>
    <t>Camembert Cheese Aussie Gold</t>
  </si>
  <si>
    <t>Capsicum Red - Kg</t>
  </si>
  <si>
    <t xml:space="preserve">Slice Slab Fruit/ Grain(v) </t>
  </si>
  <si>
    <t>250 ml</t>
  </si>
  <si>
    <t>Croissant Gf (40G)</t>
  </si>
  <si>
    <t>Watermelon Seedless - Unit</t>
  </si>
  <si>
    <t xml:space="preserve">Bag </t>
  </si>
  <si>
    <t>Edamame Shelled</t>
  </si>
  <si>
    <t>Papadam 150G</t>
  </si>
  <si>
    <t>Poached Prawn &amp; Avo W/ Salsa</t>
  </si>
  <si>
    <t>Chicken Supreme 170Gm</t>
  </si>
  <si>
    <t xml:space="preserve">Grilled Corn W/Pepitas &amp; Mayo </t>
  </si>
  <si>
    <t>Spice Cinnamon Ground</t>
  </si>
  <si>
    <t xml:space="preserve">Pepperoni Sliced </t>
  </si>
  <si>
    <t>100 Gm</t>
  </si>
  <si>
    <t>1.25 L</t>
  </si>
  <si>
    <t xml:space="preserve">Cup Lemon Tart </t>
  </si>
  <si>
    <t>2.05 Kg</t>
  </si>
  <si>
    <t xml:space="preserve">Tarten Shortbread </t>
  </si>
  <si>
    <t>Baguette Baked</t>
  </si>
  <si>
    <t>Berries Strawberries Frozen</t>
  </si>
  <si>
    <t>Ginger Pickled</t>
  </si>
  <si>
    <t xml:space="preserve">Kiwifruit - Unit </t>
  </si>
  <si>
    <t>1.5 L</t>
  </si>
  <si>
    <t xml:space="preserve">Fruit Mince Tart </t>
  </si>
  <si>
    <t xml:space="preserve">Milk </t>
  </si>
  <si>
    <t>Pastry Filo 375g</t>
  </si>
  <si>
    <t>450 gm</t>
  </si>
  <si>
    <t>Lid Dome Bio Cane 750/1000</t>
  </si>
  <si>
    <t xml:space="preserve">Crushed Pineapple In Syrup </t>
  </si>
  <si>
    <t>Lentils Green Brown</t>
  </si>
  <si>
    <t>Roll Foccacia 120G</t>
  </si>
  <si>
    <t>Betacater Box Lid XL</t>
  </si>
  <si>
    <t xml:space="preserve">Shepherds Pie </t>
  </si>
  <si>
    <t>Prawns Green Meat</t>
  </si>
  <si>
    <t>Vinegar White</t>
  </si>
  <si>
    <t>Hamburger Bun (87G)</t>
  </si>
  <si>
    <t>Green Goddess Dressing</t>
  </si>
  <si>
    <t xml:space="preserve">Coleslaw Mix </t>
  </si>
  <si>
    <t>Ciabatta Rustic 190G</t>
  </si>
  <si>
    <t xml:space="preserve">Laundry Bag </t>
  </si>
  <si>
    <t>Pastry Shell 55Mm</t>
  </si>
  <si>
    <t xml:space="preserve">Pkt 6 </t>
  </si>
  <si>
    <t>Walnuts</t>
  </si>
  <si>
    <t xml:space="preserve">Mirin Sweet Wine Vinegar </t>
  </si>
  <si>
    <t xml:space="preserve">Sandwich Wedge Brown Kraft Mediu, </t>
  </si>
  <si>
    <t>Biscuits Gf Vegan Minton</t>
  </si>
  <si>
    <t>Chilli Jalepenos</t>
  </si>
  <si>
    <t>Nasturtium Leaves Punnet</t>
  </si>
  <si>
    <t>1.2L</t>
  </si>
  <si>
    <t>Bio Cutlery Kit Wooden Knife/Fork/Napkin</t>
  </si>
  <si>
    <t>Stock Chicken Campbells</t>
  </si>
  <si>
    <t>2.5 L</t>
  </si>
  <si>
    <t>Chin G/Proof 1/2 400X300 (Sandwich Paper)</t>
  </si>
  <si>
    <t>Cereal Cornflakes Kellogs 380G</t>
  </si>
  <si>
    <t>Lamb Shanks</t>
  </si>
  <si>
    <t>Pesto Pasta Salad</t>
  </si>
  <si>
    <t xml:space="preserve">Slice Assorted Gf </t>
  </si>
  <si>
    <t xml:space="preserve">Sweet Treat Platter </t>
  </si>
  <si>
    <t xml:space="preserve"> No Profile</t>
  </si>
  <si>
    <t>Lasagne Vegetable 2.4Kg</t>
  </si>
  <si>
    <t>Peas Sugar Snap</t>
  </si>
  <si>
    <t>A10</t>
  </si>
  <si>
    <t xml:space="preserve">Chicken Pesto Pasta </t>
  </si>
  <si>
    <t xml:space="preserve">Oregano Bunch </t>
  </si>
  <si>
    <t>Quiche 1.6Kg</t>
  </si>
  <si>
    <t>Sauce Ranch</t>
  </si>
  <si>
    <t>10 gm</t>
  </si>
  <si>
    <t>Cutlery Pack- Fork, Knife &amp; Napkin Wooden</t>
  </si>
  <si>
    <t>Biostraw Jumbo Black</t>
  </si>
  <si>
    <t>Rice Basmati</t>
  </si>
  <si>
    <t>Boc Vt Size 082 Bottle</t>
  </si>
  <si>
    <t xml:space="preserve">Oyster Fresh 1/2 Shell </t>
  </si>
  <si>
    <t>Fry's Traditional Sausages</t>
  </si>
  <si>
    <t>Crab Meat Shredded</t>
  </si>
  <si>
    <t>800 g</t>
  </si>
  <si>
    <t>Potato Galette Spinach</t>
  </si>
  <si>
    <t>Trifecta Cleaner</t>
  </si>
  <si>
    <t xml:space="preserve">Potato Rosti </t>
  </si>
  <si>
    <t xml:space="preserve">Mint Market Bunch </t>
  </si>
  <si>
    <t>Fish Tempura Cocktail Frozen</t>
  </si>
  <si>
    <t>Slice Slab Berry Ripe</t>
  </si>
  <si>
    <t xml:space="preserve">Yeast Dry Instant </t>
  </si>
  <si>
    <t>Locksafe Lid Clear Round Sml</t>
  </si>
  <si>
    <t>Pork Neck</t>
  </si>
  <si>
    <t>400 ml</t>
  </si>
  <si>
    <t xml:space="preserve">Rice Jasmine </t>
  </si>
  <si>
    <t xml:space="preserve">Eucalyptus 5Lt </t>
  </si>
  <si>
    <t>Noodle Soba</t>
  </si>
  <si>
    <t>Cocoa Powder Gf (Edlyn)</t>
  </si>
  <si>
    <t>600 gm</t>
  </si>
  <si>
    <t>Sauce BBQ Squeeze</t>
  </si>
  <si>
    <t>Duck Pancakes</t>
  </si>
  <si>
    <t xml:space="preserve">Empanada Beef &amp; Red Bean </t>
  </si>
  <si>
    <t>Flour Rice</t>
  </si>
  <si>
    <t>Pizza Slab Bases</t>
  </si>
  <si>
    <t>395 gm</t>
  </si>
  <si>
    <t xml:space="preserve">Arancini Vegetarian </t>
  </si>
  <si>
    <t>Sausage Roll Large</t>
  </si>
  <si>
    <t>Spinach Frozen Sunnyside</t>
  </si>
  <si>
    <t>Crab Meat (Blueswimmer)</t>
  </si>
  <si>
    <t>Lentils Tin</t>
  </si>
  <si>
    <t xml:space="preserve">Pannacotta </t>
  </si>
  <si>
    <t>Chicken &amp; Bacon Ranch Wrap Pk</t>
  </si>
  <si>
    <t>Sauce Oyster</t>
  </si>
  <si>
    <t xml:space="preserve">Sauce Tomato Squeezy Portion </t>
  </si>
  <si>
    <t>Pepperoni - Sliced</t>
  </si>
  <si>
    <t>Prawns Coconut Crumbed</t>
  </si>
  <si>
    <t xml:space="preserve">Bbq Sauce 4.7Kg </t>
  </si>
  <si>
    <t>Pork Leg Deboned Rolled</t>
  </si>
  <si>
    <t>Rainbow Slaw W/ Ranch</t>
  </si>
  <si>
    <t>3kg</t>
  </si>
  <si>
    <t>Pear &amp; Walnut Cake Individual GF/DF</t>
  </si>
  <si>
    <t xml:space="preserve">Syrup Pump </t>
  </si>
  <si>
    <t>Taco Seasoning</t>
  </si>
  <si>
    <t>Sauce Classic Herb Leggos</t>
  </si>
  <si>
    <t>Mushroom Oyster</t>
  </si>
  <si>
    <t xml:space="preserve">Tandor Root Veg Salad Pk </t>
  </si>
  <si>
    <t>Brie &amp; Quince W/ Berries</t>
  </si>
  <si>
    <t>Mousse Mix Chocolate</t>
  </si>
  <si>
    <t>Garamassala K/Krush</t>
  </si>
  <si>
    <t xml:space="preserve">Assorted Bagel </t>
  </si>
  <si>
    <t>Lemon Dressing Pk</t>
  </si>
  <si>
    <t>Capers</t>
  </si>
  <si>
    <t>Spring Roll Peking Duck</t>
  </si>
  <si>
    <t>Lavosh Original Snack 250G</t>
  </si>
  <si>
    <t>Paprika Hungarian (Krio Krush)</t>
  </si>
  <si>
    <t>Arnotts Shortbread Cream/Scotch Finger Bisc</t>
  </si>
  <si>
    <t>Muesli Bar Fruit &amp; Nut</t>
  </si>
  <si>
    <t>Pie Vegetarian 135G</t>
  </si>
  <si>
    <t>Whey Protein Psa</t>
  </si>
  <si>
    <t>Milk Almond Milklab 1Lt</t>
  </si>
  <si>
    <t>Sanitiser All Purpose 5Lt</t>
  </si>
  <si>
    <t>Bottle Co2 D Size</t>
  </si>
  <si>
    <t>Plums</t>
  </si>
  <si>
    <t xml:space="preserve">Fork Wooden </t>
  </si>
  <si>
    <t>295 gm</t>
  </si>
  <si>
    <t>Snow Peas -Kg</t>
  </si>
  <si>
    <t>Chocolate Milk Calle-2500Grams</t>
  </si>
  <si>
    <t xml:space="preserve">Each </t>
  </si>
  <si>
    <t>Chives Bunch</t>
  </si>
  <si>
    <t>Buckwheat Kernels</t>
  </si>
  <si>
    <t xml:space="preserve">Margarita Pizza Pk </t>
  </si>
  <si>
    <t>Roll Dinner Gf (62G)</t>
  </si>
  <si>
    <t xml:space="preserve">Brown Paper Bag 4F </t>
  </si>
  <si>
    <t>Beetroot &amp; Blood Orange Dressing Birch And Waite</t>
  </si>
  <si>
    <t>Muesli Toasted Mckenzies</t>
  </si>
  <si>
    <t xml:space="preserve">Caviar  - Salmon </t>
  </si>
  <si>
    <t xml:space="preserve">Bio Cane Bowl 32Oz </t>
  </si>
  <si>
    <t xml:space="preserve">Citrus Tart Individual </t>
  </si>
  <si>
    <t>Minute Steak</t>
  </si>
  <si>
    <t xml:space="preserve">Onion Diced </t>
  </si>
  <si>
    <t>Ravioli Spinach &amp; Ricotta Lge</t>
  </si>
  <si>
    <t>Gold Gelatine Sheets</t>
  </si>
  <si>
    <t>Strawberry Puree</t>
  </si>
  <si>
    <t xml:space="preserve">Capsicum Diced  </t>
  </si>
  <si>
    <t>Slice Slab Choc Brownie Gf</t>
  </si>
  <si>
    <t xml:space="preserve">Chips Kettle Original </t>
  </si>
  <si>
    <t xml:space="preserve">Buns Hamburger Gf </t>
  </si>
  <si>
    <t>Pastry Pie Shell Short Crust 90Mm</t>
  </si>
  <si>
    <t>Sandwiches Mixed</t>
  </si>
  <si>
    <t>50 None</t>
  </si>
  <si>
    <t xml:space="preserve">Keg Coupling Soaker </t>
  </si>
  <si>
    <t>Marz Slice Sweet Nectar</t>
  </si>
  <si>
    <t>Scones W/ Strawberry &amp; Cream</t>
  </si>
  <si>
    <t>Pepper Black Whole</t>
  </si>
  <si>
    <t xml:space="preserve">Pumpkin Arancini </t>
  </si>
  <si>
    <t>Wrap 12" White Mission (Tortilla)</t>
  </si>
  <si>
    <t>Mussels 1/2 Shell Frozen</t>
  </si>
  <si>
    <t>Ballotine Chicken And Kale</t>
  </si>
  <si>
    <t>2.4 Kg</t>
  </si>
  <si>
    <t>Dessert Spoon Wooden</t>
  </si>
  <si>
    <t>Prawn Cutlet 16/20</t>
  </si>
  <si>
    <t>15 L</t>
  </si>
  <si>
    <t>Custard Vanilla</t>
  </si>
  <si>
    <t>Swedes</t>
  </si>
  <si>
    <t>Garlic Aioli Birch And Waite -Do Not Order</t>
  </si>
  <si>
    <t>Sage Fresh</t>
  </si>
  <si>
    <t>Spaghetti &amp; Meatballs Pk</t>
  </si>
  <si>
    <t>Stuffed Jalepeno Pepper</t>
  </si>
  <si>
    <t>Paste Tamarind</t>
  </si>
  <si>
    <t xml:space="preserve">Pumpkin &amp; Chive Scones </t>
  </si>
  <si>
    <t xml:space="preserve">Vegetable Stock </t>
  </si>
  <si>
    <t>Pistachios</t>
  </si>
  <si>
    <t>Lamb Kofta</t>
  </si>
  <si>
    <t>Beetroot Diced A10</t>
  </si>
  <si>
    <t xml:space="preserve">Beef - Scotch Fillet Steak </t>
  </si>
  <si>
    <t>Flathead Fillets Crispy Battered I&amp;J</t>
  </si>
  <si>
    <t>Tuna In Brine</t>
  </si>
  <si>
    <t>Choc Filled Donut Ball</t>
  </si>
  <si>
    <t>Spiced Coconut Yoghurt Pk</t>
  </si>
  <si>
    <t>1.2Lt</t>
  </si>
  <si>
    <t>Lemon Juice 100%</t>
  </si>
  <si>
    <t>Beef Minute Steak</t>
  </si>
  <si>
    <t>Bottle Sauce Squeeze Red</t>
  </si>
  <si>
    <t>Oil White Truffle</t>
  </si>
  <si>
    <t>Rational Tablets Clean Red</t>
  </si>
  <si>
    <t xml:space="preserve">Organic Hulled Millet </t>
  </si>
  <si>
    <t>Spice Cumin Ground</t>
  </si>
  <si>
    <t>Cannellini Beans Val Verde</t>
  </si>
  <si>
    <t>Southern Style Tenders Inghams</t>
  </si>
  <si>
    <t xml:space="preserve">Bakels Cheesecake Mix </t>
  </si>
  <si>
    <t xml:space="preserve">Assorted Mini Donuts </t>
  </si>
  <si>
    <t>7kg</t>
  </si>
  <si>
    <t>Muffin Savoury Spin/Feta</t>
  </si>
  <si>
    <t>1.2Kg</t>
  </si>
  <si>
    <t>Prawn Meat Raw 31/40</t>
  </si>
  <si>
    <t>Sauce Tomato Portion</t>
  </si>
  <si>
    <t xml:space="preserve">Cauliflower Frozen Edgell </t>
  </si>
  <si>
    <t>165 gm</t>
  </si>
  <si>
    <t xml:space="preserve">Tandor Roasted Root Veg Salad Pk </t>
  </si>
  <si>
    <t xml:space="preserve">Singapore Noodle </t>
  </si>
  <si>
    <t>Dressing Beetroot &amp; Orange</t>
  </si>
  <si>
    <t>Lamb Backstrap</t>
  </si>
  <si>
    <t>Lasagne Vegetable 2.8Kg</t>
  </si>
  <si>
    <t>Pastry Shell Rect 52Mm</t>
  </si>
  <si>
    <t>7 None</t>
  </si>
  <si>
    <t xml:space="preserve">Slice Slab Vegan Fruit/Grain </t>
  </si>
  <si>
    <t>Flour Self Raising</t>
  </si>
  <si>
    <t>Salami Mild Sliced</t>
  </si>
  <si>
    <t>Spice Cumin Seeds</t>
  </si>
  <si>
    <t>False</t>
  </si>
  <si>
    <t>Sausages Gourmet</t>
  </si>
  <si>
    <t>Apron - Butcher</t>
  </si>
  <si>
    <t xml:space="preserve">Chocolate Morsels Nestle </t>
  </si>
  <si>
    <t>Black Bags 240L</t>
  </si>
  <si>
    <t>Cookie Double Choc Chip (V)</t>
  </si>
  <si>
    <t>Cous Cous</t>
  </si>
  <si>
    <t xml:space="preserve">Spice Oregano Leaves </t>
  </si>
  <si>
    <t>Wrap 12" Spinach</t>
  </si>
  <si>
    <t>Potato Gems Edgell</t>
  </si>
  <si>
    <t>Chocolate Brownie Protein Ball</t>
  </si>
  <si>
    <t>Salmon Pink 415G (Oceania)</t>
  </si>
  <si>
    <t>Linen Round 300 Black</t>
  </si>
  <si>
    <t>Wrap 12" White (Tortilla)</t>
  </si>
  <si>
    <t xml:space="preserve">Frozen Sourdough Sliced </t>
  </si>
  <si>
    <t>Cup Choc Hazelnut Sweet Nectar</t>
  </si>
  <si>
    <t>Besan Flour Trumps</t>
  </si>
  <si>
    <t>Marmalade English</t>
  </si>
  <si>
    <t>Coffee Ground Percolator</t>
  </si>
  <si>
    <t xml:space="preserve">Mustard Pickles </t>
  </si>
  <si>
    <t>Strawberries Frozen</t>
  </si>
  <si>
    <t>Brioche Dinner Roll</t>
  </si>
  <si>
    <t>225 Gm</t>
  </si>
  <si>
    <t>Round Lid Ctn500</t>
  </si>
  <si>
    <t>Soft Icing Mixture (Bungaberg Sugar)</t>
  </si>
  <si>
    <t>Pork Loin</t>
  </si>
  <si>
    <t>Hickory Smoked Bbq Sauce</t>
  </si>
  <si>
    <t xml:space="preserve">Relish Gherkin </t>
  </si>
  <si>
    <t>Topping Caramel 3Lt</t>
  </si>
  <si>
    <t>Pie Vegetable Tikka</t>
  </si>
  <si>
    <t>Cheesecake Mango Tray</t>
  </si>
  <si>
    <t xml:space="preserve">Bean Mix 5 Eateo </t>
  </si>
  <si>
    <t>2lt Btl</t>
  </si>
  <si>
    <t xml:space="preserve">Bunch </t>
  </si>
  <si>
    <t>Roll Baked Oval Turkish</t>
  </si>
  <si>
    <t>Slice Cookie Dough Swt Nectar</t>
  </si>
  <si>
    <t>Tumeric Simara 250G</t>
  </si>
  <si>
    <t xml:space="preserve">Antipasto Platter </t>
  </si>
  <si>
    <t xml:space="preserve">Bio Sauce Plastic 60-140Ml Lid/ No Hole </t>
  </si>
  <si>
    <t>Slice Slab Gf Choc Caramel</t>
  </si>
  <si>
    <t xml:space="preserve">Tumeric Cauliflower </t>
  </si>
  <si>
    <t>BioNapkin Dispenser</t>
  </si>
  <si>
    <t>Bean Mix 4 A10</t>
  </si>
  <si>
    <t xml:space="preserve">Pork Belly Slab </t>
  </si>
  <si>
    <t>Teaspoon Wooden Ctn 1000</t>
  </si>
  <si>
    <t xml:space="preserve">Tart Savoury 50Mm </t>
  </si>
  <si>
    <t>Carry Bag Lge 9.5Kg</t>
  </si>
  <si>
    <t>Gloves Vinyl Xl Lge P/Free</t>
  </si>
  <si>
    <t xml:space="preserve">Soccerball Ham Whole </t>
  </si>
  <si>
    <t>Pimentos A10</t>
  </si>
  <si>
    <t>Filo Ricotta &amp; Spinach Mini</t>
  </si>
  <si>
    <t xml:space="preserve">Strawberry Jelly Cup </t>
  </si>
  <si>
    <t>Macadamia Raw</t>
  </si>
  <si>
    <t>Chick Peas A10</t>
  </si>
  <si>
    <t>2.55 L</t>
  </si>
  <si>
    <t>Linmick Distributors</t>
  </si>
  <si>
    <t>4oz Biocup Single Wall Brown</t>
  </si>
  <si>
    <t>Chicken Breast 1/2 No Skin</t>
  </si>
  <si>
    <t xml:space="preserve">Basil - Bunch </t>
  </si>
  <si>
    <t>Chargrilled Corn</t>
  </si>
  <si>
    <t>Pastry GF Savoury Rect 52mm</t>
  </si>
  <si>
    <t xml:space="preserve">Sauce Bbq 4.7Kg </t>
  </si>
  <si>
    <t>Sauce Fish</t>
  </si>
  <si>
    <t>Vegan Lover Pizza Pk</t>
  </si>
  <si>
    <t>Cookie Dough Dbl Choc</t>
  </si>
  <si>
    <t>Spicy Red Tap</t>
  </si>
  <si>
    <t xml:space="preserve">Granola Packs Pk </t>
  </si>
  <si>
    <t>Pumpkin Butternut</t>
  </si>
  <si>
    <t xml:space="preserve">Tandoori Paste Sharwoods </t>
  </si>
  <si>
    <t xml:space="preserve">Garnish Bunch </t>
  </si>
  <si>
    <t>Spaghetti Spc (A10)</t>
  </si>
  <si>
    <t>Sauce Container 30 Ml</t>
  </si>
  <si>
    <t>10</t>
  </si>
  <si>
    <t xml:space="preserve">Yoghurt Natural Greek </t>
  </si>
  <si>
    <t>Kg</t>
  </si>
  <si>
    <t xml:space="preserve">Hamburger Bun </t>
  </si>
  <si>
    <t xml:space="preserve">Chicken Nuggets </t>
  </si>
  <si>
    <t xml:space="preserve">Meat Lovers Pizza </t>
  </si>
  <si>
    <t>Pasta Penne GF</t>
  </si>
  <si>
    <t xml:space="preserve">Alchohol Swabs - Mini </t>
  </si>
  <si>
    <t xml:space="preserve">Pizza Base 10" </t>
  </si>
  <si>
    <t>Lamb Diced Shoulder</t>
  </si>
  <si>
    <t>Macarons 6 Flavours</t>
  </si>
  <si>
    <t xml:space="preserve">Pepper Bells Feta </t>
  </si>
  <si>
    <t>1.05 Kg</t>
  </si>
  <si>
    <t>Dried Apricots</t>
  </si>
  <si>
    <t xml:space="preserve">Smoked Cheddar Cheese King Island </t>
  </si>
  <si>
    <t xml:space="preserve">Veg Frittata </t>
  </si>
  <si>
    <t>Angus Beef Slider (40G)</t>
  </si>
  <si>
    <t>Pine Boats 190 X 105Mm</t>
  </si>
  <si>
    <t>Bread and Rolls</t>
  </si>
  <si>
    <t>Carrot Cake Individual (V)</t>
  </si>
  <si>
    <t>Banana Leaf</t>
  </si>
  <si>
    <t>English Muffins</t>
  </si>
  <si>
    <t>Pastry GF Shortbread Rect 60mm</t>
  </si>
  <si>
    <t>Sweet Nectar</t>
  </si>
  <si>
    <t xml:space="preserve">Smoked Rainbow Trout </t>
  </si>
  <si>
    <t>Burger Patty Beetroot Gf Unbeetable</t>
  </si>
  <si>
    <t xml:space="preserve">Peppers Red Whole Roasted </t>
  </si>
  <si>
    <t xml:space="preserve">Raw Prawn Cutlet Van Viet </t>
  </si>
  <si>
    <t>Salmon, Spinach &amp; Feta Quiche</t>
  </si>
  <si>
    <t xml:space="preserve">Juice Tropical Tetra Prima </t>
  </si>
  <si>
    <t>Linen Black 137 x 275</t>
  </si>
  <si>
    <t xml:space="preserve">Mushroom Liquid Concentrate Chef </t>
  </si>
  <si>
    <t xml:space="preserve">Chux Roll Green </t>
  </si>
  <si>
    <t>6 Kg</t>
  </si>
  <si>
    <t>Slab Vanilla Flourless</t>
  </si>
  <si>
    <t>Vegetable Liquid Concentrate</t>
  </si>
  <si>
    <t>Cookie Bakel Apricot/Almond</t>
  </si>
  <si>
    <t>Giardiniera Sandhurst</t>
  </si>
  <si>
    <t>Pasta Risoni</t>
  </si>
  <si>
    <t>Each</t>
  </si>
  <si>
    <t xml:space="preserve">Sourdough Vienna </t>
  </si>
  <si>
    <t>Celery Seeds</t>
  </si>
  <si>
    <t>Cookies Smarty Gf Wrapped</t>
  </si>
  <si>
    <t>Teaspoon Wooden Pk 100</t>
  </si>
  <si>
    <t>Piece</t>
  </si>
  <si>
    <t xml:space="preserve">Fritter Crn/Crt/On Mini 20G </t>
  </si>
  <si>
    <t>Kransky Each</t>
  </si>
  <si>
    <t>Lentils Red Split (Natural Country)</t>
  </si>
  <si>
    <t>Vanilla Ice Cream Dixie Cup (Gf)</t>
  </si>
  <si>
    <t>Maize Custard Power Gf</t>
  </si>
  <si>
    <t>Protein Ball Choc Organic</t>
  </si>
  <si>
    <t xml:space="preserve">Rocky Road </t>
  </si>
  <si>
    <t xml:space="preserve">Beef Cheeks </t>
  </si>
  <si>
    <t>Jadet Hand Dishwashing Liquid 5Lt</t>
  </si>
  <si>
    <t>Sandwich Gluten Free</t>
  </si>
  <si>
    <t>Sauce Rogan Josh</t>
  </si>
  <si>
    <t>Mini Churros</t>
  </si>
  <si>
    <t xml:space="preserve">Bun Bao </t>
  </si>
  <si>
    <t>Raspberry Coulis Chef's Pride</t>
  </si>
  <si>
    <t>Bio Cane Base 280Ml 130X130x50</t>
  </si>
  <si>
    <t>Stock Vegeta Vegetable</t>
  </si>
  <si>
    <t>Bean Black Whole</t>
  </si>
  <si>
    <t>Frittata Spinach, Fetta, Caps</t>
  </si>
  <si>
    <t>Seeds Sunflower</t>
  </si>
  <si>
    <t>20g</t>
  </si>
  <si>
    <t>Slab Cake Coffee Walnut</t>
  </si>
  <si>
    <t>Friand Raspberry Gf</t>
  </si>
  <si>
    <t>Pear Green - Kg</t>
  </si>
  <si>
    <t>Fresh Tasmanian Salmon Fillet Skin On Bone Out</t>
  </si>
  <si>
    <t>Sunflower Seeds</t>
  </si>
  <si>
    <t xml:space="preserve">Hash Browns </t>
  </si>
  <si>
    <t>Tray #1 Brown Enviro Beta</t>
  </si>
  <si>
    <t>A10 Tin</t>
  </si>
  <si>
    <t>455 ml</t>
  </si>
  <si>
    <t>Veal Steak</t>
  </si>
  <si>
    <t>Breadcrumbs Fine</t>
  </si>
  <si>
    <t>Sugar Raw</t>
  </si>
  <si>
    <t xml:space="preserve">Bbq Menu 3 </t>
  </si>
  <si>
    <t>12g</t>
  </si>
  <si>
    <t>Tart Lemon Meringue Mini</t>
  </si>
  <si>
    <t>Pepper White Ground</t>
  </si>
  <si>
    <t>Arrowroot Powder</t>
  </si>
  <si>
    <t>125g</t>
  </si>
  <si>
    <t>Tomato Puree A10</t>
  </si>
  <si>
    <t xml:space="preserve">Cookie Triple Choc Gf Wrapped </t>
  </si>
  <si>
    <t>Garlic Crushed (Gold Seal)</t>
  </si>
  <si>
    <t>Glass Bottle 350Ml</t>
  </si>
  <si>
    <t>946 ml</t>
  </si>
  <si>
    <t xml:space="preserve">Orange &amp; Almond Loaf </t>
  </si>
  <si>
    <t>Ipfb</t>
  </si>
  <si>
    <t>190 ml</t>
  </si>
  <si>
    <t>Pork Belly Roast</t>
  </si>
  <si>
    <t>Biscuits Gf Vegan Ginger Leda</t>
  </si>
  <si>
    <t xml:space="preserve">Smoked Tofu Filling </t>
  </si>
  <si>
    <t>Smoked Chicken Breast</t>
  </si>
  <si>
    <t>Pork Knuckle Large</t>
  </si>
  <si>
    <t>Prawn Argentinian Red Cutlet 16/20 Pacific West</t>
  </si>
  <si>
    <t>Lemon Passionfruit Cheesecake</t>
  </si>
  <si>
    <t>Pastry Shell Sw Shortcrust 40Mm</t>
  </si>
  <si>
    <t>Cheese Cheddar Maffra Cloth</t>
  </si>
  <si>
    <t>Jelly Cup Strawberry</t>
  </si>
  <si>
    <t>Mini St Tongs</t>
  </si>
  <si>
    <t>17g</t>
  </si>
  <si>
    <t>Kilogram</t>
  </si>
  <si>
    <t>Citus Cured Salmon W/ Fennel</t>
  </si>
  <si>
    <t>Ham, Cheese &amp; Tomato Toasty Pk</t>
  </si>
  <si>
    <t>Kingfish Filleted</t>
  </si>
  <si>
    <t>Scone</t>
  </si>
  <si>
    <t>Spice Celery Seeds</t>
  </si>
  <si>
    <t>Muffin Rasp &amp; White Choc Pk</t>
  </si>
  <si>
    <t>Biscotti Almond 200G</t>
  </si>
  <si>
    <t>Chicken Schnitzel No Crumb</t>
  </si>
  <si>
    <t>Lid Dome 280/480/630Ml</t>
  </si>
  <si>
    <t>Sweet Chilli Turkey Toastie Pk</t>
  </si>
  <si>
    <t>Zest</t>
  </si>
  <si>
    <t xml:space="preserve">Corn Kernels A10 </t>
  </si>
  <si>
    <t>Spice Cinnamon 400G (Krio)</t>
  </si>
  <si>
    <t xml:space="preserve">Pasta Spiral San Remo </t>
  </si>
  <si>
    <t>Caviar  - Salmon</t>
  </si>
  <si>
    <t>Salt Pc Sachet</t>
  </si>
  <si>
    <t>Arancini Roast Chicken And Mushroom</t>
  </si>
  <si>
    <t>100um Bag 1020 X 1520</t>
  </si>
  <si>
    <t>Pork &amp; Fennel Sausage Roll Pk</t>
  </si>
  <si>
    <t>Terrine W/ Tomato Sugo</t>
  </si>
  <si>
    <t>0 None</t>
  </si>
  <si>
    <t>Banana - Kg</t>
  </si>
  <si>
    <t>Passionfruit</t>
  </si>
  <si>
    <t>12pk</t>
  </si>
  <si>
    <t>Pastry Round Savoury Gf 80Mm</t>
  </si>
  <si>
    <t>Prawns Cooked 21/25</t>
  </si>
  <si>
    <t xml:space="preserve">Tomato Crushed </t>
  </si>
  <si>
    <t>Wrap 12" Tomato Tortillas</t>
  </si>
  <si>
    <t>Parsley - Bunch</t>
  </si>
  <si>
    <t>Vinegar Red Wine</t>
  </si>
  <si>
    <t>Linen Black 137x137</t>
  </si>
  <si>
    <t>Bacon Middle Rindless</t>
  </si>
  <si>
    <t>Chocolate White Buttons</t>
  </si>
  <si>
    <t xml:space="preserve">Sea Salt Flakes </t>
  </si>
  <si>
    <t>Beetroot Baby Golden Bunch</t>
  </si>
  <si>
    <t>A750 Plastic Rectangle Container 750Ml Black</t>
  </si>
  <si>
    <t>Corn Baby Punnet</t>
  </si>
  <si>
    <t>Yoghurt Non-fat</t>
  </si>
  <si>
    <t>Granola Bowl Pk</t>
  </si>
  <si>
    <t>Linen Tablecloth Black 224 X 224</t>
  </si>
  <si>
    <t xml:space="preserve">Bio Cane Base 280Ml </t>
  </si>
  <si>
    <t xml:space="preserve">Enoki Mushrooms </t>
  </si>
  <si>
    <t>Cookie Nut (V, Gf)</t>
  </si>
  <si>
    <t>2.7L</t>
  </si>
  <si>
    <t>Slice Choc Peppermint Swt Nectar</t>
  </si>
  <si>
    <t xml:space="preserve">Herbs - Punnet </t>
  </si>
  <si>
    <t>1 Bag</t>
  </si>
  <si>
    <t>Milk Skim- Riverina 2L</t>
  </si>
  <si>
    <t>Spatchcocks</t>
  </si>
  <si>
    <t>South Coast Chicken</t>
  </si>
  <si>
    <t>Beef Brisket Marinated</t>
  </si>
  <si>
    <t>Lid</t>
  </si>
  <si>
    <t>Rocket Wild 1.5Kg - Box</t>
  </si>
  <si>
    <t>Chicken Kiev S/On Clean Bone</t>
  </si>
  <si>
    <t xml:space="preserve">Whole Salami </t>
  </si>
  <si>
    <t xml:space="preserve">Vegan Lover Pizza Pk </t>
  </si>
  <si>
    <t>Pastry Shell 42Mm Sq Butter Shortbread</t>
  </si>
  <si>
    <t>Pasta Gnocchi Pumpkin</t>
  </si>
  <si>
    <t xml:space="preserve">Chicken Breast 1/2 Fillet S/On </t>
  </si>
  <si>
    <t xml:space="preserve">Hot Buffet Breakfast </t>
  </si>
  <si>
    <t>Tomato Paste (Leggos)-500Grams</t>
  </si>
  <si>
    <t>75 gm</t>
  </si>
  <si>
    <t xml:space="preserve">1lt </t>
  </si>
  <si>
    <t>Beef Burgers Angus 150G</t>
  </si>
  <si>
    <t>288 gm</t>
  </si>
  <si>
    <t>Herb Chicken W/ Gallete</t>
  </si>
  <si>
    <t>Chicken Kiev Cuts S/O</t>
  </si>
  <si>
    <t xml:space="preserve">Corn Fritters Gf </t>
  </si>
  <si>
    <t xml:space="preserve">Mixed Profiterole </t>
  </si>
  <si>
    <t>Salmon Portion Skin On</t>
  </si>
  <si>
    <t>Vegemite Pc</t>
  </si>
  <si>
    <t>Horseradish Creamed</t>
  </si>
  <si>
    <t>Dried Figs</t>
  </si>
  <si>
    <t xml:space="preserve">Veg Dumpling </t>
  </si>
  <si>
    <t>Vinegar White Wine 5L</t>
  </si>
  <si>
    <t>Cannelloni Spinach And Ricotta</t>
  </si>
  <si>
    <t>Mustard American</t>
  </si>
  <si>
    <t xml:space="preserve">1l Long Life Milk Devondale Full Cream </t>
  </si>
  <si>
    <t>Raspberries - Punnet</t>
  </si>
  <si>
    <t>Cheese Toastie Pk</t>
  </si>
  <si>
    <t>Lunch Box Lrg 195X140</t>
  </si>
  <si>
    <t>Bio Sauce Plastic 60-140Ml Lid</t>
  </si>
  <si>
    <t xml:space="preserve">Slab Black Forest </t>
  </si>
  <si>
    <t>Fish - Deep Sea Cod Portions</t>
  </si>
  <si>
    <t>Chicken Liquid Concentrate</t>
  </si>
  <si>
    <t>Cracker Water Gf</t>
  </si>
  <si>
    <t>Noodle Rice Stick Trident</t>
  </si>
  <si>
    <t>Onion Jam Pk</t>
  </si>
  <si>
    <t xml:space="preserve">Apples Red </t>
  </si>
  <si>
    <t xml:space="preserve">Cauliflower Popcorn (Street Foodie) </t>
  </si>
  <si>
    <t>Frozen Corn Kernels Mccains</t>
  </si>
  <si>
    <t>Beans Red Kidney A10</t>
  </si>
  <si>
    <t>Oil Multi Fry</t>
  </si>
  <si>
    <t xml:space="preserve">Scrambled Eggs </t>
  </si>
  <si>
    <t xml:space="preserve">Slab Pistachio Apricot </t>
  </si>
  <si>
    <t xml:space="preserve">Butter Medallion Portions </t>
  </si>
  <si>
    <t>Cryvac Bag 300X400mm 70Um</t>
  </si>
  <si>
    <t>Lid 1Oz Cup (30Ml)</t>
  </si>
  <si>
    <t xml:space="preserve">Sorbet Raspberry </t>
  </si>
  <si>
    <t xml:space="preserve">Mediterranean Lamb Kofta 60Gx18 </t>
  </si>
  <si>
    <t>5pk</t>
  </si>
  <si>
    <t>Ruben Sandwich Pk</t>
  </si>
  <si>
    <t>Chicken Breast 1/2 Fillet S/On</t>
  </si>
  <si>
    <t>Cookies Smarty Gf</t>
  </si>
  <si>
    <t xml:space="preserve">Oyster Sauce </t>
  </si>
  <si>
    <t>6.5Kg</t>
  </si>
  <si>
    <t>Milk Full Cream Milk - Riverina 2L</t>
  </si>
  <si>
    <t>Passionfruit Pulp</t>
  </si>
  <si>
    <t>Turnips</t>
  </si>
  <si>
    <t>Dragonfruit</t>
  </si>
  <si>
    <t>200 ml</t>
  </si>
  <si>
    <t>Lamb Loin Chop</t>
  </si>
  <si>
    <t>2.5 K</t>
  </si>
  <si>
    <t xml:space="preserve">Fig &amp; Almond Crackers </t>
  </si>
  <si>
    <t>Sauce Peri Peri</t>
  </si>
  <si>
    <t>Loaf Banana, Choc &amp; Coconut</t>
  </si>
  <si>
    <t>310 gm</t>
  </si>
  <si>
    <t>Olive Green Stuffed</t>
  </si>
  <si>
    <t>750g</t>
  </si>
  <si>
    <t>Biolids 6/8Oz- Compostable</t>
  </si>
  <si>
    <t>Avruga Caviar</t>
  </si>
  <si>
    <t>Fenugreek Ground</t>
  </si>
  <si>
    <t>Squeeze Sauce Bottle 1L</t>
  </si>
  <si>
    <t>2k</t>
  </si>
  <si>
    <t>Cakes Cup Mini Boutique</t>
  </si>
  <si>
    <t>Chafer Rolltop Rectangular</t>
  </si>
  <si>
    <t>26 gm</t>
  </si>
  <si>
    <t>Inactive:</t>
  </si>
  <si>
    <t>Bio Cane Lid Dome 280-630Ml</t>
  </si>
  <si>
    <t>Brown Bag 250G W/Tin Tie</t>
  </si>
  <si>
    <t>Nuggets Soy 3Kg</t>
  </si>
  <si>
    <t>1.9Kg</t>
  </si>
  <si>
    <t>Potato Sweet Diced</t>
  </si>
  <si>
    <t xml:space="preserve">Mahi Mahi </t>
  </si>
  <si>
    <t>PC</t>
  </si>
  <si>
    <t>Rolls Dinner Mixed (Speedibake</t>
  </si>
  <si>
    <t xml:space="preserve">Beetroot Golden Bunch </t>
  </si>
  <si>
    <t>Cert Kitchen Degreaser 15Lt</t>
  </si>
  <si>
    <t>Roll Turkish Toddler Seeded</t>
  </si>
  <si>
    <t>Pine Boats 230 X 115Mm</t>
  </si>
  <si>
    <t>Pastry Shell Sw Shortcrust 4Cm</t>
  </si>
  <si>
    <t xml:space="preserve">Mustard American Squeeze Btl </t>
  </si>
  <si>
    <t>250g</t>
  </si>
  <si>
    <t xml:space="preserve">Beef Chipolata </t>
  </si>
  <si>
    <t>Baking Powder</t>
  </si>
  <si>
    <t>8g</t>
  </si>
  <si>
    <t>Jackfruit Green</t>
  </si>
  <si>
    <t>Petite Pancake W/ Nutella</t>
  </si>
  <si>
    <t>Pomegranate</t>
  </si>
  <si>
    <t xml:space="preserve">Relish Onion &amp; Bourbon </t>
  </si>
  <si>
    <t xml:space="preserve">2.25Kg </t>
  </si>
  <si>
    <t>Linen White 137 X 275</t>
  </si>
  <si>
    <t>3.78 L</t>
  </si>
  <si>
    <t>Cocktail Lemon Tart</t>
  </si>
  <si>
    <t>75g</t>
  </si>
  <si>
    <t>8 None</t>
  </si>
  <si>
    <t>Sour Cream 2Kg</t>
  </si>
  <si>
    <t xml:space="preserve">Gf Mini Mixed Cheesecakes </t>
  </si>
  <si>
    <t xml:space="preserve">Seafood Basket Pacific West </t>
  </si>
  <si>
    <t xml:space="preserve">Utility Cake Mix </t>
  </si>
  <si>
    <t>Biscuits Gf Vegan Ginger</t>
  </si>
  <si>
    <t>Hazelnuts</t>
  </si>
  <si>
    <t>Sauce Cranberry</t>
  </si>
  <si>
    <t>Slice Choc Brownie Gf</t>
  </si>
  <si>
    <t>Pumpkin &amp; Chive Scones</t>
  </si>
  <si>
    <t>Turkey Breast Frozen Inghams</t>
  </si>
  <si>
    <t xml:space="preserve">Egg &amp; Lettuce Sandwich </t>
  </si>
  <si>
    <t>25 gm</t>
  </si>
  <si>
    <t>Packaging</t>
  </si>
  <si>
    <t xml:space="preserve">1 Pkt </t>
  </si>
  <si>
    <t>Nam Jim Dressing (1Portion)</t>
  </si>
  <si>
    <t>15 K</t>
  </si>
  <si>
    <t>12 L</t>
  </si>
  <si>
    <t>Coconut Cream</t>
  </si>
  <si>
    <t>2.05Kg</t>
  </si>
  <si>
    <t xml:space="preserve">Granola Cup </t>
  </si>
  <si>
    <t>Bag X6</t>
  </si>
  <si>
    <t>Mushrooms Champignon</t>
  </si>
  <si>
    <t>Maffra Red Leicester</t>
  </si>
  <si>
    <t>Plastic Cont Round 250Mls</t>
  </si>
  <si>
    <t xml:space="preserve">Prawn Cutlet Raw Van Viet </t>
  </si>
  <si>
    <t>Roll Hamburger Gf (Frozen)</t>
  </si>
  <si>
    <t>Vegan Breakfast Wrap Pk</t>
  </si>
  <si>
    <t xml:space="preserve">Butter Portions Lurpac </t>
  </si>
  <si>
    <t>140g</t>
  </si>
  <si>
    <t>Croissant Chocolate (Pain Au Chocolate)</t>
  </si>
  <si>
    <t>Glass Wine Embassy</t>
  </si>
  <si>
    <t>Foccacia Flour Allied</t>
  </si>
  <si>
    <t>Muesli Slice</t>
  </si>
  <si>
    <t>1 Pkt</t>
  </si>
  <si>
    <t>Baker Street</t>
  </si>
  <si>
    <t>Beef Wellington Mini</t>
  </si>
  <si>
    <t>WGA</t>
  </si>
  <si>
    <t xml:space="preserve">Lasagne Beef 2.8Kg </t>
  </si>
  <si>
    <t>Beetroot Sliced A10</t>
  </si>
  <si>
    <t>Tray</t>
  </si>
  <si>
    <t>Paper Hand Towel</t>
  </si>
  <si>
    <t xml:space="preserve">Chicken Breast Frozen </t>
  </si>
  <si>
    <t xml:space="preserve">Betacater Box Small </t>
  </si>
  <si>
    <t>Apple Rhubarb Cake Gf And Df Individual</t>
  </si>
  <si>
    <t>20 L</t>
  </si>
  <si>
    <t>5 Kg</t>
  </si>
  <si>
    <t xml:space="preserve">Herb Curry Leaves </t>
  </si>
  <si>
    <t>Non-stick Sheet For Grill Station 5Pk</t>
  </si>
  <si>
    <t>Brown Onion -Kg</t>
  </si>
  <si>
    <t>Deluxe Fruit Mince Pies</t>
  </si>
  <si>
    <t>CostEx
 Last</t>
  </si>
  <si>
    <t>Mayonnaise Vegan-1000Mills</t>
  </si>
  <si>
    <t xml:space="preserve">Tuna &amp; Red Pepper Filling </t>
  </si>
  <si>
    <t>Pasta Pappardelle</t>
  </si>
  <si>
    <t xml:space="preserve">Wrap 12" Tomato Tortillas </t>
  </si>
  <si>
    <t xml:space="preserve">Nuts Macadamia Raw Halves </t>
  </si>
  <si>
    <t>Cheese Tasty Slices</t>
  </si>
  <si>
    <t xml:space="preserve">Danish Style Feta </t>
  </si>
  <si>
    <t>Cake Dome/Base Rect</t>
  </si>
  <si>
    <t xml:space="preserve">Apple Crumble Tart </t>
  </si>
  <si>
    <t>Tomato Diced Aus (Spc)</t>
  </si>
  <si>
    <t xml:space="preserve">Sausage Sizzle Package </t>
  </si>
  <si>
    <t>Pasta Fettucinni</t>
  </si>
  <si>
    <t>Baked Lemon &amp; Lime Tart</t>
  </si>
  <si>
    <t>Dinner Roll Gf (62G)</t>
  </si>
  <si>
    <t>Quiche Florentine (Spinach)</t>
  </si>
  <si>
    <t xml:space="preserve">Rock Salt </t>
  </si>
  <si>
    <t>Meal Almond</t>
  </si>
  <si>
    <t>Cannoli Mini Vanilla</t>
  </si>
  <si>
    <t>170 gm</t>
  </si>
  <si>
    <t xml:space="preserve">Meatballs Vegan </t>
  </si>
  <si>
    <t>Pastry Shell Rect 52Mm (Gf)</t>
  </si>
  <si>
    <t>Caramel Slice (Gluten Free)</t>
  </si>
  <si>
    <t xml:space="preserve">100 &amp; 1000'S Sprinkles </t>
  </si>
  <si>
    <t>5kg</t>
  </si>
  <si>
    <t>Calrose Grain Rice Sunwhite</t>
  </si>
  <si>
    <t>Bacon Diced Cooked</t>
  </si>
  <si>
    <t>Ice Cream Vanilla</t>
  </si>
  <si>
    <t xml:space="preserve">Dustpan Grip + Broom </t>
  </si>
  <si>
    <t>1.75 Kg</t>
  </si>
  <si>
    <t>Demi-glace Gluten Free</t>
  </si>
  <si>
    <t>Box</t>
  </si>
  <si>
    <t>Mushroom Shimenji</t>
  </si>
  <si>
    <t>Roll Flat White</t>
  </si>
  <si>
    <t xml:space="preserve">Chips Corn Round </t>
  </si>
  <si>
    <t>Wagyu Beef Mince</t>
  </si>
  <si>
    <t>Bean Sprouts</t>
  </si>
  <si>
    <t xml:space="preserve">Unit </t>
  </si>
  <si>
    <t>Biscuit - Cheese Board</t>
  </si>
  <si>
    <t xml:space="preserve">Whipping Cream </t>
  </si>
  <si>
    <t xml:space="preserve">Turkey Oven Roasted 1/2 Breast Inghams </t>
  </si>
  <si>
    <t>Onion Powder (Mckenzies)</t>
  </si>
  <si>
    <t>Baked Round Shortbread Shell Ready Bake</t>
  </si>
  <si>
    <t>Pear Diced A10</t>
  </si>
  <si>
    <t xml:space="preserve">Beef Fillet 200Gpieces </t>
  </si>
  <si>
    <t>Grapes Black</t>
  </si>
  <si>
    <t>Ham Flat</t>
  </si>
  <si>
    <t>Muesli Bar Fruit &amp; Nut Carmens 45G</t>
  </si>
  <si>
    <t>Chicken Breast Corn Fed</t>
  </si>
  <si>
    <t xml:space="preserve">Orange Blossom Water </t>
  </si>
  <si>
    <t>Potato Bun 85G (Vegan)</t>
  </si>
  <si>
    <t>Container 3 Compartment</t>
  </si>
  <si>
    <t>Rogan Josh Sauce</t>
  </si>
  <si>
    <t>Berries Mixed Frozen</t>
  </si>
  <si>
    <t>Corn</t>
  </si>
  <si>
    <t>780 gm</t>
  </si>
  <si>
    <t xml:space="preserve">Item </t>
  </si>
  <si>
    <t>Noodle Bowl Classicware 320Ml</t>
  </si>
  <si>
    <t>3.8Kg</t>
  </si>
  <si>
    <t>Cocnut Flakes Moist</t>
  </si>
  <si>
    <t xml:space="preserve">Punnet </t>
  </si>
  <si>
    <t>Nuts - Pecan Raw</t>
  </si>
  <si>
    <t>Roast Pumpkin Pieces</t>
  </si>
  <si>
    <t>Wrap 10" White</t>
  </si>
  <si>
    <t>Chux Wipe Roll 85</t>
  </si>
  <si>
    <t>Creme Patissiere Nestle</t>
  </si>
  <si>
    <t>Swordfish Portions 140/160G</t>
  </si>
  <si>
    <t>Zoopa Dooper</t>
  </si>
  <si>
    <t>CostEx
 Average</t>
  </si>
  <si>
    <t>10 L</t>
  </si>
  <si>
    <t>Tomatoes Diced Aus (Spc)</t>
  </si>
  <si>
    <t>Beef Wagyu Mince</t>
  </si>
  <si>
    <t>Water Crackers</t>
  </si>
  <si>
    <t>1.2 L</t>
  </si>
  <si>
    <t>Beef Strips</t>
  </si>
  <si>
    <t>Cake Slab Chocolate Brownie</t>
  </si>
  <si>
    <t>Cheese Fetta Danish</t>
  </si>
  <si>
    <t>Panna Cotta W/ Berry Coulis</t>
  </si>
  <si>
    <t>Chocolate Dark Buttons</t>
  </si>
  <si>
    <t>375 gm</t>
  </si>
  <si>
    <t>Tomato Relish</t>
  </si>
  <si>
    <t>Mango</t>
  </si>
  <si>
    <t xml:space="preserve">Bread &amp; Butter Cucumbers </t>
  </si>
  <si>
    <t xml:space="preserve">Jerk Chicken Mixture </t>
  </si>
  <si>
    <t>Mango Diced</t>
  </si>
  <si>
    <t>Pastry Shell Savoury 40mm</t>
  </si>
  <si>
    <t>Pumpkin Peeled</t>
  </si>
  <si>
    <t>Slab Red Velvet</t>
  </si>
  <si>
    <t>Chilli Powder (Krio Krush)</t>
  </si>
  <si>
    <t xml:space="preserve">Carrots Diced </t>
  </si>
  <si>
    <t xml:space="preserve">Spice Thyme Rub </t>
  </si>
  <si>
    <t>Bidfood</t>
  </si>
  <si>
    <t>Tape Pilotape Rolls 12X66m</t>
  </si>
  <si>
    <t>Dressing Ginger, Lime And Coriander</t>
  </si>
  <si>
    <t xml:space="preserve">Honey Pc </t>
  </si>
  <si>
    <t xml:space="preserve">Dip Spicy Capsicum </t>
  </si>
  <si>
    <t>Pasta Penne Gf</t>
  </si>
  <si>
    <t>Boc Vt 082 Bottle</t>
  </si>
  <si>
    <t>Ea</t>
  </si>
  <si>
    <t>Lamb Shanks In Red Wine 4.5K</t>
  </si>
  <si>
    <t>Roll Torpedo White</t>
  </si>
  <si>
    <t>Rindless Champ Ham 1/2 (Castlemain)</t>
  </si>
  <si>
    <t xml:space="preserve">White Truffle Oil </t>
  </si>
  <si>
    <t>6" Yellow Corn Tortilla (Mission)</t>
  </si>
  <si>
    <t>Bratwurst 100% Pork</t>
  </si>
  <si>
    <t>Marydias</t>
  </si>
  <si>
    <t>Biscuits Shortbread Eatwell</t>
  </si>
  <si>
    <t>Croissants Butter Flavour 100G</t>
  </si>
  <si>
    <t xml:space="preserve">Deodorizer And Disinfected </t>
  </si>
  <si>
    <t>Kalamata Olive Drained Weight</t>
  </si>
  <si>
    <t>Squeeze Sauce Bottle 480Ml</t>
  </si>
  <si>
    <t>Prunes Pitted</t>
  </si>
  <si>
    <t>Wasabi Paste</t>
  </si>
  <si>
    <t xml:space="preserve">Mixed Berry Frozen </t>
  </si>
  <si>
    <t>Cookie Bakel Mac/Shortbread</t>
  </si>
  <si>
    <t xml:space="preserve">Dumpling Vegetarian </t>
  </si>
  <si>
    <t xml:space="preserve">Cheese Camembert Aussie Gold </t>
  </si>
  <si>
    <t xml:space="preserve">Bbq Sauce </t>
  </si>
  <si>
    <t>1.7 Kg</t>
  </si>
  <si>
    <t>Tablekraft Luxor Cutlery Steak Knife Solid</t>
  </si>
  <si>
    <t xml:space="preserve">Raspberries Fresh - Punnet </t>
  </si>
  <si>
    <t>Sourdough Cantina Soy &amp; Seed</t>
  </si>
  <si>
    <t>Cream Thickened 5 Litre</t>
  </si>
  <si>
    <t>Cheese - Goat</t>
  </si>
  <si>
    <t xml:space="preserve">  UOW Pulse</t>
  </si>
  <si>
    <t>10kg</t>
  </si>
  <si>
    <t xml:space="preserve">Lamington </t>
  </si>
  <si>
    <t>2.5 Kg</t>
  </si>
  <si>
    <t xml:space="preserve">100um Bag 1020 X 1520 </t>
  </si>
  <si>
    <t>7.5 kg</t>
  </si>
  <si>
    <t xml:space="preserve">Mandarin Segments </t>
  </si>
  <si>
    <t>Tortilla White Corn 6"</t>
  </si>
  <si>
    <t>Frittata Roast Veg</t>
  </si>
  <si>
    <t>725ml</t>
  </si>
  <si>
    <t xml:space="preserve">Bread Multigrain Sliced </t>
  </si>
  <si>
    <t xml:space="preserve">Individual Baked Cheesecake </t>
  </si>
  <si>
    <t>Fork</t>
  </si>
  <si>
    <t xml:space="preserve">Onion Brown Peeled </t>
  </si>
  <si>
    <t>Platter Box Full Tray 450X311x82 (A)</t>
  </si>
  <si>
    <t>Pie Party Lamb</t>
  </si>
  <si>
    <t xml:space="preserve">Slice Fruit/ Grain (V) </t>
  </si>
  <si>
    <t>Sorbet Neutral</t>
  </si>
  <si>
    <t xml:space="preserve">Slab Chocolate Cake </t>
  </si>
  <si>
    <t xml:space="preserve">S&amp;P Squid </t>
  </si>
  <si>
    <t xml:space="preserve">Ham Virginia </t>
  </si>
  <si>
    <t>Spinach Baby 1.5Kg</t>
  </si>
  <si>
    <t xml:space="preserve">140g </t>
  </si>
  <si>
    <t>Day Label - Shelf Life Sticker</t>
  </si>
  <si>
    <t>Tartare Sauce</t>
  </si>
  <si>
    <t>30 gm</t>
  </si>
  <si>
    <t>Bread Mini Naan Mission</t>
  </si>
  <si>
    <t>Hasties Toptaste Meats</t>
  </si>
  <si>
    <t>7.2 L</t>
  </si>
  <si>
    <t>Muffin Paper Choc Tulip</t>
  </si>
  <si>
    <t>Salmon Roe</t>
  </si>
  <si>
    <t xml:space="preserve">King Island Aged Cheddar </t>
  </si>
  <si>
    <t>Spinach &amp; Ricotta Parcel</t>
  </si>
  <si>
    <t>Bio Lunch Box Lrg Window  197X140x64</t>
  </si>
  <si>
    <t>Cake Slab Carrot Tray</t>
  </si>
  <si>
    <t xml:space="preserve">Snowpea Shoot - Punnet </t>
  </si>
  <si>
    <t xml:space="preserve">Bento Box </t>
  </si>
  <si>
    <t>Roll Damper White</t>
  </si>
  <si>
    <t>Chicken Breast Crackle Tempura</t>
  </si>
  <si>
    <t>Dishmatic Liquid</t>
  </si>
  <si>
    <t>Grilled Eggplant Slab (Edgell)</t>
  </si>
  <si>
    <t>Lamb Leg</t>
  </si>
  <si>
    <t>Berries Raspberry Frozen</t>
  </si>
  <si>
    <t xml:space="preserve">Tiramisu Slab </t>
  </si>
  <si>
    <t xml:space="preserve">Jelly Red Currant </t>
  </si>
  <si>
    <t>Nutmeg</t>
  </si>
  <si>
    <t>Corn Kernel A9 (Sweet)</t>
  </si>
  <si>
    <t>Rice Black-1000Grams</t>
  </si>
  <si>
    <t>300g</t>
  </si>
  <si>
    <t>Flour Chickpea-1000Grams</t>
  </si>
  <si>
    <t>Fridge Miscellaneous</t>
  </si>
  <si>
    <t>Chocolate Milk Callebaut</t>
  </si>
  <si>
    <t>Melon Rockmelon</t>
  </si>
  <si>
    <t>Chicken Mince</t>
  </si>
  <si>
    <t xml:space="preserve">Smokey Chipotle Mayo </t>
  </si>
  <si>
    <t>Egg White 500Ml</t>
  </si>
  <si>
    <t xml:space="preserve">Hot Dog Skinless </t>
  </si>
  <si>
    <t>Blue Eye Trevalla 5K</t>
  </si>
  <si>
    <t xml:space="preserve">Ladyfinger Biscuits </t>
  </si>
  <si>
    <t>Mushroom &amp; Falafel Stack</t>
  </si>
  <si>
    <t>Oysters Fresh</t>
  </si>
  <si>
    <t xml:space="preserve">Lamington Mini </t>
  </si>
  <si>
    <t xml:space="preserve">Turkey Breast Sliced </t>
  </si>
  <si>
    <t>Grissini Sticks Ciaoitalia 125G</t>
  </si>
  <si>
    <t>Herb Spearmint (Bunch)</t>
  </si>
  <si>
    <t>Four Cup Tray</t>
  </si>
  <si>
    <t>Pizza Box 11"</t>
  </si>
  <si>
    <t>Roll Pork &amp; Fennel</t>
  </si>
  <si>
    <t xml:space="preserve">Gravy Rich Brown </t>
  </si>
  <si>
    <t>Liquid Smoke Tones</t>
  </si>
  <si>
    <t>Warrigal Greens</t>
  </si>
  <si>
    <t>Slice Bounty Swt Nectar</t>
  </si>
  <si>
    <t>2.4 Mills</t>
  </si>
  <si>
    <t>Beans Baked Heinz</t>
  </si>
  <si>
    <t xml:space="preserve">1 item </t>
  </si>
  <si>
    <t>Pork &amp; Sausage Mince</t>
  </si>
  <si>
    <t>Tart Apple Blueberry</t>
  </si>
  <si>
    <t xml:space="preserve">Arancini Pea &amp; Mint </t>
  </si>
  <si>
    <t>Biocheese Cheddar Vegan</t>
  </si>
  <si>
    <t>Flying Fish Roe Pink</t>
  </si>
  <si>
    <t>Buffet Fuel Heaters 5Hr</t>
  </si>
  <si>
    <t>White Chocolate Buttons</t>
  </si>
  <si>
    <t>120g</t>
  </si>
  <si>
    <t>Sandwich Steak</t>
  </si>
  <si>
    <t>Schnitzel Chicken Lrg</t>
  </si>
  <si>
    <t>Micro Greens</t>
  </si>
  <si>
    <t xml:space="preserve">1l Long Life Skim Milk </t>
  </si>
  <si>
    <t>Wraps Gluten Free</t>
  </si>
  <si>
    <t xml:space="preserve">Potato Starch </t>
  </si>
  <si>
    <t>350g</t>
  </si>
  <si>
    <t xml:space="preserve">Sugar Brown Bundaberg </t>
  </si>
  <si>
    <t xml:space="preserve">Whole Roast Turkey </t>
  </si>
  <si>
    <t>Potato Sweet Red</t>
  </si>
  <si>
    <t>Goodman Fielder</t>
  </si>
  <si>
    <t>Sauce Hollandaise</t>
  </si>
  <si>
    <t>Roast Beef Halal</t>
  </si>
  <si>
    <t>Lasagne Salmon Pacific West</t>
  </si>
  <si>
    <t>Prosciutto Whole</t>
  </si>
  <si>
    <t xml:space="preserve">Buffalo Wing Sauce Franks </t>
  </si>
  <si>
    <t xml:space="preserve">Ground Ginger </t>
  </si>
  <si>
    <t>Red Pepper Whole Roasted</t>
  </si>
  <si>
    <t>Italian Herbs (Krio Krush)</t>
  </si>
  <si>
    <t>Okuma Sushi</t>
  </si>
  <si>
    <t xml:space="preserve">Birds Eye Chillies </t>
  </si>
  <si>
    <t xml:space="preserve">Falafel Burger Patty </t>
  </si>
  <si>
    <t>Mince Vegan</t>
  </si>
  <si>
    <t xml:space="preserve">Chin G/Proof Cut 1/8 </t>
  </si>
  <si>
    <t>Croissant Mini</t>
  </si>
  <si>
    <t>Raspberry &amp; White Choc Slice</t>
  </si>
  <si>
    <t xml:space="preserve">Bbq Pork Filling </t>
  </si>
  <si>
    <t xml:space="preserve">Ham Full Leg - Bone In </t>
  </si>
  <si>
    <t>Crocodile Kebab</t>
  </si>
  <si>
    <t>Pasta Spaghetti (San Remo)</t>
  </si>
  <si>
    <t>Miso Soy Bean Paste</t>
  </si>
  <si>
    <t>Rice Sushi</t>
  </si>
  <si>
    <t xml:space="preserve">13' Pizza Box </t>
  </si>
  <si>
    <t>Slab Chocolate Brownie</t>
  </si>
  <si>
    <t>Sauerkraut Pk</t>
  </si>
  <si>
    <t>Schnitty Wrap Pk</t>
  </si>
  <si>
    <t>Sausages Cocktail</t>
  </si>
  <si>
    <t xml:space="preserve">1 Punnet </t>
  </si>
  <si>
    <t>Lemon Squeeze</t>
  </si>
  <si>
    <t>Grilled Yellow Capiscum Cheeks (Edgell)</t>
  </si>
  <si>
    <t>Flour Chickpea</t>
  </si>
  <si>
    <t xml:space="preserve">Ham Soccerball Castlemaine </t>
  </si>
  <si>
    <t>Mayonnaise Whole Egg-1000Mills</t>
  </si>
  <si>
    <t>Tray #1 Brown</t>
  </si>
  <si>
    <t xml:space="preserve">Frozen Banana </t>
  </si>
  <si>
    <t xml:space="preserve">Bega </t>
  </si>
  <si>
    <t>Tart Portugese Large</t>
  </si>
  <si>
    <t>Ham Soccerball Castlemaine - Kg</t>
  </si>
  <si>
    <t>Star Fruit</t>
  </si>
  <si>
    <t>Biocup Clear 500Ml</t>
  </si>
  <si>
    <t xml:space="preserve">Cannoli W/ Creme Pastisserie </t>
  </si>
  <si>
    <t>Slice Van Passionfruit Swt Nectar</t>
  </si>
  <si>
    <t>Apricot</t>
  </si>
  <si>
    <t>Macarons Assorted Tray La Rose Noire</t>
  </si>
  <si>
    <t>Milk Skim Long Life 1L</t>
  </si>
  <si>
    <t>Peanut Butter Pc</t>
  </si>
  <si>
    <t>Spice Curry Powder Mild</t>
  </si>
  <si>
    <t xml:space="preserve">Vegan Breakfast Burrito Pk </t>
  </si>
  <si>
    <t>Almonds Roasted</t>
  </si>
  <si>
    <t>Bread Roti Flat</t>
  </si>
  <si>
    <t>Biscotti Almond 7G</t>
  </si>
  <si>
    <t>Mushroom Flat</t>
  </si>
  <si>
    <t>1.25Lt</t>
  </si>
  <si>
    <t xml:space="preserve">Poppy Seeds </t>
  </si>
  <si>
    <t>Mediterranean Veg Filling</t>
  </si>
  <si>
    <t>Salad Mix Pk</t>
  </si>
  <si>
    <t>Sauce XO</t>
  </si>
  <si>
    <t>Table Sea Salt (Olssons)</t>
  </si>
  <si>
    <t>Coffee Moccona</t>
  </si>
  <si>
    <t>Capsicum Chargrilled Bamboleo</t>
  </si>
  <si>
    <t>225g</t>
  </si>
  <si>
    <t>Pepper PC Sachet</t>
  </si>
  <si>
    <t xml:space="preserve">Dried Cranberries </t>
  </si>
  <si>
    <t xml:space="preserve">Kg </t>
  </si>
  <si>
    <t>160 ml</t>
  </si>
  <si>
    <t>Margherita Pizza Pk</t>
  </si>
  <si>
    <t>Thai Pumpkin Soup 2.5L Bag</t>
  </si>
  <si>
    <t>Jelly Crystals Raspberry</t>
  </si>
  <si>
    <t xml:space="preserve">Popcorn Sweet &amp; Salty </t>
  </si>
  <si>
    <t>Beef Pulled</t>
  </si>
  <si>
    <t>Ham Champagne Rindless Half</t>
  </si>
  <si>
    <t>Mixed Veg (Mccain)</t>
  </si>
  <si>
    <t>Beta Hotdog Open Tray</t>
  </si>
  <si>
    <t xml:space="preserve">Topping Chocolate 3Lt </t>
  </si>
  <si>
    <t>Spice Ginger Ground</t>
  </si>
  <si>
    <t>Chicken Breast Fillet Skin Off</t>
  </si>
  <si>
    <t xml:space="preserve">Port Tawny Cooking Elegre </t>
  </si>
  <si>
    <t>Plastic A-rect Lid</t>
  </si>
  <si>
    <t>Sorrel Red Leaf</t>
  </si>
  <si>
    <t>Gelato Pistachio</t>
  </si>
  <si>
    <t>Brownie Choc Fudge (Gf)</t>
  </si>
  <si>
    <t xml:space="preserve">Blueberry Yoghurt </t>
  </si>
  <si>
    <t>Cracker Crispbread Plain</t>
  </si>
  <si>
    <t xml:space="preserve">Individual Baked Cheesecake (Homebush Bay Cak) </t>
  </si>
  <si>
    <t>Tomato Relish Gf</t>
  </si>
  <si>
    <t>Willow Grove Double Brie</t>
  </si>
  <si>
    <t>Cake Polenta Selection</t>
  </si>
  <si>
    <t>Gluten Free Lasagne Sheets</t>
  </si>
  <si>
    <t>1 Item</t>
  </si>
  <si>
    <t xml:space="preserve">Pineapple </t>
  </si>
  <si>
    <t xml:space="preserve">Avo Tortillas </t>
  </si>
  <si>
    <t>Cheesecake Baked Slab 70Pce</t>
  </si>
  <si>
    <t xml:space="preserve">Cocoa Powder </t>
  </si>
  <si>
    <t>Bar Oat Brunch</t>
  </si>
  <si>
    <t xml:space="preserve">Tasty Cheese Block </t>
  </si>
  <si>
    <t xml:space="preserve">Biocup Clear 360Ml </t>
  </si>
  <si>
    <t>Cannoli Mini</t>
  </si>
  <si>
    <t xml:space="preserve">Croquette W/ Aioli </t>
  </si>
  <si>
    <t>330 ml</t>
  </si>
  <si>
    <t>Chicken Breast Schnitzel No Crumb 100G</t>
  </si>
  <si>
    <t>Quiche Combination Party (46G)</t>
  </si>
  <si>
    <t xml:space="preserve">Red Snapper Skin On Fishroom </t>
  </si>
  <si>
    <t>Slice Gf Choc Caramel</t>
  </si>
  <si>
    <t>Chocolate Couverture Callebaut</t>
  </si>
  <si>
    <t xml:space="preserve">Lamb Loin </t>
  </si>
  <si>
    <t>Cheesecake Lemon Passionfruit</t>
  </si>
  <si>
    <t>Caramel Slice Slab 1.8Kg</t>
  </si>
  <si>
    <t>Tomato Cherry Punnet</t>
  </si>
  <si>
    <t>18g</t>
  </si>
  <si>
    <t>Chicken Booster Maggi</t>
  </si>
  <si>
    <t>Apple Diced</t>
  </si>
  <si>
    <t>380 gm</t>
  </si>
  <si>
    <t>Cheese Camembert S/Point</t>
  </si>
  <si>
    <t>Squash Yellow</t>
  </si>
  <si>
    <t>Vegan Sour Cream Pk</t>
  </si>
  <si>
    <t xml:space="preserve">Biscuit Tarten Shortbread </t>
  </si>
  <si>
    <t>Spice - Allspice</t>
  </si>
  <si>
    <t xml:space="preserve">Nuts Mixed &amp; Salted </t>
  </si>
  <si>
    <t xml:space="preserve">Beef Porterhouse </t>
  </si>
  <si>
    <t>Burger Beetroot &amp; Quinoa Vegan</t>
  </si>
  <si>
    <t xml:space="preserve">Granola Pk </t>
  </si>
  <si>
    <t xml:space="preserve">Sauce Buffalo Wing Franks </t>
  </si>
  <si>
    <t>Vanilla Essense</t>
  </si>
  <si>
    <t>Yohgurt Strawberry</t>
  </si>
  <si>
    <t xml:space="preserve">1 Kg </t>
  </si>
  <si>
    <t>Cannelloni Veg</t>
  </si>
  <si>
    <t xml:space="preserve">Chicken Blt Filling </t>
  </si>
  <si>
    <t>Pork Lion W/ Polenta</t>
  </si>
  <si>
    <t>Mitchells Wholesale Provedores</t>
  </si>
  <si>
    <t>Pie Shepherds</t>
  </si>
  <si>
    <t>Sauce Spicy Pizza</t>
  </si>
  <si>
    <t>Scourer St/Steel</t>
  </si>
  <si>
    <t>Tomato Cherry Truss</t>
  </si>
  <si>
    <t>Grilled Zuchinni Slabs (Edgell)</t>
  </si>
  <si>
    <t>Biotub Paper 16Oz (488Ml)</t>
  </si>
  <si>
    <t>Steakhouse Fries (Farm Frites)</t>
  </si>
  <si>
    <t>395g</t>
  </si>
  <si>
    <t>Detergent Clean Plus</t>
  </si>
  <si>
    <t>Spinach &amp; Cheese Filo</t>
  </si>
  <si>
    <t xml:space="preserve">Raw Macadamia Halves </t>
  </si>
  <si>
    <t xml:space="preserve">Spring Rolls Cocktail </t>
  </si>
  <si>
    <t xml:space="preserve">Red Glazed Cherries Frutex </t>
  </si>
  <si>
    <t>2.65 Kg</t>
  </si>
  <si>
    <t>Flour Self Raising Gf Orgran</t>
  </si>
  <si>
    <t>Pie Petite Moroccan Lamb 35G</t>
  </si>
  <si>
    <t xml:space="preserve">Protein Ball Choc Organic </t>
  </si>
  <si>
    <t>Hot Chocolate Nestle</t>
  </si>
  <si>
    <t xml:space="preserve">Carrots Baby </t>
  </si>
  <si>
    <t>Cous Cous Salad W/Pumpkin Pk</t>
  </si>
  <si>
    <t>700g</t>
  </si>
  <si>
    <t>Chicken Stock Campbells</t>
  </si>
  <si>
    <t xml:space="preserve">Beetroot Sliced </t>
  </si>
  <si>
    <t>Spaghetti (San Remo)</t>
  </si>
  <si>
    <t xml:space="preserve">Tandoori Chicken Pie Pk </t>
  </si>
  <si>
    <t>Beans Sliced Frozen</t>
  </si>
  <si>
    <t xml:space="preserve">Chipmasters </t>
  </si>
  <si>
    <t>Beef Striploin</t>
  </si>
  <si>
    <t>CostEx
 onHand</t>
  </si>
  <si>
    <t>Bean Shoots</t>
  </si>
  <si>
    <t>Lemon Meringue Tart</t>
  </si>
  <si>
    <t>Tempura Alaskan Pollock Fillet</t>
  </si>
  <si>
    <t>Quinoa 3 Mix Organic</t>
  </si>
  <si>
    <t xml:space="preserve">Rational Tablets Clean Blue </t>
  </si>
  <si>
    <t xml:space="preserve">Bowl Biocane Lid </t>
  </si>
  <si>
    <t>Vegetable Tikka Masala 2Kg</t>
  </si>
  <si>
    <t xml:space="preserve">Beef Tenderloin </t>
  </si>
  <si>
    <t>Dates Pitted</t>
  </si>
  <si>
    <t xml:space="preserve">Salmon Sandwich </t>
  </si>
  <si>
    <t>Saltbush Punnet</t>
  </si>
  <si>
    <t>Carrot Dutch Heirloom</t>
  </si>
  <si>
    <t>Knife - Steak Tablekraft</t>
  </si>
  <si>
    <t>Pretzel German Large</t>
  </si>
  <si>
    <t>12.5 Kg</t>
  </si>
  <si>
    <t>8 Kg</t>
  </si>
  <si>
    <t>Prawn On Lemongrass Stalk</t>
  </si>
  <si>
    <t>700ml</t>
  </si>
  <si>
    <t>Bbq Octopus W/ Vegetables</t>
  </si>
  <si>
    <t xml:space="preserve">Rice Flour </t>
  </si>
  <si>
    <t>Chocolate Brownie Protein Balls</t>
  </si>
  <si>
    <t xml:space="preserve">Beef Wagyu Patties </t>
  </si>
  <si>
    <t xml:space="preserve">Dates - Box </t>
  </si>
  <si>
    <t xml:space="preserve">Cost Price Report </t>
  </si>
  <si>
    <t>Dressing Italian</t>
  </si>
  <si>
    <t>Parsley Flakes</t>
  </si>
  <si>
    <t xml:space="preserve">Thickened Cream </t>
  </si>
  <si>
    <t>Chocolate Ooze Priestleys</t>
  </si>
  <si>
    <t>Wakame</t>
  </si>
  <si>
    <t>Cannoli Mini Chocolate</t>
  </si>
  <si>
    <t xml:space="preserve">Margarine Spread </t>
  </si>
  <si>
    <t>454 gm</t>
  </si>
  <si>
    <t>Tomato Paste (Leggos)</t>
  </si>
  <si>
    <t>Beef Sandwich Steak</t>
  </si>
  <si>
    <t>425 gm</t>
  </si>
  <si>
    <t>Carrot Julienne 5Kg Bag</t>
  </si>
  <si>
    <t>Tea Tonic</t>
  </si>
  <si>
    <t>Chicken Breast Schnitzel - 200G</t>
  </si>
  <si>
    <t xml:space="preserve">Coconut Chia Pudding Pk </t>
  </si>
  <si>
    <t>Danish Mini Variety Rtb Schulstad</t>
  </si>
  <si>
    <t>Vegan Nuggets</t>
  </si>
  <si>
    <t>Coulis Raspberry</t>
  </si>
  <si>
    <t>Pommes Au Gratin</t>
  </si>
  <si>
    <t>2Ltr</t>
  </si>
  <si>
    <t>Fritter Chorizo 50G</t>
  </si>
  <si>
    <t>Rice Paper Roll Veg</t>
  </si>
  <si>
    <t xml:space="preserve">Chunky Avo Pulp </t>
  </si>
  <si>
    <t>Beef Chipolata</t>
  </si>
  <si>
    <t>Cake Mix Utility</t>
  </si>
  <si>
    <t xml:space="preserve">Patties Sweet Potato Couscous </t>
  </si>
  <si>
    <t>Lebanese Bread</t>
  </si>
  <si>
    <t>1lt</t>
  </si>
  <si>
    <t>Veal Blade</t>
  </si>
  <si>
    <t>180 gm</t>
  </si>
  <si>
    <t>Pasta Linguini</t>
  </si>
  <si>
    <t xml:space="preserve">Pork Loin </t>
  </si>
  <si>
    <t>Halloumi Wrap Pk</t>
  </si>
  <si>
    <t>Baby Cheesecake 95G</t>
  </si>
  <si>
    <t xml:space="preserve">Cake Slab Orange Poppyseed </t>
  </si>
  <si>
    <t>Polysafe Conical Schooner 425M</t>
  </si>
  <si>
    <t>Ham  - Leg Off The Bone</t>
  </si>
  <si>
    <t>Grilled Yellow Capsicum Cheeks</t>
  </si>
  <si>
    <t xml:space="preserve">Thyme Rub </t>
  </si>
  <si>
    <t>Vanilla Ice Cream Dixie Cup</t>
  </si>
  <si>
    <t>200 None</t>
  </si>
  <si>
    <t>Spice Star Anise Krio Krush</t>
  </si>
  <si>
    <t>Biscuits Gf Vegan Choculence Leda</t>
  </si>
  <si>
    <t xml:space="preserve">Lemon </t>
  </si>
  <si>
    <t>Foil 178 X 113</t>
  </si>
  <si>
    <t xml:space="preserve">B&amp;E Slider </t>
  </si>
  <si>
    <t>Vinegar Red Wine 5Lt</t>
  </si>
  <si>
    <t xml:space="preserve">Cake Slab Orange </t>
  </si>
  <si>
    <t>Thyme Fresh</t>
  </si>
  <si>
    <t>Arancini Pumpkin (Gf)</t>
  </si>
  <si>
    <t>Slab Dfc Flourless</t>
  </si>
  <si>
    <t>Potato Julienne 5Kg Bag</t>
  </si>
  <si>
    <t>Tray Foam 11X9 Black</t>
  </si>
  <si>
    <t>Squid Pineapple Cut</t>
  </si>
  <si>
    <t xml:space="preserve">1kg  </t>
  </si>
  <si>
    <t xml:space="preserve">Danish Apple (Gf) </t>
  </si>
  <si>
    <t>Napkin Cocktail 2Ply White</t>
  </si>
  <si>
    <t>Nuttelex</t>
  </si>
  <si>
    <t>205 ml</t>
  </si>
  <si>
    <t>Veal Eye Fillet</t>
  </si>
  <si>
    <t xml:space="preserve">Persian Fairy Floss </t>
  </si>
  <si>
    <t xml:space="preserve">Cake Slab Banoffee </t>
  </si>
  <si>
    <t>Bunch</t>
  </si>
  <si>
    <t>Chorizo Smoked</t>
  </si>
  <si>
    <t>Slab Mango Coco Mousse</t>
  </si>
  <si>
    <t>Dip Tzatziki Vegan</t>
  </si>
  <si>
    <t>Peach Slice Spc</t>
  </si>
  <si>
    <t xml:space="preserve">Chorizo Sausages </t>
  </si>
  <si>
    <t xml:space="preserve">Gyoza Vegetable </t>
  </si>
  <si>
    <t>Heirloom, Bocconcini &amp; Zucchin</t>
  </si>
  <si>
    <t xml:space="preserve">Vittoria Ground Coffee </t>
  </si>
  <si>
    <t xml:space="preserve">Hoisin Sauce </t>
  </si>
  <si>
    <t>Wine Bucket</t>
  </si>
  <si>
    <t>Wrap Turkey &amp; Sweet Chilli PA</t>
  </si>
  <si>
    <t>Supplier</t>
  </si>
  <si>
    <t xml:space="preserve">Meat Balls Vegan </t>
  </si>
  <si>
    <t>Sugarcane Plates Mini</t>
  </si>
  <si>
    <t xml:space="preserve">Lemongrass </t>
  </si>
  <si>
    <t>Muffin Mix Plain Allied Mills</t>
  </si>
  <si>
    <t>Sauce Sweet Chilli</t>
  </si>
  <si>
    <t>Slice White Choc Raspberry Swt Nectar</t>
  </si>
  <si>
    <t xml:space="preserve">Beef- Scotch Fillet Steak </t>
  </si>
  <si>
    <t>Chocolate Milk Sienna Buttons</t>
  </si>
  <si>
    <t>Nachos Chicken Mix Pk</t>
  </si>
  <si>
    <t>Olives Black Sliced A10</t>
  </si>
  <si>
    <t>Pancake Mix</t>
  </si>
  <si>
    <t>Linen White 180 X 300</t>
  </si>
  <si>
    <t>Peanut Butter Smooth</t>
  </si>
  <si>
    <t xml:space="preserve">Onion Spanish Peeled </t>
  </si>
  <si>
    <t>Roll Spinach &amp; Ricotta</t>
  </si>
  <si>
    <t xml:space="preserve">Roti Flat Bread </t>
  </si>
  <si>
    <t>Fish Cake Thai</t>
  </si>
  <si>
    <t>Mango Diced Frozen</t>
  </si>
  <si>
    <t>Vegetable Oil Solite 15K</t>
  </si>
  <si>
    <t>Hand Panko Crumb Flathead (Pacific West)</t>
  </si>
  <si>
    <t xml:space="preserve">Vegan Tofu Scamble Pk </t>
  </si>
  <si>
    <t>Waffle Cones</t>
  </si>
  <si>
    <t>Zucchini Green Large - Kg</t>
  </si>
  <si>
    <t>Quince Paste</t>
  </si>
  <si>
    <t>Crocodile Fillet</t>
  </si>
  <si>
    <t xml:space="preserve">2.5 Kg </t>
  </si>
  <si>
    <t xml:space="preserve">Beef Soup Bones </t>
  </si>
  <si>
    <t xml:space="preserve">Bread Wholemeal Sliced Large </t>
  </si>
  <si>
    <t>2.3Kg</t>
  </si>
  <si>
    <t xml:space="preserve">Beetroot, Lentil &amp; Feta Salad </t>
  </si>
  <si>
    <t>PFD Food Services</t>
  </si>
  <si>
    <t xml:space="preserve">Cheese Tasty Block </t>
  </si>
  <si>
    <t xml:space="preserve">Spice Lemon Myrtle Sprinkle </t>
  </si>
  <si>
    <t xml:space="preserve">Cheese Ricotta 500G </t>
  </si>
  <si>
    <t>Corn Chips Round Mission</t>
  </si>
  <si>
    <t>Pasta Lasagne Sheets Gf</t>
  </si>
  <si>
    <t>White Lolly Bag (14 X 10)</t>
  </si>
  <si>
    <t>Beetroot Baby A10 Edgell</t>
  </si>
  <si>
    <t xml:space="preserve">Chocolate Sauce </t>
  </si>
  <si>
    <t xml:space="preserve">Light Continental Buffet </t>
  </si>
  <si>
    <t>Party Pie Lamb</t>
  </si>
  <si>
    <t>Pork Belly W/ Thai Salad</t>
  </si>
  <si>
    <t>Garden Salad Pk</t>
  </si>
  <si>
    <t xml:space="preserve">Dinner Roll White </t>
  </si>
  <si>
    <t xml:space="preserve">Hand Towel White </t>
  </si>
  <si>
    <t>Pickled Onions</t>
  </si>
  <si>
    <t>165g</t>
  </si>
  <si>
    <t>Seeds Hemp -350Grams</t>
  </si>
  <si>
    <t>900g</t>
  </si>
  <si>
    <t>660g</t>
  </si>
  <si>
    <t>Cheese Camembert 125G</t>
  </si>
  <si>
    <t>Baked Round Shortbread Shell</t>
  </si>
  <si>
    <t xml:space="preserve">Cheese &amp; Cracker Packet </t>
  </si>
  <si>
    <t xml:space="preserve">16oz Chinese Container </t>
  </si>
  <si>
    <t xml:space="preserve">Sweet Potato Mash Mix </t>
  </si>
  <si>
    <t xml:space="preserve">Bread White Sliced Large </t>
  </si>
  <si>
    <t>Burger Patty Beetroot Unbeet</t>
  </si>
  <si>
    <t>Cheese Double Brie</t>
  </si>
  <si>
    <t xml:space="preserve">Terrine W/ Tomato Sugo </t>
  </si>
  <si>
    <t>Italian Dressing Birch And Waite</t>
  </si>
  <si>
    <t xml:space="preserve">Sauce Sweet Chilli </t>
  </si>
  <si>
    <t>920 ml</t>
  </si>
  <si>
    <t>Yoghurt Natural</t>
  </si>
  <si>
    <t>Mixed Berries Frozen</t>
  </si>
  <si>
    <t>Fry's Soy &amp; Flaxseed Schnitzels</t>
  </si>
  <si>
    <t>Spatula Rubber Spoon 400Mm</t>
  </si>
  <si>
    <t>Caesar Salad Pk</t>
  </si>
  <si>
    <t xml:space="preserve">Cauliflower Moroccan </t>
  </si>
  <si>
    <t>Tempura Fish Cocktail</t>
  </si>
  <si>
    <t>Linen White 300 Round</t>
  </si>
  <si>
    <t>Granola Almond &amp; Sultana</t>
  </si>
  <si>
    <t>Tart Potato Carrot &amp; Onion</t>
  </si>
  <si>
    <t>Apple Cider Vinegar</t>
  </si>
  <si>
    <t>Sauce Tomato Squeeze</t>
  </si>
  <si>
    <t>20 gm</t>
  </si>
  <si>
    <t>Chicken Schnitzel</t>
  </si>
  <si>
    <t xml:space="preserve">Persimmon </t>
  </si>
  <si>
    <t>Squeegee Cleaner</t>
  </si>
  <si>
    <t xml:space="preserve">Soba Noodles </t>
  </si>
  <si>
    <t>Pineapple Sliced A10</t>
  </si>
  <si>
    <t>Potato Kipfler</t>
  </si>
  <si>
    <t>Crackers Jatz Arnotts</t>
  </si>
  <si>
    <t>Noodles Vermicelli</t>
  </si>
  <si>
    <t>CDS Gourmet Foods</t>
  </si>
  <si>
    <t>Cake Thai Fish 25G</t>
  </si>
  <si>
    <t xml:space="preserve">Frittata Box </t>
  </si>
  <si>
    <t xml:space="preserve">Icing Mixture Soft </t>
  </si>
  <si>
    <t>Vegan Vegetable Patties (Gf)</t>
  </si>
  <si>
    <t>Items</t>
  </si>
  <si>
    <t>Avocado Soft</t>
  </si>
  <si>
    <t>Croissant Chocolate</t>
  </si>
  <si>
    <t xml:space="preserve">Bin Liner H/Duty </t>
  </si>
  <si>
    <t>Choc Tartlet GF</t>
  </si>
  <si>
    <t>Corn Kernels Mccains Frozen</t>
  </si>
  <si>
    <t xml:space="preserve">Mango Diced </t>
  </si>
  <si>
    <t xml:space="preserve">Betacater Box Ex Small </t>
  </si>
  <si>
    <t>Cafetto Espresso Machine Cleaner</t>
  </si>
  <si>
    <t>Fedora</t>
  </si>
  <si>
    <t xml:space="preserve">Mini Blueberry Muffin </t>
  </si>
  <si>
    <t>Peas Sugar Snap -1000Grams</t>
  </si>
  <si>
    <t>Tray 280Ml</t>
  </si>
  <si>
    <t>Dressing Green Goddess</t>
  </si>
  <si>
    <t>Sauce Black Bean</t>
  </si>
  <si>
    <t xml:space="preserve">Duck Breast </t>
  </si>
  <si>
    <t>View By:</t>
  </si>
  <si>
    <t>Cheesecake Lime Swirl</t>
  </si>
  <si>
    <t xml:space="preserve">Chicken Breast Schnitzel </t>
  </si>
  <si>
    <t>Chicken Thigh Diced</t>
  </si>
  <si>
    <t>Mud Cake Individual (V)</t>
  </si>
  <si>
    <t>Bleach King Hit</t>
  </si>
  <si>
    <t>Mushroom Porchini Dried- Jar</t>
  </si>
  <si>
    <t>Spice Cajun</t>
  </si>
  <si>
    <t xml:space="preserve">Cake Apple Rhubarb Gf </t>
  </si>
  <si>
    <t>Cherry Bocconcini</t>
  </si>
  <si>
    <t>Halloumi</t>
  </si>
  <si>
    <t>Balsamic Vinegar</t>
  </si>
  <si>
    <t>Lavosh Kurrajong Kitchen</t>
  </si>
  <si>
    <t xml:space="preserve">Mini Quiche </t>
  </si>
  <si>
    <t>Muffin Paper White Tulip</t>
  </si>
  <si>
    <t>Bio Box Lunch Small Window</t>
  </si>
  <si>
    <t xml:space="preserve">California Sushi Roll </t>
  </si>
  <si>
    <t xml:space="preserve">Sauce Tomato </t>
  </si>
  <si>
    <t>Wrap Turkey Pk</t>
  </si>
  <si>
    <t xml:space="preserve">Bracton Glasswash Ready To Use </t>
  </si>
  <si>
    <t xml:space="preserve">1.5Kg </t>
  </si>
  <si>
    <t>Grain Fed New York Sirloin</t>
  </si>
  <si>
    <t>Cheese Feta Danish</t>
  </si>
  <si>
    <t>Frittata Mediterranean Veg</t>
  </si>
  <si>
    <t xml:space="preserve">Mushrooms Enoki </t>
  </si>
  <si>
    <t>Broccolini Box</t>
  </si>
  <si>
    <t>Biscuits Gf Vegan Choculence</t>
  </si>
  <si>
    <t>Pear &amp; Ricotta Tart Ind</t>
  </si>
  <si>
    <t>Slice Bounty</t>
  </si>
  <si>
    <t>Brown Bag 1W</t>
  </si>
  <si>
    <t>Cake Mud Pre Cut (Priestleys)</t>
  </si>
  <si>
    <t>Grilled Red Capsicums Cheeks (Edgell)</t>
  </si>
  <si>
    <t>Fish Sauce</t>
  </si>
  <si>
    <t>Cornflakes Cereal Kellogs 380G</t>
  </si>
  <si>
    <t>Sauce Plum</t>
  </si>
  <si>
    <t xml:space="preserve">Seasonal Fruit Platter </t>
  </si>
  <si>
    <t>Gelato Cookies And Cream</t>
  </si>
  <si>
    <t>Lemon Sorbet</t>
  </si>
  <si>
    <t>Gow Chai Vegetable</t>
  </si>
  <si>
    <t>6 None</t>
  </si>
  <si>
    <t>Boc C02 Size F Food Fresh Bottle</t>
  </si>
  <si>
    <t>Eggplant Baby</t>
  </si>
  <si>
    <t>Chicken Drumsticks</t>
  </si>
  <si>
    <t>2 Kg</t>
  </si>
  <si>
    <t xml:space="preserve">Baguette White Half </t>
  </si>
  <si>
    <t xml:space="preserve">Caramel Swirl Cheesecake </t>
  </si>
  <si>
    <t xml:space="preserve">230g </t>
  </si>
  <si>
    <t>Slice Domino Mini Cream</t>
  </si>
  <si>
    <t>Prawn Har Gow 25G</t>
  </si>
  <si>
    <t>Waffles Mini</t>
  </si>
  <si>
    <t xml:space="preserve">Mini Canoli </t>
  </si>
  <si>
    <t xml:space="preserve">Citus Cured Salmon W/ Fennel </t>
  </si>
  <si>
    <t>Sauce Teriyaki (Gf)</t>
  </si>
  <si>
    <t xml:space="preserve">Grams </t>
  </si>
  <si>
    <t xml:space="preserve">Tahini Paste </t>
  </si>
  <si>
    <t>Squid Salt And Pepper 1Kg</t>
  </si>
  <si>
    <t>Frittata Spinach, Caps &amp; Fetta</t>
  </si>
  <si>
    <t>Roll Spinach &amp; Ricotta Mrs Mac</t>
  </si>
  <si>
    <t>Peppercorns Green</t>
  </si>
  <si>
    <t xml:space="preserve">Vanilla Slice </t>
  </si>
  <si>
    <t>Cake Slab Apple Crumble</t>
  </si>
  <si>
    <t>Loaf Banana Walnut Vegan</t>
  </si>
  <si>
    <t>Pastry Puff Sheets</t>
  </si>
  <si>
    <t>Crepe Asian Peking Duck</t>
  </si>
  <si>
    <t xml:space="preserve">Meringue Nest </t>
  </si>
  <si>
    <t>Biscuit Crumb</t>
  </si>
  <si>
    <t>2.1Kg</t>
  </si>
  <si>
    <t>Traditional Belgium Waffles 4X8</t>
  </si>
  <si>
    <t>Gloves M/Flex Powder Free Med</t>
  </si>
  <si>
    <t>113 gm</t>
  </si>
  <si>
    <t xml:space="preserve">Chia Pudding Pk </t>
  </si>
  <si>
    <t>Flour Plain</t>
  </si>
  <si>
    <t xml:space="preserve">Strawberry </t>
  </si>
  <si>
    <t xml:space="preserve">Multimix F Size </t>
  </si>
  <si>
    <t>Piping Bag 18"</t>
  </si>
  <si>
    <t xml:space="preserve">Cake Pear &amp; Walnut Individual </t>
  </si>
  <si>
    <t>Fried Rice</t>
  </si>
  <si>
    <t>Tart Choc Ganache 11"</t>
  </si>
  <si>
    <t>Gfss</t>
  </si>
  <si>
    <t>Mini Brioche Bun Round 25G</t>
  </si>
  <si>
    <t>Quiche Spinach Leek And Feta</t>
  </si>
  <si>
    <t>Tofu Salt &amp; Pepper</t>
  </si>
  <si>
    <t>7.5 Kg</t>
  </si>
  <si>
    <t>Sauce Mint Jelly Masterfoods</t>
  </si>
  <si>
    <t>Spring Rolls Large</t>
  </si>
  <si>
    <t>Lettuce Raddichio</t>
  </si>
  <si>
    <t>Spice Chilli Flakes Krio Krush</t>
  </si>
  <si>
    <t>Fritter Sw Potato/Bacon 50G</t>
  </si>
  <si>
    <t xml:space="preserve">Beetroot Crostini </t>
  </si>
  <si>
    <t>Meat Pie Classic</t>
  </si>
  <si>
    <t xml:space="preserve">Smoked Croquette </t>
  </si>
  <si>
    <t>Cayenne Pepper (Krio Krush)</t>
  </si>
  <si>
    <t>Couverture Chocolate Callebaut</t>
  </si>
  <si>
    <t>1.5Kg</t>
  </si>
  <si>
    <t>4kg</t>
  </si>
  <si>
    <t>Hollandaise Sauce</t>
  </si>
  <si>
    <t xml:space="preserve">Tart Berry Gf </t>
  </si>
  <si>
    <t>Cream Fresh 2Lt</t>
  </si>
  <si>
    <t>Corrado And Franks</t>
  </si>
  <si>
    <t>Frozen Turkey Breast Inghams</t>
  </si>
  <si>
    <t>Beef Ground Frozen 2K</t>
  </si>
  <si>
    <t xml:space="preserve">Aioli Garlic Gf </t>
  </si>
  <si>
    <t xml:space="preserve">Apples Green </t>
  </si>
  <si>
    <t>Cutlery Pack Wooden</t>
  </si>
  <si>
    <t>Salt PC Sachet</t>
  </si>
  <si>
    <t>Individual Raspberry Opera Cake</t>
  </si>
  <si>
    <t>600ml</t>
  </si>
  <si>
    <t>Long Fine Creamer - Milk Jug With Handle 125Ml</t>
  </si>
  <si>
    <t>Miso Dressing Pk</t>
  </si>
  <si>
    <t>Spice Coriander Ground</t>
  </si>
  <si>
    <t>800 gm</t>
  </si>
  <si>
    <t>Pastry Puff Roll 5Kg</t>
  </si>
  <si>
    <t xml:space="preserve">Dried Prawn </t>
  </si>
  <si>
    <t>4 Kg</t>
  </si>
  <si>
    <t>Shinshuichi Miso Cup (Mild)</t>
  </si>
  <si>
    <t>Brac Beerline Cleaner 25L</t>
  </si>
  <si>
    <t>3 Kg</t>
  </si>
  <si>
    <t xml:space="preserve">Lemon Yoghurt </t>
  </si>
  <si>
    <t xml:space="preserve">French Mustard Masterfoods </t>
  </si>
  <si>
    <t/>
  </si>
  <si>
    <t>Ginger</t>
  </si>
  <si>
    <t>Pork Mince</t>
  </si>
  <si>
    <t>Gm</t>
  </si>
  <si>
    <t>Pistachio Gelato</t>
  </si>
  <si>
    <t>Potato Instant Mash Maggi</t>
  </si>
  <si>
    <t>Yoghurt Strawberry</t>
  </si>
  <si>
    <t>22 L</t>
  </si>
  <si>
    <t>Lasagne Beef 2.4Kg</t>
  </si>
  <si>
    <t>Rice Paper Sheets 375G</t>
  </si>
  <si>
    <t xml:space="preserve">Peas Frozen </t>
  </si>
  <si>
    <t xml:space="preserve">Pie Four N Twenty Classic Single Wrapped </t>
  </si>
  <si>
    <t>Stock Vegetable</t>
  </si>
  <si>
    <t xml:space="preserve">Eggs Carton </t>
  </si>
  <si>
    <t>Mint Vietnamese</t>
  </si>
  <si>
    <t xml:space="preserve">Gnocchi W/ Vegetable Ragu </t>
  </si>
  <si>
    <t>Lid Biocup Clear 60-280Ml</t>
  </si>
  <si>
    <t>Noodle Singapore</t>
  </si>
  <si>
    <t xml:space="preserve">Pumpkin Jap - Whole </t>
  </si>
  <si>
    <t xml:space="preserve">Sliced Pepperoni </t>
  </si>
  <si>
    <t>Bio Cutlery Wooden Knife</t>
  </si>
  <si>
    <t xml:space="preserve">Plant Based Patties </t>
  </si>
  <si>
    <t>100 ml</t>
  </si>
  <si>
    <t xml:space="preserve">Arancini Mushroom/Spinach </t>
  </si>
  <si>
    <t>Jam Strawberry Pc</t>
  </si>
  <si>
    <t>Biotub Paper 16Oz</t>
  </si>
  <si>
    <t xml:space="preserve">Muffin Mini </t>
  </si>
  <si>
    <t>Baguette</t>
  </si>
  <si>
    <t>Dairy &amp; Subs</t>
  </si>
  <si>
    <t>Eclairs Mini Boutique</t>
  </si>
  <si>
    <t>Fairy Floss Persian</t>
  </si>
  <si>
    <t>Gherkin Sand/Stacker</t>
  </si>
  <si>
    <t>Booster Chicken Maggi 8Kg</t>
  </si>
  <si>
    <t xml:space="preserve">Pie &amp; Top Ready Bake </t>
  </si>
  <si>
    <t>Maraschino Red Cherry</t>
  </si>
  <si>
    <t>Clingwrap 45Cmx600m</t>
  </si>
  <si>
    <t>7 L</t>
  </si>
  <si>
    <t xml:space="preserve">Chipotle Peppers </t>
  </si>
  <si>
    <t xml:space="preserve">Mini Blinis </t>
  </si>
  <si>
    <t xml:space="preserve">Cup </t>
  </si>
  <si>
    <t>Gelato Mini Cups (85G)</t>
  </si>
  <si>
    <t>Plastic Cont Round</t>
  </si>
  <si>
    <t>Parent
 Name</t>
  </si>
  <si>
    <t>Cake Tray Banana Sara Lee</t>
  </si>
  <si>
    <t xml:space="preserve">Raspberry Opera Cake </t>
  </si>
  <si>
    <t>Art Of Gelato</t>
  </si>
  <si>
    <t>Sauce Bernaise</t>
  </si>
  <si>
    <t>Shortbread Biscuits Macadamia Round</t>
  </si>
  <si>
    <t>Biscuits Ladyfinger</t>
  </si>
  <si>
    <t>Biocup Clear 200Ml</t>
  </si>
  <si>
    <t>Aioli Garlic Birch And Waite</t>
  </si>
  <si>
    <t>Bacon Short Cut Rindless</t>
  </si>
  <si>
    <t>2.25 Kg</t>
  </si>
  <si>
    <t>Biotub Lid Flat Plastic 8Oz</t>
  </si>
  <si>
    <t>1.8Kg Tray</t>
  </si>
  <si>
    <t>Cheese Mozzarella Shredded</t>
  </si>
  <si>
    <t>Friand Gf Preistley Blueberry</t>
  </si>
  <si>
    <t>Mandarin Segments</t>
  </si>
  <si>
    <t>Nam Jin Dressing Pk</t>
  </si>
  <si>
    <t>Cake H/K Slab fruit cake</t>
  </si>
  <si>
    <t>225 gm</t>
  </si>
  <si>
    <t xml:space="preserve">Chicken Maryland </t>
  </si>
  <si>
    <t>Salt &amp; Pepper Mushrooms</t>
  </si>
  <si>
    <t xml:space="preserve">Glass Tumbler - 90Ml </t>
  </si>
  <si>
    <t>1.28 Kg</t>
  </si>
  <si>
    <t>Slab Opera</t>
  </si>
  <si>
    <t>Chives Garlic</t>
  </si>
  <si>
    <t>Napkin Dispenser Biopak</t>
  </si>
  <si>
    <t>Stirrers</t>
  </si>
  <si>
    <t xml:space="preserve">Sushi Platter </t>
  </si>
  <si>
    <t>Chicken Breast Diced</t>
  </si>
  <si>
    <t xml:space="preserve">Oregano Leaves </t>
  </si>
  <si>
    <t>Squeegee Channel</t>
  </si>
  <si>
    <t>Quiche Assorted 2" (50G)</t>
  </si>
  <si>
    <t>Sausages Thin Halal</t>
  </si>
  <si>
    <t>Cake Slab Gf Orange Almond</t>
  </si>
  <si>
    <t xml:space="preserve">Capsicum Green - 1Kg </t>
  </si>
  <si>
    <t>Nacho Base Sauce Pk</t>
  </si>
  <si>
    <t>2.7Kg</t>
  </si>
  <si>
    <t xml:space="preserve">Beef &amp; Bean Empanda </t>
  </si>
  <si>
    <t>1 kg</t>
  </si>
  <si>
    <t>360g</t>
  </si>
  <si>
    <t>Poppy Seeds</t>
  </si>
  <si>
    <t>Purell Hand Sanitiser</t>
  </si>
  <si>
    <t>Cheese Pizza Pk</t>
  </si>
  <si>
    <t xml:space="preserve">Rice Paper Rolls </t>
  </si>
  <si>
    <t xml:space="preserve">Wattleseed Roasted </t>
  </si>
  <si>
    <t xml:space="preserve">Wagu Beef Patty Pk </t>
  </si>
  <si>
    <t>Creme Brulee Nestle</t>
  </si>
  <si>
    <t>Danish Tray Apple Sara Lee</t>
  </si>
  <si>
    <t>Bracton Keg Coupling</t>
  </si>
  <si>
    <t xml:space="preserve">Coconut Oil </t>
  </si>
  <si>
    <t>Cake Mini Berry Almond GF</t>
  </si>
  <si>
    <t>Raspberry Kiss Cup</t>
  </si>
  <si>
    <t>Thyme Leaves</t>
  </si>
  <si>
    <t>Chicken Tenders Southern Style</t>
  </si>
  <si>
    <t>Jadet Hand Dishwashing Liquid</t>
  </si>
  <si>
    <t xml:space="preserve">Rhubarb - Bunch </t>
  </si>
  <si>
    <t>Asian Slaw W/Vermicelli Pk</t>
  </si>
  <si>
    <t>Linen White 137X137</t>
  </si>
  <si>
    <t xml:space="preserve">Samosas Cocktail </t>
  </si>
  <si>
    <t>Cheese Bocconcini Cherry</t>
  </si>
  <si>
    <t>Green Lobster Tails 4.5Kg</t>
  </si>
  <si>
    <t xml:space="preserve">Pineapple Crushed Syrup </t>
  </si>
  <si>
    <t xml:space="preserve">Sausages Thick </t>
  </si>
  <si>
    <t>Capsicum Yellow - Kg</t>
  </si>
  <si>
    <t>1l</t>
  </si>
  <si>
    <t>Spice - Italian Herbs</t>
  </si>
  <si>
    <t>Betacater Box Ex Small Lid</t>
  </si>
  <si>
    <t>Linen</t>
  </si>
  <si>
    <t>Cake Slab Coffee Walnut</t>
  </si>
  <si>
    <t>Duck Breast W/ Soba Noodles</t>
  </si>
  <si>
    <t>Petits Fours Flourless Selection</t>
  </si>
  <si>
    <t>1lt Btl</t>
  </si>
  <si>
    <t>400</t>
  </si>
  <si>
    <t xml:space="preserve">Chips Straight Cut </t>
  </si>
  <si>
    <t>Mini Milk Chocolate Eggs</t>
  </si>
  <si>
    <t>Thp Spare Container</t>
  </si>
  <si>
    <t>Muffin Mix Plain</t>
  </si>
  <si>
    <t xml:space="preserve">Quiche Lorraine (Ham) </t>
  </si>
  <si>
    <t xml:space="preserve">Wedges Spicy </t>
  </si>
  <si>
    <t>1.8Kg</t>
  </si>
  <si>
    <t xml:space="preserve">Pappardelle Pasta </t>
  </si>
  <si>
    <t>Salmon Boneless Fillet Fresh</t>
  </si>
  <si>
    <t xml:space="preserve">Baby Corn Spears </t>
  </si>
  <si>
    <t>Duck Confit</t>
  </si>
  <si>
    <t>Mayonnaise Smokey Chipotle</t>
  </si>
  <si>
    <t>Boc C02 F Size Food Fresh Return</t>
  </si>
  <si>
    <t>Boc C02f Bottle</t>
  </si>
  <si>
    <t>Spicy Red Tapenade</t>
  </si>
  <si>
    <t>Curried Tofu Gf</t>
  </si>
  <si>
    <t>Cake Slab Tiramisu</t>
  </si>
  <si>
    <t>Spice Seasoning Thai</t>
  </si>
  <si>
    <t>Sauce Hot Chilli</t>
  </si>
  <si>
    <t>Beans Cannelini</t>
  </si>
  <si>
    <t>Nut Cookie (V, Gf)</t>
  </si>
  <si>
    <t xml:space="preserve">1 Roll </t>
  </si>
  <si>
    <t xml:space="preserve">Chicken Whole Roto </t>
  </si>
  <si>
    <t>Bio Cane T/Away Lid 4Compart</t>
  </si>
  <si>
    <t xml:space="preserve">Green Brown Lentils </t>
  </si>
  <si>
    <t>Bbq Sauce 920Ml</t>
  </si>
  <si>
    <t>Croquette Mushroom &amp; Taleggio</t>
  </si>
  <si>
    <t xml:space="preserve">Croqutte Kale/ Pumpkin </t>
  </si>
  <si>
    <t xml:space="preserve">High Tea Platter </t>
  </si>
  <si>
    <t>1.2 Kg</t>
  </si>
  <si>
    <t>Lettuce Hydroponic Case</t>
  </si>
  <si>
    <t>Pkt</t>
  </si>
  <si>
    <t xml:space="preserve">Mini Roast Beef Mini Roll </t>
  </si>
  <si>
    <t>Coriander Ground</t>
  </si>
  <si>
    <t>Berliner Mini Plain 19G</t>
  </si>
  <si>
    <t xml:space="preserve">Semi Dried Tomatoes </t>
  </si>
  <si>
    <t>Zucchini Flower</t>
  </si>
  <si>
    <t>25g</t>
  </si>
  <si>
    <t>Salmon Cream Cheese Filling</t>
  </si>
  <si>
    <t xml:space="preserve">Vanilla Beans </t>
  </si>
  <si>
    <t>Bearnaise Sauce</t>
  </si>
  <si>
    <t>Salmon Smoked (Tasmanian)</t>
  </si>
  <si>
    <t>60 gm</t>
  </si>
  <si>
    <t>Watercress</t>
  </si>
  <si>
    <t>Radish Red Bunch</t>
  </si>
  <si>
    <t xml:space="preserve">10" Frozen Tortilla Natural Country </t>
  </si>
  <si>
    <t>Caramel Milkshake Topping 3Lt</t>
  </si>
  <si>
    <t>1kg</t>
  </si>
  <si>
    <t>Slice Berry Ripe</t>
  </si>
  <si>
    <t>Lasagne Beef 2.8Kg</t>
  </si>
  <si>
    <t>Prawn King Fresh</t>
  </si>
  <si>
    <t>Sub Products:</t>
  </si>
  <si>
    <t>Pastry Shell 41Mm</t>
  </si>
  <si>
    <t>Chips Straight Cut</t>
  </si>
  <si>
    <t xml:space="preserve">Smoked Salmon Blinis </t>
  </si>
  <si>
    <t>Patties Vegan Vegetable (Gf)</t>
  </si>
  <si>
    <t xml:space="preserve">Beef Fillet 200G Pieces </t>
  </si>
  <si>
    <t xml:space="preserve">Roasted Tomato </t>
  </si>
  <si>
    <t>Syrup Golden</t>
  </si>
  <si>
    <t>Beetroot Fresh</t>
  </si>
  <si>
    <t xml:space="preserve">Green Juice Pk </t>
  </si>
  <si>
    <t xml:space="preserve">Roll Dinner White </t>
  </si>
  <si>
    <t>Skewer Bamboo 9Cm</t>
  </si>
  <si>
    <t xml:space="preserve">Aioli Vegan </t>
  </si>
  <si>
    <t>Witlof - 1Items</t>
  </si>
  <si>
    <t>4.7Kg</t>
  </si>
  <si>
    <t>Chips Pita</t>
  </si>
  <si>
    <t>Gelato Coconut</t>
  </si>
  <si>
    <t>Brussell Sprouts</t>
  </si>
  <si>
    <t xml:space="preserve">Bread Garlic Sliced </t>
  </si>
  <si>
    <t>Lettuce Cos Baby</t>
  </si>
  <si>
    <t xml:space="preserve">Gluten Free Wraps </t>
  </si>
  <si>
    <t>Mrs Mac Beef Pie Large Pk</t>
  </si>
  <si>
    <t xml:space="preserve">Teriyaki Sauce (Gf) </t>
  </si>
  <si>
    <t xml:space="preserve">Passionfruit Yoghurt </t>
  </si>
  <si>
    <t>Cake Dome/Base Rectangle 134X232x31mm (5)</t>
  </si>
  <si>
    <t>Duck Marylands 10Pc/Pk</t>
  </si>
  <si>
    <t>Pepper Black Ground</t>
  </si>
  <si>
    <t>Blueberries Punnet</t>
  </si>
  <si>
    <t>Bread Lebanese</t>
  </si>
  <si>
    <t xml:space="preserve">Pork Pulled Frozen </t>
  </si>
  <si>
    <t xml:space="preserve">Rinse Aid Tablets </t>
  </si>
  <si>
    <t>Ewh Food Services</t>
  </si>
  <si>
    <t xml:space="preserve">Sushi Pieces </t>
  </si>
  <si>
    <t>120 gm</t>
  </si>
  <si>
    <t>Relish Caramelised Onion</t>
  </si>
  <si>
    <t>Sticky Date Pudding &amp; Sauce (Wrapped)</t>
  </si>
  <si>
    <t>80 gm</t>
  </si>
  <si>
    <t>Oil Cottonseed -20000Mills</t>
  </si>
  <si>
    <t xml:space="preserve">Potato Gallette </t>
  </si>
  <si>
    <t>Chicken &amp; Avo S/W</t>
  </si>
  <si>
    <t>Pumpkin Julienne 5Kg Bag</t>
  </si>
  <si>
    <t>415g</t>
  </si>
  <si>
    <t xml:space="preserve">Beetroot Relish </t>
  </si>
  <si>
    <t>Schnitzels Fry's</t>
  </si>
  <si>
    <t>Litre</t>
  </si>
  <si>
    <t xml:space="preserve">Cauliflower Edgell </t>
  </si>
  <si>
    <t>Platter 12" Lid Dome Rect (6)</t>
  </si>
  <si>
    <t>DefaultSize</t>
  </si>
  <si>
    <t xml:space="preserve">Chicken Kebabs Mini </t>
  </si>
  <si>
    <t>4lt</t>
  </si>
  <si>
    <t>Sauce Franks Hot</t>
  </si>
  <si>
    <t>Sauce Lid Sp-2/Sp-4</t>
  </si>
  <si>
    <t>Spiced Chickpeas Pk</t>
  </si>
  <si>
    <t>Loaf Orange &amp; Almond</t>
  </si>
  <si>
    <t>Cup</t>
  </si>
  <si>
    <t>Beef Slider Angus (40G)</t>
  </si>
  <si>
    <t xml:space="preserve">Eggplant Marinated </t>
  </si>
  <si>
    <t>Baking Paper Roll 30Cm</t>
  </si>
  <si>
    <t xml:space="preserve">Chicken Chipolatas </t>
  </si>
  <si>
    <t>Raspberry Kiss Cup Swt Nectar</t>
  </si>
  <si>
    <t>2.5kg</t>
  </si>
  <si>
    <t>Hawaiian Pizza Pk -1Items</t>
  </si>
  <si>
    <t xml:space="preserve">Tandoori Paste </t>
  </si>
  <si>
    <t>Rolltop Rectangular Chafer 180 Degree</t>
  </si>
  <si>
    <t xml:space="preserve">Lychees In Syrup </t>
  </si>
  <si>
    <t>Petite Pancakes W/ Lemon</t>
  </si>
  <si>
    <t>Self Raising Flour Gf Orgran</t>
  </si>
  <si>
    <t>Super Sponge Mix (Allied Mills)</t>
  </si>
  <si>
    <t>Banana Milkshake Topping 3Lt</t>
  </si>
  <si>
    <t xml:space="preserve">Gelato Lid Dome 5Oz </t>
  </si>
  <si>
    <t>Honey 3Kg Tub</t>
  </si>
  <si>
    <t>Sugar Brown</t>
  </si>
  <si>
    <t>Shortbread Biscuits Eatwell</t>
  </si>
  <si>
    <t>Falafel (Gf)</t>
  </si>
  <si>
    <t>Lavosh Bark Coconut Charcoal 240G</t>
  </si>
  <si>
    <t>Coriander - Bunch</t>
  </si>
  <si>
    <t>Sour Cream Dairy Free</t>
  </si>
  <si>
    <t>Platter Box Full Tray 350X240x82 (B)</t>
  </si>
  <si>
    <t xml:space="preserve">Ham &amp; Dijon Filling </t>
  </si>
  <si>
    <t>4.7 Kg</t>
  </si>
  <si>
    <t xml:space="preserve">Sourdough Sliced </t>
  </si>
  <si>
    <t>Muffin Savoury Bacon/Cheddar</t>
  </si>
  <si>
    <t>3.5 Kg</t>
  </si>
  <si>
    <t xml:space="preserve">Oil Vegetable Blended </t>
  </si>
  <si>
    <t>Rosemary - Bunch</t>
  </si>
  <si>
    <t>Tumeric Ground</t>
  </si>
  <si>
    <t>Pine Boats 210 X 120</t>
  </si>
  <si>
    <t>Rinse Aid Tablets (Rational Oven)</t>
  </si>
  <si>
    <t>Pork Carvery</t>
  </si>
  <si>
    <t xml:space="preserve">Frittata Bacon &amp; Corn </t>
  </si>
  <si>
    <t xml:space="preserve">Hand Panko Crumb Flathead </t>
  </si>
  <si>
    <t>Schnitzel Vegan</t>
  </si>
  <si>
    <t xml:space="preserve">Sorbet Pistachio </t>
  </si>
  <si>
    <t xml:space="preserve">Wrap Bio Cling </t>
  </si>
  <si>
    <t>Sweet &amp; Sour Broccoli Salad Pk</t>
  </si>
  <si>
    <t xml:space="preserve">Capsicum Red Roasted </t>
  </si>
  <si>
    <t>Ctn</t>
  </si>
  <si>
    <t>15 Kg</t>
  </si>
  <si>
    <t>Bio Cutlery Kit Wooden</t>
  </si>
  <si>
    <t>Cream - Cooking</t>
  </si>
  <si>
    <t>Simara Matcha 250G</t>
  </si>
  <si>
    <t>Eggplant - Kg</t>
  </si>
  <si>
    <t>Tomato Roma</t>
  </si>
  <si>
    <t>100g</t>
  </si>
  <si>
    <t>JB Metropolitan</t>
  </si>
  <si>
    <t xml:space="preserve">Sunshine Juice Pk </t>
  </si>
  <si>
    <t xml:space="preserve">Tomato Heirloom </t>
  </si>
  <si>
    <t>Smiths Chips Bbq</t>
  </si>
  <si>
    <t>Venue:</t>
  </si>
  <si>
    <t xml:space="preserve">1 Side </t>
  </si>
  <si>
    <t>Caramel Swirl Cheesecake</t>
  </si>
  <si>
    <t>Tart Apple Crumble</t>
  </si>
  <si>
    <t>Mushroom Portabello</t>
  </si>
  <si>
    <t>4.3 Kg</t>
  </si>
  <si>
    <t>Turkey Oven Roasted 1/2 Breast</t>
  </si>
  <si>
    <t xml:space="preserve">Pack </t>
  </si>
  <si>
    <t>Onion Peeled</t>
  </si>
  <si>
    <t>Spice Cayenne Pepper</t>
  </si>
  <si>
    <t xml:space="preserve">Par Cooked Beef Sliders </t>
  </si>
  <si>
    <t xml:space="preserve">Berry Tart Gf </t>
  </si>
  <si>
    <t>15 gm</t>
  </si>
  <si>
    <t xml:space="preserve">Mince Beef </t>
  </si>
  <si>
    <t>2.5Kg</t>
  </si>
  <si>
    <t>Instant Cannelloni San Remo</t>
  </si>
  <si>
    <t>Pad Thai Thick Noodle (Rose Rice Stick 3mm)</t>
  </si>
  <si>
    <t>Tart Cocktail Lemon</t>
  </si>
  <si>
    <t xml:space="preserve">Slice Caramel Macadamia Slab </t>
  </si>
  <si>
    <t>2kg</t>
  </si>
  <si>
    <t>Brownies Gf Priestley</t>
  </si>
  <si>
    <t>Prosicutto W/ Rockmelon</t>
  </si>
  <si>
    <t>Show Bowl 12Oz Dome</t>
  </si>
  <si>
    <t xml:space="preserve">Pastry Shortbread Square </t>
  </si>
  <si>
    <t>80 None</t>
  </si>
  <si>
    <t>Nuts - Cashews Raw</t>
  </si>
  <si>
    <t>Seasoning Thai</t>
  </si>
  <si>
    <t>Beef Sirloin Fillet Whole</t>
  </si>
  <si>
    <t>600 ml</t>
  </si>
  <si>
    <t>Bread Wholemeal Sliced</t>
  </si>
  <si>
    <t xml:space="preserve">Lettuce Cos </t>
  </si>
  <si>
    <t>Slice Peanut Butter Brownie</t>
  </si>
  <si>
    <t>Endives</t>
  </si>
  <si>
    <t>Fishcake Thai 25G</t>
  </si>
  <si>
    <t>Pecan Raw</t>
  </si>
  <si>
    <t>Pineapple Topless</t>
  </si>
  <si>
    <t>Domino Mini Cream Slice</t>
  </si>
  <si>
    <t>Baked Round S/Bread Shell 46Mm</t>
  </si>
  <si>
    <t xml:space="preserve">Jug Polycarbonate </t>
  </si>
  <si>
    <t>Bio Cane Lid Dome 750/1000</t>
  </si>
  <si>
    <t>Milk Chocolate Sienna Buttons</t>
  </si>
  <si>
    <t>Grape Red</t>
  </si>
  <si>
    <t>Slice Paleo Nut Crunch</t>
  </si>
  <si>
    <t xml:space="preserve">Rice Vinegar </t>
  </si>
  <si>
    <t>Mozzarella Tomato Toastie Pk</t>
  </si>
  <si>
    <t>1.05Kg</t>
  </si>
  <si>
    <t>Egg Scrambled Mix</t>
  </si>
  <si>
    <t>115 gm</t>
  </si>
  <si>
    <t xml:space="preserve">Cooking Cream </t>
  </si>
  <si>
    <t>1ltr</t>
  </si>
  <si>
    <t>Cryvac Bag 210x300mm 70um</t>
  </si>
  <si>
    <t>Fish Basa Fillets Frozen</t>
  </si>
  <si>
    <t xml:space="preserve">Black Rice </t>
  </si>
  <si>
    <t>Spice Fenugreek Ground</t>
  </si>
  <si>
    <t xml:space="preserve">Guacamole </t>
  </si>
  <si>
    <t xml:space="preserve">Frozen Cooked Tiger Prawns Whole </t>
  </si>
  <si>
    <t>Vinegar Rice</t>
  </si>
  <si>
    <t>Cake Tray Carrot</t>
  </si>
  <si>
    <t>220 gm</t>
  </si>
  <si>
    <t>Cinnamon  400G (Krio)</t>
  </si>
  <si>
    <t>Trifecta 750Ml Bottle</t>
  </si>
  <si>
    <t>Vinegar - Apple Cider</t>
  </si>
  <si>
    <t xml:space="preserve">Gelato Mini Cups </t>
  </si>
  <si>
    <t xml:space="preserve">Stuffed Peppers </t>
  </si>
  <si>
    <t>Sausage Rolls Mini</t>
  </si>
  <si>
    <t>Pork &amp; Fennel Sausage Roll</t>
  </si>
  <si>
    <t>110 gm</t>
  </si>
  <si>
    <t>Marinated Button Mushroom</t>
  </si>
  <si>
    <t>Mayonnaise Vegan 10Kg</t>
  </si>
  <si>
    <t xml:space="preserve">Oil Blended Vegetable </t>
  </si>
  <si>
    <t>Spice Tumeric Ground</t>
  </si>
  <si>
    <t xml:space="preserve">Peppers Red Roasted Strips </t>
  </si>
  <si>
    <t xml:space="preserve">Basket Bread Rect Plastic </t>
  </si>
  <si>
    <t>Juice Orange 200Ml</t>
  </si>
  <si>
    <t xml:space="preserve">Natural Yoghurt </t>
  </si>
  <si>
    <t>BOC Gas</t>
  </si>
  <si>
    <t>Caul Fat</t>
  </si>
  <si>
    <t>Cornichons 5L</t>
  </si>
  <si>
    <t>Oil Spray Canola</t>
  </si>
  <si>
    <t>Sauce Sriracha Hot Chilli</t>
  </si>
  <si>
    <t>2.3 Kg</t>
  </si>
  <si>
    <t>990 gm</t>
  </si>
  <si>
    <t>Sauce Mexicasa Salsa Chunky</t>
  </si>
  <si>
    <t>Patties Plant Based</t>
  </si>
  <si>
    <t>Rose Water</t>
  </si>
  <si>
    <t xml:space="preserve">Cake Slab Black Forest </t>
  </si>
  <si>
    <t>Muffin Savoury Pump/Tomato</t>
  </si>
  <si>
    <t>Lemon</t>
  </si>
  <si>
    <t>Lid Round Dome Strawslot</t>
  </si>
  <si>
    <t>Sushi Rice</t>
  </si>
  <si>
    <t>Wrap Ploughmans Pk</t>
  </si>
  <si>
    <t>Chicken Breast Sliced</t>
  </si>
  <si>
    <t>Carrot Batton</t>
  </si>
  <si>
    <t>Roll Mini</t>
  </si>
  <si>
    <t>Dip - Tzatziki</t>
  </si>
  <si>
    <t>2.2 Kg</t>
  </si>
  <si>
    <t>Cake Slab Chocolate</t>
  </si>
  <si>
    <t xml:space="preserve">Duck Pancakes </t>
  </si>
  <si>
    <t xml:space="preserve">Raisins </t>
  </si>
  <si>
    <t xml:space="preserve">Seasoning Gourmet Vegeta </t>
  </si>
  <si>
    <t>Bracton Keg Coupling Disinfectant</t>
  </si>
  <si>
    <t>Asparagus Bunch</t>
  </si>
  <si>
    <t xml:space="preserve">Chuxroll Green </t>
  </si>
  <si>
    <t xml:space="preserve">2.4Kg </t>
  </si>
  <si>
    <t xml:space="preserve">Capsicum Diced </t>
  </si>
  <si>
    <t>Purell Hand Gel Refill 1.2L</t>
  </si>
  <si>
    <t xml:space="preserve">Sugar Icing </t>
  </si>
  <si>
    <t xml:space="preserve">Tofu Extra Firm </t>
  </si>
  <si>
    <t>Lotus Leaf Buns</t>
  </si>
  <si>
    <t>55 gm</t>
  </si>
  <si>
    <t>Blueberries Frozen</t>
  </si>
  <si>
    <t xml:space="preserve">Chicken Bones </t>
  </si>
  <si>
    <t xml:space="preserve">Rocket &amp; Pear Salad </t>
  </si>
  <si>
    <t xml:space="preserve">Tzatziki Garlic Sauce </t>
  </si>
  <si>
    <t>255g</t>
  </si>
  <si>
    <t>Ham &amp; Cheese Toastie Pk</t>
  </si>
  <si>
    <t>Sorbet Mixed Berry</t>
  </si>
  <si>
    <t xml:space="preserve">Tortillas 8" Flour Mission </t>
  </si>
  <si>
    <t>Arancini Roast Chicken &amp;Mus</t>
  </si>
  <si>
    <t>Dip Beetroot &amp; Dill</t>
  </si>
  <si>
    <t xml:space="preserve">Lamb Rump Denuded </t>
  </si>
  <si>
    <t>Puff Pastry Roll 5Kg</t>
  </si>
  <si>
    <t>Beef Rump Steak (Gf)</t>
  </si>
  <si>
    <t xml:space="preserve"> IGA Kitchen Items</t>
  </si>
  <si>
    <t>Salt &amp; Vinegar Chips 45G</t>
  </si>
  <si>
    <t>Fish - Deep Sea Cod Portions Skinless</t>
  </si>
  <si>
    <t>Kangaroo Chipolata</t>
  </si>
  <si>
    <t>Eggplant Grilled Slab (Edgell)</t>
  </si>
  <si>
    <t>Salmon Lasagne Pacific West</t>
  </si>
  <si>
    <t>Mayonnaise Whole Egg</t>
  </si>
  <si>
    <t>Salmon Fillet Skin Off</t>
  </si>
  <si>
    <t>Item
 Volume</t>
  </si>
  <si>
    <t>Beef Blade</t>
  </si>
  <si>
    <t>Cheese Bio Cheddar Vegan</t>
  </si>
  <si>
    <t xml:space="preserve">Lettuce Hydroponic Case </t>
  </si>
  <si>
    <t>Tray #3 Brown</t>
  </si>
  <si>
    <t>Hulk Bowl Pk</t>
  </si>
  <si>
    <t>Nachos Vegetable Mix Pk</t>
  </si>
  <si>
    <t>Pastry Shortbread Shell 75Mm</t>
  </si>
  <si>
    <t>American Choc Brownie (Priestleys)</t>
  </si>
  <si>
    <t>Corn Flakes Cereal Kellogg's</t>
  </si>
  <si>
    <t>Asian Crepe Peking Duck</t>
  </si>
  <si>
    <t>Herb Micro - Lemon Balm Punnet</t>
  </si>
  <si>
    <t>Feta, Ricotta &amp; Spinach Filo</t>
  </si>
  <si>
    <t>Snapper Fillet</t>
  </si>
  <si>
    <t>Beef Sliders Par Cooked</t>
  </si>
  <si>
    <t>Profile:</t>
  </si>
  <si>
    <t xml:space="preserve">Cake Mud Nero 25Cm </t>
  </si>
  <si>
    <t>Chips Shoestring (Edgell)</t>
  </si>
  <si>
    <t>Lemon Tart Cup</t>
  </si>
  <si>
    <t>Sushi Vegetarian</t>
  </si>
  <si>
    <t>Betacater Box Sml 229X229x60</t>
  </si>
  <si>
    <t xml:space="preserve">Cake Slab Banana </t>
  </si>
  <si>
    <t>Prawn Green cutlet Tail On 16-</t>
  </si>
  <si>
    <t xml:space="preserve">Reuben Filling </t>
  </si>
  <si>
    <t>Sauce Container Lid 30 Ml</t>
  </si>
  <si>
    <t>Satay Sauce</t>
  </si>
  <si>
    <t>Banana Bread (Vegan)</t>
  </si>
  <si>
    <t>Oil Tuscan Blend 20L</t>
  </si>
  <si>
    <t>Sauce Salted Caramel</t>
  </si>
  <si>
    <t>Sauce Worcestershire 2L</t>
  </si>
  <si>
    <t xml:space="preserve">Sponge Scourer </t>
  </si>
  <si>
    <t xml:space="preserve">Hand Towel </t>
  </si>
  <si>
    <t>Bun Mini Brioche Round 25G</t>
  </si>
  <si>
    <t>Cheese Millel Parmesan Shredded</t>
  </si>
  <si>
    <t>Bread White Sliced Gf</t>
  </si>
  <si>
    <t xml:space="preserve">Garlic Beans </t>
  </si>
  <si>
    <t>Bbq &amp; Bourbon Wing Sauce Pk</t>
  </si>
  <si>
    <t>Teriyaki Chicken Rice Paper Rolls</t>
  </si>
  <si>
    <t>Quiche Pumpkin,Pesto, Pine Nut</t>
  </si>
  <si>
    <t>Flour Foccacia Allied</t>
  </si>
  <si>
    <t>Southern Sweet Distributors</t>
  </si>
  <si>
    <t>1</t>
  </si>
  <si>
    <t>Bio Cutlery Wooden Fork</t>
  </si>
  <si>
    <t>900 gm</t>
  </si>
  <si>
    <t xml:space="preserve">Cauliflower Popcorn </t>
  </si>
  <si>
    <t>Chucky Beef Pie  Pk</t>
  </si>
  <si>
    <t>Coconut Fine Desiccated</t>
  </si>
  <si>
    <t>Flour Besan Trumps</t>
  </si>
  <si>
    <t>840 gm</t>
  </si>
  <si>
    <t>Turkey Breast oven roasted</t>
  </si>
  <si>
    <t>946ml</t>
  </si>
  <si>
    <t xml:space="preserve">Brownie W/ Praline </t>
  </si>
  <si>
    <t xml:space="preserve">Oyster W/ Mignonette </t>
  </si>
  <si>
    <t>Prawn Red Cutlet 16/20</t>
  </si>
  <si>
    <t>Sugar Equal Sticks</t>
  </si>
  <si>
    <t>Raspberries Frozen</t>
  </si>
  <si>
    <t>A750 Rect Cont 750Ml Black</t>
  </si>
  <si>
    <t>Cleaning Tabs (Red) - Rational Oven</t>
  </si>
  <si>
    <t>350 gm</t>
  </si>
  <si>
    <t xml:space="preserve">Artichoke Hearts Grilled </t>
  </si>
  <si>
    <t>50 gm</t>
  </si>
  <si>
    <t xml:space="preserve">Rockmelon </t>
  </si>
  <si>
    <t xml:space="preserve">Broccoli </t>
  </si>
  <si>
    <t>Orange &amp; Almond Cake (Gf)</t>
  </si>
  <si>
    <t>Burger Pattie Angel Bay (120G)</t>
  </si>
  <si>
    <t>Tarago River Blue Orchid</t>
  </si>
  <si>
    <t>Flour Cornflour (Gf)</t>
  </si>
  <si>
    <t>Coca Cola</t>
  </si>
  <si>
    <t>Double Brie</t>
  </si>
  <si>
    <t xml:space="preserve">Rhubarb Sliced Frozen </t>
  </si>
  <si>
    <t xml:space="preserve">Pastrami Beef Filling </t>
  </si>
  <si>
    <t>Pair</t>
  </si>
  <si>
    <t>Sriracha Hot Chilli Sauce</t>
  </si>
  <si>
    <t>Tapioca Seed Sago</t>
  </si>
  <si>
    <t>Shoestring Chips (Edgell)</t>
  </si>
  <si>
    <t>Mustard Seeded</t>
  </si>
  <si>
    <t xml:space="preserve">Qukes Punnet </t>
  </si>
  <si>
    <t>255 gm</t>
  </si>
  <si>
    <t>Panko Shiitake Mushroom</t>
  </si>
  <si>
    <t>Prawn Tiger Whole Cooked</t>
  </si>
  <si>
    <t>Sandwich Stackers Sliced Gherkins (Sandhurst)</t>
  </si>
  <si>
    <t>Oat Brunch Bar Swt Nectar</t>
  </si>
  <si>
    <t>Veal Clot Whole</t>
  </si>
  <si>
    <t xml:space="preserve">Melon Watermelon Seedless </t>
  </si>
  <si>
    <t>200 Gm</t>
  </si>
  <si>
    <t xml:space="preserve">Teriyaki &amp; Bourbon Wing Sauce </t>
  </si>
  <si>
    <t>Wonton Prawn Chive</t>
  </si>
  <si>
    <t>Item</t>
  </si>
  <si>
    <t>Red Snapper Skin On Fishroom</t>
  </si>
  <si>
    <t>Tart Choc Mousse</t>
  </si>
  <si>
    <t xml:space="preserve">180g </t>
  </si>
  <si>
    <t>Oil Cottonseed</t>
  </si>
  <si>
    <t>Cajun Seasoning</t>
  </si>
  <si>
    <t>Clingwrap 33Cmx600m</t>
  </si>
  <si>
    <t>Lime Powder</t>
  </si>
  <si>
    <t>Super Oven Cleaner 5Lt</t>
  </si>
  <si>
    <t xml:space="preserve">Vegetable Tikka Pie </t>
  </si>
  <si>
    <t>Potato Peeled</t>
  </si>
  <si>
    <t xml:space="preserve">Rhubard Bunch </t>
  </si>
  <si>
    <t>Lamington</t>
  </si>
  <si>
    <t xml:space="preserve">Dried Apples </t>
  </si>
  <si>
    <t>Fig Fresh</t>
  </si>
  <si>
    <t>Feta, Ricotta &amp; Spinach Filo Pk</t>
  </si>
  <si>
    <t>Pommes Anna (60G)</t>
  </si>
  <si>
    <t xml:space="preserve">Garlic Bread Sliced </t>
  </si>
  <si>
    <t>Sugar Castor</t>
  </si>
  <si>
    <t xml:space="preserve">Frozen Coke Cup 355Ml </t>
  </si>
  <si>
    <t>Muffin Apple Crumble</t>
  </si>
  <si>
    <t>40 gm</t>
  </si>
  <si>
    <t>Mixed Berry Tray Cheesecake Sara Lee</t>
  </si>
  <si>
    <t>Btl</t>
  </si>
  <si>
    <t>Parsnip</t>
  </si>
  <si>
    <t xml:space="preserve">Bio Lunch Box Lrg Window </t>
  </si>
  <si>
    <t>Oil Canola</t>
  </si>
  <si>
    <t>Salmon Fresh</t>
  </si>
  <si>
    <t>755 gm</t>
  </si>
  <si>
    <t>Rice Brown</t>
  </si>
  <si>
    <t>Cheesecake Berry Tray</t>
  </si>
  <si>
    <t>Noodle Pad Thai Thick</t>
  </si>
  <si>
    <t>Fennel Baby</t>
  </si>
  <si>
    <t>800</t>
  </si>
  <si>
    <t>Pasta Gnocchi Potato</t>
  </si>
  <si>
    <t>Maffra Peppercorn Cheddar</t>
  </si>
  <si>
    <t>Portuguese Tart Mini</t>
  </si>
  <si>
    <t xml:space="preserve">Teriyaki Chicken Rice Paper </t>
  </si>
  <si>
    <t>Dark Chocolate Buttons</t>
  </si>
  <si>
    <t>Noodles Crispy</t>
  </si>
  <si>
    <t>Savoury Polenta W/ Grilled Veg</t>
  </si>
  <si>
    <t>Vegetable Stock Powder Massel</t>
  </si>
  <si>
    <t>Soy Milk Raw</t>
  </si>
  <si>
    <t xml:space="preserve">Pork Cutlet </t>
  </si>
  <si>
    <t xml:space="preserve">More Than Milk </t>
  </si>
  <si>
    <t>95 gm</t>
  </si>
  <si>
    <t>Wonton Vegetable</t>
  </si>
  <si>
    <t>Pies Deluxe Fruit Mince</t>
  </si>
  <si>
    <t>Slice Caramel (Gluten Free)</t>
  </si>
  <si>
    <t xml:space="preserve">Vegan  Slice Fruit/Grain </t>
  </si>
  <si>
    <t>500mls</t>
  </si>
  <si>
    <t>Dumpling Chive/Prawn Gf</t>
  </si>
  <si>
    <t>Almond Meal</t>
  </si>
  <si>
    <t>Pear &amp; Ricotta Tart Ind Priestley's</t>
  </si>
  <si>
    <t>Seafood Claws Crumbed Cocktail</t>
  </si>
  <si>
    <t>34 gm</t>
  </si>
  <si>
    <t xml:space="preserve">Whiting Fillet Skin On </t>
  </si>
  <si>
    <t>Milk Bon Soy 1L</t>
  </si>
  <si>
    <t xml:space="preserve">Fruit Mixed </t>
  </si>
  <si>
    <t>Sausage Roll Chicken/Spring On</t>
  </si>
  <si>
    <t>Gloves Vinyl-p/Free Small Blue</t>
  </si>
  <si>
    <t>750 ml</t>
  </si>
  <si>
    <t>Stock Powder Vegetable Massel</t>
  </si>
  <si>
    <t xml:space="preserve">Nuts - Almonds </t>
  </si>
  <si>
    <t>Rice Arborio</t>
  </si>
  <si>
    <t>Betacater Box Medium LID</t>
  </si>
  <si>
    <t xml:space="preserve">Pork Trotters </t>
  </si>
  <si>
    <t xml:space="preserve">Eschallots French </t>
  </si>
  <si>
    <t>Sauce Bbq 920Ml</t>
  </si>
  <si>
    <t>Handle Alumin 1.5 X 25Mm</t>
  </si>
  <si>
    <t>12oz Biocup Single Wall White</t>
  </si>
  <si>
    <t xml:space="preserve">Pork Belly W/ Thai Salad </t>
  </si>
  <si>
    <t xml:space="preserve">Zucchini Diced </t>
  </si>
  <si>
    <t>CostEx
 Size 1</t>
  </si>
  <si>
    <t xml:space="preserve">Chicken Breast Fillet Skin Off </t>
  </si>
  <si>
    <t>Lamb &amp; Rosemary Pie Pk</t>
  </si>
  <si>
    <t>Sandwich Wedge Brown Kraft</t>
  </si>
  <si>
    <t>Wedges Spicy</t>
  </si>
  <si>
    <t xml:space="preserve">Potato Chat </t>
  </si>
  <si>
    <t xml:space="preserve">Cantina Soy &amp; Seed Sourdough </t>
  </si>
  <si>
    <t xml:space="preserve">Beetroot &amp; Quinoa Burger Vegan &amp; Gf </t>
  </si>
  <si>
    <t>300 gm</t>
  </si>
  <si>
    <t>Foil Heavy Duty 44x150</t>
  </si>
  <si>
    <t>Sauce Smokey Bbq</t>
  </si>
  <si>
    <t>2.7 Kg</t>
  </si>
  <si>
    <t xml:space="preserve">Sandwich Roll Par Baked </t>
  </si>
  <si>
    <t>4.1Kg</t>
  </si>
  <si>
    <t>Vegan Chickpea Roll Pk</t>
  </si>
  <si>
    <t>Dressing Honey Mustard</t>
  </si>
  <si>
    <t>Soybean Edamame</t>
  </si>
  <si>
    <t>Banana, Chia &amp; Coconut Bread</t>
  </si>
  <si>
    <t xml:space="preserve">New York Steak Whole </t>
  </si>
  <si>
    <t xml:space="preserve">Cauliflower Panko </t>
  </si>
  <si>
    <t>Cleaning Tabs (Red)</t>
  </si>
  <si>
    <t>Plastic Cont Round 455Ml</t>
  </si>
  <si>
    <t>Crackers Rice</t>
  </si>
  <si>
    <t xml:space="preserve">Dinner Rolls Gf (4Pack) </t>
  </si>
  <si>
    <t>5l</t>
  </si>
  <si>
    <t xml:space="preserve">Cupcakes Mini </t>
  </si>
  <si>
    <t>Harissa Cauliflower W Couscous</t>
  </si>
  <si>
    <t>Cauliflower &amp; Chickpea Curry</t>
  </si>
  <si>
    <t>Platter Box Tray 350X240x82</t>
  </si>
  <si>
    <t>Cake H/K Slab Orange/Poppy</t>
  </si>
  <si>
    <t xml:space="preserve">Beef Burger Patties (Gf) </t>
  </si>
  <si>
    <t xml:space="preserve">Raspberry Jelly Crystals </t>
  </si>
  <si>
    <t xml:space="preserve">Croquette Mushroom </t>
  </si>
  <si>
    <t>175 gm</t>
  </si>
  <si>
    <t xml:space="preserve">Pie Petite Assorted </t>
  </si>
  <si>
    <t>Bacon Diced</t>
  </si>
  <si>
    <t xml:space="preserve">Fruit Skewers </t>
  </si>
  <si>
    <t>Pepitas</t>
  </si>
  <si>
    <t>250ml</t>
  </si>
  <si>
    <t>Aioli Garlic Vegan</t>
  </si>
  <si>
    <t xml:space="preserve">1.5 Loaf </t>
  </si>
  <si>
    <t>Carrots</t>
  </si>
  <si>
    <t>Loaf Raspberry &amp; Pear</t>
  </si>
  <si>
    <t xml:space="preserve">Gluten Free Sandwich </t>
  </si>
  <si>
    <t>Taco Shell Bulk</t>
  </si>
  <si>
    <t xml:space="preserve">Eggplant Diced </t>
  </si>
  <si>
    <t>Meat Balls Flame Grilled</t>
  </si>
  <si>
    <t xml:space="preserve">Banana Slab Cake </t>
  </si>
  <si>
    <t>Cream Cheese Philly Pc</t>
  </si>
  <si>
    <t>Lemon Myrtle</t>
  </si>
  <si>
    <t xml:space="preserve">Farmer Joes Chicken </t>
  </si>
  <si>
    <t xml:space="preserve">Buns Hamburger </t>
  </si>
  <si>
    <t>Penang Curry Paste</t>
  </si>
  <si>
    <t xml:space="preserve">Kangaroon Fillet </t>
  </si>
  <si>
    <t>Beef - Sirloin Steak</t>
  </si>
  <si>
    <t>Kiwiberries</t>
  </si>
  <si>
    <t>Slice Peanut Butter Brownie Swt Nectar</t>
  </si>
  <si>
    <t>Keg Couple R.T.U Spray</t>
  </si>
  <si>
    <t>Almond Blanched</t>
  </si>
  <si>
    <t>Falafel Slider Beetroot Gf</t>
  </si>
  <si>
    <t>Lamb Shoulder Boneless</t>
  </si>
  <si>
    <t>Cake Slab Lemon Sara Lee</t>
  </si>
  <si>
    <t xml:space="preserve">Cocktail Onion White </t>
  </si>
  <si>
    <t>227g</t>
  </si>
  <si>
    <t>Beef Diced</t>
  </si>
  <si>
    <t xml:space="preserve">Nectarine Yellow </t>
  </si>
  <si>
    <t>Onion Rings Beer Batt (A&amp;T)</t>
  </si>
  <si>
    <t>Sweet N Spicy Pork Wrap Pk</t>
  </si>
  <si>
    <t>Antipasto Mix Jar</t>
  </si>
  <si>
    <t xml:space="preserve">Prawns Green Meat </t>
  </si>
  <si>
    <t>1.6 L</t>
  </si>
  <si>
    <t>Friand  Raspberry Gf</t>
  </si>
  <si>
    <t xml:space="preserve">Fruit Pot Pk </t>
  </si>
  <si>
    <t>205ml</t>
  </si>
  <si>
    <t>Punnet</t>
  </si>
  <si>
    <t>Cake Tea Organic Vegan</t>
  </si>
  <si>
    <t>2.8Kg</t>
  </si>
  <si>
    <t>12 None</t>
  </si>
  <si>
    <t xml:space="preserve">Cooking Wine Red </t>
  </si>
  <si>
    <t>Artichoke 1/4 Marinated</t>
  </si>
  <si>
    <t xml:space="preserve">Chillies Birds Eye </t>
  </si>
  <si>
    <t xml:space="preserve">Loaf </t>
  </si>
  <si>
    <t>Cashews Raw</t>
  </si>
  <si>
    <t>Zucchinni Grilled Slabs Edgell</t>
  </si>
  <si>
    <t>Raspberry Jam Portions Zoosh</t>
  </si>
  <si>
    <t>660 gm</t>
  </si>
  <si>
    <t>Turkey Roast Whole</t>
  </si>
  <si>
    <t>Ashtray Bakelite Round 110Mm</t>
  </si>
  <si>
    <t>Lettuce Green Oak</t>
  </si>
  <si>
    <t>Tart Fruit Mince</t>
  </si>
  <si>
    <t>Unit</t>
  </si>
  <si>
    <t>Oranges Blood</t>
  </si>
  <si>
    <t>Puff Pastry Sheets</t>
  </si>
  <si>
    <t>2l</t>
  </si>
  <si>
    <t xml:space="preserve">Fennel - Unit </t>
  </si>
  <si>
    <t xml:space="preserve">Crackers Fig &amp; Almond </t>
  </si>
  <si>
    <t>3.1 Kg</t>
  </si>
  <si>
    <t>Noodle Box 8Oz</t>
  </si>
  <si>
    <t>Libbey Lexington Hiball Glass 311Ml</t>
  </si>
  <si>
    <t>Potato Sliced</t>
  </si>
  <si>
    <t>Grapes Red - Kg</t>
  </si>
  <si>
    <t xml:space="preserve">Plowmans Filling </t>
  </si>
  <si>
    <t>Provolone Dolce Cheese</t>
  </si>
  <si>
    <t>Beef Roast Halal</t>
  </si>
  <si>
    <t>Biolids 8/12/16/20Oz Compost</t>
  </si>
  <si>
    <t>Arancini Pumpkin/Sage</t>
  </si>
  <si>
    <t>Potato Desiree</t>
  </si>
  <si>
    <t>Sausage Roll Mini Patties</t>
  </si>
  <si>
    <t>Bread White Gf</t>
  </si>
  <si>
    <t>Chargrilled Corn Pa</t>
  </si>
  <si>
    <t>Ml</t>
  </si>
  <si>
    <t>Capsicum Red Roasted</t>
  </si>
  <si>
    <t xml:space="preserve">Traditional Mini Croissant Sara Lee </t>
  </si>
  <si>
    <t>Roll Turkish Toddler</t>
  </si>
  <si>
    <t>Chucky Beef Pie Pk</t>
  </si>
  <si>
    <t>Bbq &amp; Bourbon Wings Pk</t>
  </si>
  <si>
    <t xml:space="preserve">Chopstick Wooden Inactive </t>
  </si>
  <si>
    <t>Meatballs Flame Grilled</t>
  </si>
  <si>
    <t>Betacater Box Large Lid</t>
  </si>
  <si>
    <t xml:space="preserve">Chicken Skewer Tikka </t>
  </si>
  <si>
    <t>Onion Spanish</t>
  </si>
  <si>
    <t xml:space="preserve">Bao Bun </t>
  </si>
  <si>
    <t xml:space="preserve">Cucumber Telegraph </t>
  </si>
  <si>
    <t>Beans Green - 1Kg</t>
  </si>
  <si>
    <t>Banana Bread Gluten Free</t>
  </si>
  <si>
    <t>Sauce Chocolate</t>
  </si>
  <si>
    <t>Cupcakes Mini Boutique</t>
  </si>
  <si>
    <t>720 gm</t>
  </si>
  <si>
    <t>Bread Spread</t>
  </si>
  <si>
    <t>Pizza Base Slab 1.2Kg (12 Portions)</t>
  </si>
  <si>
    <t>Choy Sum - Bunch</t>
  </si>
  <si>
    <t>Cheese Cheddar Cave Aged</t>
  </si>
  <si>
    <t>Garlic Powder</t>
  </si>
  <si>
    <t>Chia Seeds White</t>
  </si>
  <si>
    <t xml:space="preserve">Strawberries </t>
  </si>
  <si>
    <t>Baked Lemon &amp; Lime Tart Priestley's</t>
  </si>
  <si>
    <t>Bread Pita Pocket</t>
  </si>
  <si>
    <t>Cash Register Roll 80X80</t>
  </si>
  <si>
    <t xml:space="preserve">Prawn On Lemongrass Stalk </t>
  </si>
  <si>
    <t>Butter Pc Westen Star</t>
  </si>
  <si>
    <t>Sauce Soy</t>
  </si>
  <si>
    <t>Sauce Worcestershire 4L</t>
  </si>
  <si>
    <t>Caviar - Avruga</t>
  </si>
  <si>
    <t>Nori Rolls</t>
  </si>
  <si>
    <t>Rocky Road</t>
  </si>
  <si>
    <t>Mrs Mac Beef &amp; Mushroom Wrappe</t>
  </si>
  <si>
    <t xml:space="preserve">Tartlet Spinach &amp; Hommus </t>
  </si>
  <si>
    <t>45g</t>
  </si>
  <si>
    <t>Empanada Mexican Chicken</t>
  </si>
  <si>
    <t xml:space="preserve">Chilli Long Green </t>
  </si>
  <si>
    <t>Goats Cheese &amp; Onion Quiche (Bnp)</t>
  </si>
  <si>
    <t xml:space="preserve">Tropical Juice Tetra Prima </t>
  </si>
  <si>
    <t xml:space="preserve">Beverages Plus </t>
  </si>
  <si>
    <t xml:space="preserve">Raspberry &amp; Pear Loaf </t>
  </si>
  <si>
    <t xml:space="preserve">Crispy Noodles </t>
  </si>
  <si>
    <t>Beef Scotch Fillet Whole</t>
  </si>
  <si>
    <t xml:space="preserve">Cake Slab Chocolate </t>
  </si>
  <si>
    <t>2.9 Kg</t>
  </si>
  <si>
    <t>Herb Micro-redvein Sorrel</t>
  </si>
  <si>
    <t>Peppercorn Pink</t>
  </si>
  <si>
    <t>Pommes Dauphaine</t>
  </si>
  <si>
    <t>170g</t>
  </si>
  <si>
    <t>Beef Rump Whole</t>
  </si>
  <si>
    <t>Lid Dome 630Ml</t>
  </si>
  <si>
    <t>Seeds Chia Black</t>
  </si>
  <si>
    <t>Mentos Mint Pillow Pack (200Pk)</t>
  </si>
  <si>
    <t xml:space="preserve">Rice Calrose Grain Sunwhite </t>
  </si>
  <si>
    <t>Duck Maryland</t>
  </si>
  <si>
    <t>Sausage Roll House Made Pk</t>
  </si>
  <si>
    <t>Carrot Cake Tray</t>
  </si>
  <si>
    <t>Beetroot Burger - Unbeetable</t>
  </si>
  <si>
    <t>Chicken Wings Tip Off</t>
  </si>
  <si>
    <t xml:space="preserve">Platter W/ 3 Dips </t>
  </si>
  <si>
    <t xml:space="preserve">Beetroot &amp; Lentil Salad </t>
  </si>
  <si>
    <t xml:space="preserve">Waffle Traditional </t>
  </si>
  <si>
    <t xml:space="preserve">Chefs Salad </t>
  </si>
  <si>
    <t xml:space="preserve">Cookie W/ Choc Mac Cookie Gf </t>
  </si>
  <si>
    <t>12 gm</t>
  </si>
  <si>
    <t>Cabbage Red</t>
  </si>
  <si>
    <t xml:space="preserve">Cake Slab Lemon Meringue </t>
  </si>
  <si>
    <t>Cookie Bakel Dbl Choc Chip</t>
  </si>
  <si>
    <t xml:space="preserve">Salad Mix </t>
  </si>
  <si>
    <t xml:space="preserve">Beef New York Steak Whole </t>
  </si>
  <si>
    <t>Cheese Blue</t>
  </si>
  <si>
    <t>Swedes Julienne 5Kg Bag</t>
  </si>
  <si>
    <t>Mud Cake Nero 25Cm Pre-cut</t>
  </si>
  <si>
    <t>Skewer Bamboo 15Cm</t>
  </si>
  <si>
    <t>Pumpkin Flower Ricotta</t>
  </si>
  <si>
    <t xml:space="preserve">Barramundi </t>
  </si>
  <si>
    <t xml:space="preserve">Chicken Skewer Peri Peri </t>
  </si>
  <si>
    <t>Whipped Cream Aerosol</t>
  </si>
  <si>
    <t>Lid Biocup Clear Flat 300-700M</t>
  </si>
  <si>
    <t>Honeydew Melon</t>
  </si>
  <si>
    <t>Cauliflower - Case</t>
  </si>
  <si>
    <t xml:space="preserve">Emu Fan Fillet </t>
  </si>
  <si>
    <t xml:space="preserve">Mrs Mac Halal Sausage Roll </t>
  </si>
  <si>
    <t>Only Venue Products:</t>
  </si>
  <si>
    <t xml:space="preserve">1 Item </t>
  </si>
  <si>
    <t xml:space="preserve">Slab Orange Poppyseed </t>
  </si>
  <si>
    <t>Cherries Maraschino</t>
  </si>
  <si>
    <t>Sausage Roll Pork And Fennel</t>
  </si>
  <si>
    <t>520g</t>
  </si>
  <si>
    <t xml:space="preserve">2kg </t>
  </si>
  <si>
    <t>Apricot Jam</t>
  </si>
  <si>
    <t>Kc Isowipes</t>
  </si>
  <si>
    <t xml:space="preserve">Slice </t>
  </si>
  <si>
    <t>Green Thai Chicken Curry 2Kg</t>
  </si>
  <si>
    <t>Chat Roast Potato</t>
  </si>
  <si>
    <t>920ml</t>
  </si>
  <si>
    <t xml:space="preserve">6oz Biocup Single Wall </t>
  </si>
  <si>
    <t>Herb - Chervil</t>
  </si>
  <si>
    <t>Pizza Sauce Aromatic (Mutti)</t>
  </si>
  <si>
    <t>Container S/Wedge Cb Rear Lid</t>
  </si>
  <si>
    <t xml:space="preserve">Herb Micro - Punnet </t>
  </si>
  <si>
    <t xml:space="preserve">Mangos Green </t>
  </si>
  <si>
    <t xml:space="preserve">Sauce Pizza And Pasta </t>
  </si>
  <si>
    <t>96 None</t>
  </si>
  <si>
    <t>Chicken Caesar Wrap Pk</t>
  </si>
  <si>
    <t xml:space="preserve">Juice 100% Lemon </t>
  </si>
  <si>
    <t>Peking Duck Spring Roll</t>
  </si>
  <si>
    <t xml:space="preserve">Thai Pumpkin Soup 15L Recipe Pk </t>
  </si>
  <si>
    <t>Chicken Tenderloin Skewer</t>
  </si>
  <si>
    <t xml:space="preserve">Pea Sugar Snap </t>
  </si>
  <si>
    <t>Bag</t>
  </si>
  <si>
    <t>Hand Sanitiser 1.2L Auto</t>
  </si>
  <si>
    <t>Pork Belly Rind On Boneless</t>
  </si>
  <si>
    <t>Rocket Case</t>
  </si>
  <si>
    <t>Tub Gelato</t>
  </si>
  <si>
    <t>1 Ply Lunch White Napkin</t>
  </si>
  <si>
    <t xml:space="preserve">Multi Fry Oil </t>
  </si>
  <si>
    <t>Cello Bag</t>
  </si>
  <si>
    <t>Just Juice Orange 200Ml</t>
  </si>
  <si>
    <t xml:space="preserve">Plant Based Schnitzel Harvest Gourmet </t>
  </si>
  <si>
    <t>Pastry Shell 42Mm Square</t>
  </si>
  <si>
    <t xml:space="preserve">Salmon W/ Salsa </t>
  </si>
  <si>
    <t>Spice Chilli Powder Krio Krush</t>
  </si>
  <si>
    <t>5L</t>
  </si>
  <si>
    <t>Fritter Chorizo Mini 20G</t>
  </si>
  <si>
    <t>Vinegar - Mirin</t>
  </si>
  <si>
    <t>200g</t>
  </si>
  <si>
    <t>Frozen Goods</t>
  </si>
  <si>
    <t xml:space="preserve">Cake Tray Orange </t>
  </si>
  <si>
    <t>295g</t>
  </si>
  <si>
    <t xml:space="preserve">Spice Oregano Ground </t>
  </si>
  <si>
    <t>11 None</t>
  </si>
  <si>
    <t>Smoked Salmon Hot Offcuts</t>
  </si>
  <si>
    <t>Avocado Premium Chunky</t>
  </si>
  <si>
    <t>Oil Cottonseed 20L</t>
  </si>
  <si>
    <t xml:space="preserve">Black Salt </t>
  </si>
  <si>
    <t>Cookie W/ Choc Mac Cookie Gf</t>
  </si>
  <si>
    <t>Jam Strawberry</t>
  </si>
  <si>
    <t>Muffin Rasp &amp; White Choc  Pk</t>
  </si>
  <si>
    <t xml:space="preserve">Almonds </t>
  </si>
  <si>
    <t>Salami Danish</t>
  </si>
  <si>
    <t>STK Wholesale</t>
  </si>
  <si>
    <t>Triangle Cheese &amp; Spinach</t>
  </si>
  <si>
    <t xml:space="preserve">Scallop Meat </t>
  </si>
  <si>
    <t xml:space="preserve">Milk Oat - 1Lt </t>
  </si>
  <si>
    <t>Pizza Base 9" Gf (Letiza)</t>
  </si>
  <si>
    <t>Double Choc Chip Cookie (V)</t>
  </si>
  <si>
    <t xml:space="preserve">Jam Raspberry Portions Zoosh </t>
  </si>
  <si>
    <t>Container Chinese 16Oz</t>
  </si>
  <si>
    <t>Mahi Mahi W/Salsa</t>
  </si>
  <si>
    <t>Rice Paper Roll Vegetarian</t>
  </si>
  <si>
    <t xml:space="preserve">Vegetable Liquid Concentrate Legume Chef </t>
  </si>
  <si>
    <t>552 gm</t>
  </si>
  <si>
    <t>Cup Cookies And Cream Swt Nectar</t>
  </si>
  <si>
    <t xml:space="preserve">Peri Peri Sauce </t>
  </si>
  <si>
    <t xml:space="preserve">Tomato Sauce Portion Masterfoods </t>
  </si>
  <si>
    <t>Gluten Free Brownies Priestleys</t>
  </si>
  <si>
    <t>1 None</t>
  </si>
  <si>
    <t xml:space="preserve">10kg </t>
  </si>
  <si>
    <t xml:space="preserve">Kiwifruit- Unit </t>
  </si>
  <si>
    <t>Cheese &amp; Tomato Toastie Pk</t>
  </si>
  <si>
    <t>Paper Hand Towel Roll 90Mx18cm</t>
  </si>
  <si>
    <t>200ml</t>
  </si>
  <si>
    <t>Fork Table - S/St Tablekraft</t>
  </si>
  <si>
    <t xml:space="preserve">Oregano Mix </t>
  </si>
  <si>
    <t>Pasta Potato Gnocchi</t>
  </si>
  <si>
    <t xml:space="preserve">Sausages Roll Snack </t>
  </si>
  <si>
    <t>Toddy Cold Filters</t>
  </si>
  <si>
    <t>Turkey Buff Raw Boneless</t>
  </si>
  <si>
    <t>Classic Banana Smoothie Pk</t>
  </si>
  <si>
    <t>Rocky Road Slice Priestley's</t>
  </si>
  <si>
    <t xml:space="preserve">White Lolly Bag (14 X 10) </t>
  </si>
  <si>
    <t>Sirloin Steak</t>
  </si>
  <si>
    <t>Egg Poached Sunny Queen</t>
  </si>
  <si>
    <t xml:space="preserve">Health Kick Rice 2.5Kg </t>
  </si>
  <si>
    <t>Chinese Broccoli (Gai Lan)</t>
  </si>
  <si>
    <t>Milk Lactose Free - Milklab</t>
  </si>
  <si>
    <t xml:space="preserve">Frittata Pumpkin, Spinach And Feta </t>
  </si>
  <si>
    <t>Ham Sliced - Kg</t>
  </si>
  <si>
    <t>Sausages Traditional Fry's</t>
  </si>
  <si>
    <t>Cleaning Tabs (Blue) - Rationa</t>
  </si>
  <si>
    <t>Lid Beta Kraft Bowl 500-1000</t>
  </si>
  <si>
    <t>Roast Beef &amp; Onion Jam S/W</t>
  </si>
  <si>
    <t>Cake - Opera Individual</t>
  </si>
  <si>
    <t xml:space="preserve">Corn Baby Spears </t>
  </si>
  <si>
    <t>Pasta Macaroni</t>
  </si>
  <si>
    <t>Peppers Stuffed</t>
  </si>
  <si>
    <t>Vanilla Bean Paste</t>
  </si>
  <si>
    <t xml:space="preserve">Paste Vanilla Bean </t>
  </si>
  <si>
    <t>Easy Bake - 30Cmx120m</t>
  </si>
  <si>
    <t xml:space="preserve">Peaches </t>
  </si>
  <si>
    <t>Massaman Paste</t>
  </si>
  <si>
    <t xml:space="preserve">Bocconcini Cheese </t>
  </si>
  <si>
    <t>Chick Peas Dried</t>
  </si>
  <si>
    <t>Ltr</t>
  </si>
  <si>
    <t>Linen Black 224 x 224</t>
  </si>
  <si>
    <t>Petits Fours Flourless</t>
  </si>
  <si>
    <t xml:space="preserve">Mixed Dinner Rolls 55G </t>
  </si>
  <si>
    <t>Egg &amp; Lettuce Sandwich</t>
  </si>
  <si>
    <t>Salt Black</t>
  </si>
  <si>
    <t>Super Sponge Mix Allied Mills</t>
  </si>
  <si>
    <t>Moroccan Seasoning</t>
  </si>
  <si>
    <t>Mustard French Masterfoods</t>
  </si>
  <si>
    <t>Foccacia Roll 120G 9809 Speedibake</t>
  </si>
  <si>
    <t>Zucchini Patties</t>
  </si>
  <si>
    <t>Pavlova Undressed (40G Peices)</t>
  </si>
  <si>
    <t>Lamb Rack 3 Pin</t>
  </si>
  <si>
    <t>Bio Box Lunch Small Window 110X90x64mm Ctn 200</t>
  </si>
  <si>
    <t>Rice Red</t>
  </si>
  <si>
    <t>Sauce Hoisin</t>
  </si>
  <si>
    <t xml:space="preserve">Capers Small </t>
  </si>
  <si>
    <t>1.6Kg</t>
  </si>
  <si>
    <t>Pastry Shell 42mm</t>
  </si>
  <si>
    <t>Fruit &amp; Vegetables</t>
  </si>
  <si>
    <t>Tissues 2 Ply 100</t>
  </si>
  <si>
    <t xml:space="preserve">Quinoa </t>
  </si>
  <si>
    <t>Smoked Salmon Pieces</t>
  </si>
  <si>
    <t>Teriyaki Pumpkin W Grain Salad</t>
  </si>
  <si>
    <t xml:space="preserve">Mini Lamington </t>
  </si>
  <si>
    <t xml:space="preserve">Cleaning Tabs (Blue) - Rational </t>
  </si>
  <si>
    <t>Prawn Green Cutlet Tail On 16-</t>
  </si>
  <si>
    <t>Dumpling Ginger Prawn (30Pc)</t>
  </si>
  <si>
    <t>Embassy Wine Glass 251Ml Lb3765</t>
  </si>
  <si>
    <t>5lt</t>
  </si>
  <si>
    <t>Greaseproof Ging 1/4 Red</t>
  </si>
  <si>
    <t xml:space="preserve">Mango Cheeks </t>
  </si>
  <si>
    <t>Beef Short Rib</t>
  </si>
  <si>
    <t>$28,634.10</t>
  </si>
  <si>
    <t>Soup Minestrone Continental Gf</t>
  </si>
  <si>
    <t>Cumin Seeds</t>
  </si>
  <si>
    <t>Gherkins Sliced</t>
  </si>
  <si>
    <t>Limes</t>
  </si>
  <si>
    <t>725 ml</t>
  </si>
  <si>
    <t xml:space="preserve">1kg </t>
  </si>
  <si>
    <t>Milk Skim - Riverina 2L</t>
  </si>
  <si>
    <t>Pomegranate Molasses</t>
  </si>
  <si>
    <t xml:space="preserve">Tomato Skewers </t>
  </si>
  <si>
    <t>Chocolate Dark Callebaut</t>
  </si>
  <si>
    <t>Muffin Petite S/Lee 25G Bberry</t>
  </si>
  <si>
    <t>3.78L</t>
  </si>
  <si>
    <t xml:space="preserve">Spice Saffron Threads </t>
  </si>
  <si>
    <t>Knife</t>
  </si>
  <si>
    <t>40g</t>
  </si>
  <si>
    <t xml:space="preserve">Crepe French Patties </t>
  </si>
  <si>
    <t xml:space="preserve">Lamb Mediterranean Kofta </t>
  </si>
  <si>
    <t>Berries Blueberry Frozen</t>
  </si>
  <si>
    <t>Unit
 Name</t>
  </si>
  <si>
    <t>Baked Round Shortbread Shell 46Mm</t>
  </si>
  <si>
    <t>Chicken Tenderloins</t>
  </si>
  <si>
    <t>Miscellaneous Grocery</t>
  </si>
  <si>
    <t>Berries Mixed Frozen-1000Grams</t>
  </si>
  <si>
    <t>Danish Apple (Gf)</t>
  </si>
  <si>
    <t xml:space="preserve">Wipeout 750Ml Bottle </t>
  </si>
  <si>
    <t>Coconut Shredded</t>
  </si>
  <si>
    <t>Individual Sticky Date Pudding (90G)</t>
  </si>
  <si>
    <t xml:space="preserve">Slice Slab Assorted Gf </t>
  </si>
  <si>
    <t xml:space="preserve">Breadcrumbs Panko Yellow 10Kg (New Food Coating) </t>
  </si>
  <si>
    <t>Spinach Rainbow</t>
  </si>
  <si>
    <t xml:space="preserve">1 Slab </t>
  </si>
  <si>
    <t xml:space="preserve">Kofta Lamb Mini </t>
  </si>
  <si>
    <t xml:space="preserve">Tartlet Spinach &amp; Artichoke </t>
  </si>
  <si>
    <t>Beef Skewer (100G)</t>
  </si>
  <si>
    <t>Crocodile Sausages</t>
  </si>
  <si>
    <t>Dressing French</t>
  </si>
  <si>
    <t>Tawny Cooking Port Elegre</t>
  </si>
  <si>
    <t>Apples Green</t>
  </si>
  <si>
    <t>Croissant Choc Mini</t>
  </si>
  <si>
    <t xml:space="preserve">Dishwashing Descaler </t>
  </si>
  <si>
    <t>Store:</t>
  </si>
  <si>
    <t>Guacamole</t>
  </si>
  <si>
    <t>740 ml</t>
  </si>
  <si>
    <t>Milk Cleaning Container Nespresso Machine</t>
  </si>
  <si>
    <t>Dressing Balsamic Italian</t>
  </si>
  <si>
    <t>Bio Cane Plate 6" Round</t>
  </si>
  <si>
    <t xml:space="preserve">Pickled Ginger </t>
  </si>
  <si>
    <t xml:space="preserve">Halloumi Slider </t>
  </si>
  <si>
    <t>Falafel Mini</t>
  </si>
  <si>
    <t>600g</t>
  </si>
  <si>
    <t>Long
 Name</t>
  </si>
  <si>
    <t>6.5 Kg</t>
  </si>
  <si>
    <t>Tofu Curried Gf</t>
  </si>
  <si>
    <t>Cake Slab Chocolate Mud Sara Lee</t>
  </si>
  <si>
    <t>Flour Wheaten Corn</t>
  </si>
  <si>
    <t xml:space="preserve">3lt </t>
  </si>
  <si>
    <t>445 gm</t>
  </si>
  <si>
    <t>Onion White</t>
  </si>
  <si>
    <t>Salmon Sashimi</t>
  </si>
  <si>
    <t>230 gm</t>
  </si>
  <si>
    <t xml:space="preserve">Bacon Diced </t>
  </si>
  <si>
    <t>Melon Watermelon Seeded Whole</t>
  </si>
  <si>
    <t>Smiths Salted 170G</t>
  </si>
  <si>
    <t>Boc Vt Size 082 Return</t>
  </si>
  <si>
    <t>Pattie</t>
  </si>
  <si>
    <t xml:space="preserve">Quiche Pumpkin &amp; Spinach </t>
  </si>
  <si>
    <t>Ciabatta Rustic 9823 Speedibake</t>
  </si>
  <si>
    <t>Non-stick Sheet 5Pk</t>
  </si>
  <si>
    <t>Olives Marinated</t>
  </si>
  <si>
    <t>Bio Cane T/Away Base 4Compart</t>
  </si>
  <si>
    <t>Salsa Chunky Mild</t>
  </si>
  <si>
    <t>H&amp;C Croissant Pk</t>
  </si>
  <si>
    <t xml:space="preserve">Maple Syrup </t>
  </si>
  <si>
    <t>Wine Red Cooking</t>
  </si>
  <si>
    <t>Cryvac Bag 300x400mm 70um</t>
  </si>
  <si>
    <t xml:space="preserve">Sausage Brown Rice &amp; Veg </t>
  </si>
  <si>
    <t>565g</t>
  </si>
  <si>
    <t>Sauce Sate (Jimmy's)</t>
  </si>
  <si>
    <t>Apron Bib Butcher</t>
  </si>
  <si>
    <t>240 gm</t>
  </si>
  <si>
    <t xml:space="preserve">Millet Organic Hulled </t>
  </si>
  <si>
    <t>Prawn &amp; Mango Lettuce Cup</t>
  </si>
  <si>
    <t>6kg</t>
  </si>
  <si>
    <t>750 gm</t>
  </si>
  <si>
    <t xml:space="preserve">Rhino Group Head Brush </t>
  </si>
  <si>
    <t xml:space="preserve">Celery Diced </t>
  </si>
  <si>
    <t xml:space="preserve">1 Tin </t>
  </si>
  <si>
    <t xml:space="preserve">Apron Bib, Black </t>
  </si>
  <si>
    <t>Risoni Pasta</t>
  </si>
  <si>
    <t>Prawn Lemon Grass</t>
  </si>
  <si>
    <t>Spice Moroccan Seasoning</t>
  </si>
  <si>
    <t>Cake Lava Dbl Choc</t>
  </si>
  <si>
    <t>Slab</t>
  </si>
  <si>
    <t xml:space="preserve">Choc Lava Pudding </t>
  </si>
  <si>
    <t>Strawberry Milkshake Topping 3lt</t>
  </si>
  <si>
    <t>Almond Flakes</t>
  </si>
  <si>
    <t xml:space="preserve">Lamb Kofta W Tzatziki </t>
  </si>
  <si>
    <t xml:space="preserve">Mini Roll </t>
  </si>
  <si>
    <t xml:space="preserve">Mini Cupcakes </t>
  </si>
  <si>
    <t>Sugar - Brown Bundaberg 15Kg Bag</t>
  </si>
  <si>
    <t>Biscuit Milk Arrowroot Arnotts</t>
  </si>
  <si>
    <t>Broccolini Bunch</t>
  </si>
  <si>
    <t xml:space="preserve">Chopstick Wooden </t>
  </si>
  <si>
    <t>Betacater Box Medium</t>
  </si>
  <si>
    <t>Arnotts Jatz Crackers</t>
  </si>
  <si>
    <t>Sweet Chilli Sauce Fountain Gf</t>
  </si>
  <si>
    <t>Mild Curry Powder Krio Krush</t>
  </si>
  <si>
    <t>Wraps Mission Gf</t>
  </si>
  <si>
    <t>Mushroom Field Large</t>
  </si>
  <si>
    <t xml:space="preserve">Breakfast Burrito Pk </t>
  </si>
  <si>
    <t>Vinegar Balsamic</t>
  </si>
  <si>
    <t>400 gm</t>
  </si>
  <si>
    <t>Linen Tablecloth Round 300 Black</t>
  </si>
  <si>
    <t>Mayo Smokey Chipotle - Vegan</t>
  </si>
  <si>
    <t>Bread Roll Mix Premium 35G</t>
  </si>
  <si>
    <t>Slice Cookie Dough</t>
  </si>
  <si>
    <t>Sauce Sweet Chilli Fountain Gf</t>
  </si>
  <si>
    <t xml:space="preserve">Broccoli Frozen </t>
  </si>
  <si>
    <t>Chicken Satay</t>
  </si>
  <si>
    <t>Churros Mini</t>
  </si>
  <si>
    <t xml:space="preserve">Eshallots Peeled </t>
  </si>
  <si>
    <t>Profiterole Mixed</t>
  </si>
  <si>
    <t xml:space="preserve">Tomato Arrabiatta </t>
  </si>
  <si>
    <t>1.5 Kg</t>
  </si>
  <si>
    <t>Muffin Petite S/Lee 25g Banana</t>
  </si>
  <si>
    <t>Patty Beef (120G)</t>
  </si>
  <si>
    <t xml:space="preserve">Tomato Soup Pk </t>
  </si>
  <si>
    <t>Lobster Tails Green 4.5Kg</t>
  </si>
  <si>
    <t>Baked Beans Heinz</t>
  </si>
  <si>
    <t>Cake Slab Opera</t>
  </si>
  <si>
    <t>Olives Kalamata Pitted</t>
  </si>
  <si>
    <t xml:space="preserve">Orange Juice Pk </t>
  </si>
  <si>
    <t>Lamb Gyro Bowl Pk</t>
  </si>
  <si>
    <t>Hemp Seeds</t>
  </si>
  <si>
    <t xml:space="preserve">Avocado </t>
  </si>
  <si>
    <t>Chicken Skewer Tikka</t>
  </si>
  <si>
    <t>Mini Waffles Pack 4</t>
  </si>
  <si>
    <t>Biocup 12Oz S/Wall White W/ Green Line</t>
  </si>
  <si>
    <t>Pontiac Tempe Plain 200G</t>
  </si>
  <si>
    <t>360 gm</t>
  </si>
  <si>
    <t xml:space="preserve">Black Napkin 2 Ply </t>
  </si>
  <si>
    <t>Friand Assorted H/K</t>
  </si>
  <si>
    <t xml:space="preserve">Nasturtium Leaves Punnet </t>
  </si>
  <si>
    <t>Deluxe Fruit Mince Pie Gf</t>
  </si>
  <si>
    <t xml:space="preserve">Baby Octopus 26/40 </t>
  </si>
  <si>
    <t>Pavlova Undressed (40G)</t>
  </si>
  <si>
    <t>Sp-2 Plast Cont Round 70Ml</t>
  </si>
  <si>
    <t>Greaseproof Ging 1/4 Cut Red 200X300mm</t>
  </si>
  <si>
    <t>Production Kitchen</t>
  </si>
  <si>
    <t xml:space="preserve">Zt Wholesale </t>
  </si>
  <si>
    <t>Cupcake 72G</t>
  </si>
  <si>
    <t>Sauce Bbq Pc</t>
  </si>
  <si>
    <t>A500 Plastic Rect Container</t>
  </si>
  <si>
    <t>Cafetto Grinder Cleaner</t>
  </si>
  <si>
    <t>2.25Kg Tra</t>
  </si>
  <si>
    <t>Ranch Sauce Masterfoods</t>
  </si>
  <si>
    <t>Biolids 8/12/16/20O- Compostable</t>
  </si>
  <si>
    <t>Ham, Cheese &amp; Tomato Toastie Pk</t>
  </si>
  <si>
    <t xml:space="preserve">5kg </t>
  </si>
  <si>
    <t xml:space="preserve">Saffron Threads </t>
  </si>
  <si>
    <t xml:space="preserve">French Crepe Patties </t>
  </si>
  <si>
    <t>Dinner Rolls Mixed (Speedibake)</t>
  </si>
  <si>
    <t>Egg Boiled</t>
  </si>
  <si>
    <t>Muffin Petite S/Lee 25g Blueberry</t>
  </si>
  <si>
    <t>Cake Orange &amp; Almond (Gf)</t>
  </si>
  <si>
    <t>Cheese Cream Philadelphia</t>
  </si>
  <si>
    <t>Product
 Name</t>
  </si>
  <si>
    <t>Fish Basa</t>
  </si>
  <si>
    <t>Cream Whipped Aerosol</t>
  </si>
  <si>
    <t xml:space="preserve">Mayonnaise Vegan </t>
  </si>
  <si>
    <t>Gelatine Sheets Gold</t>
  </si>
  <si>
    <t>Mushroom Pieces &amp; Stems</t>
  </si>
  <si>
    <t>Salami Whole</t>
  </si>
  <si>
    <t>454g</t>
  </si>
  <si>
    <t>Cheese Bocconcini</t>
  </si>
  <si>
    <t>Pie Beef Mrs Mac Wrapped</t>
  </si>
  <si>
    <t>Lamb Strips Vegan (Plant-based)</t>
  </si>
  <si>
    <t xml:space="preserve">Orange </t>
  </si>
  <si>
    <t xml:space="preserve">Pine Boats 190 X 105Mm </t>
  </si>
  <si>
    <t xml:space="preserve">Bbq &amp; Bourbon Wings Pk </t>
  </si>
  <si>
    <t xml:space="preserve">Cake Slab Carrot </t>
  </si>
  <si>
    <t>Cheese Swiss Sliced</t>
  </si>
  <si>
    <t>Tomato Sundried Halves</t>
  </si>
  <si>
    <t>Wine Vinegar 1.8L</t>
  </si>
  <si>
    <t>Rinse Aid  - Ic</t>
  </si>
  <si>
    <t>Beef Rib Eye Fillet</t>
  </si>
  <si>
    <t xml:space="preserve">Cryvac Bag 150X200mm </t>
  </si>
  <si>
    <t xml:space="preserve">Pork Sausage Roll </t>
  </si>
  <si>
    <t xml:space="preserve">2.3Kg </t>
  </si>
  <si>
    <t>Dressing Caesar</t>
  </si>
  <si>
    <t>227 gm</t>
  </si>
  <si>
    <t>Slice Slab Caramel 1.8Kg</t>
  </si>
  <si>
    <t>Biscuits Gf Vegan Choc Chip Leda</t>
  </si>
  <si>
    <t>Zucchini Green Large -Kg</t>
  </si>
  <si>
    <t xml:space="preserve">Cherry Slice </t>
  </si>
  <si>
    <t>Betacater Box Small Lid</t>
  </si>
  <si>
    <t>Butter Unsalted 1.5Kg</t>
  </si>
  <si>
    <t>Ginger Crushed</t>
  </si>
  <si>
    <t xml:space="preserve">Bbq Pork Bun </t>
  </si>
  <si>
    <t xml:space="preserve">Skewer Peri Peri Chicken </t>
  </si>
  <si>
    <t>130 gm</t>
  </si>
  <si>
    <t xml:space="preserve">Crudite Platter </t>
  </si>
  <si>
    <t>Wrap Tortilla 10" White</t>
  </si>
  <si>
    <t>Carry Bag Lge 500X300 9.5Kg</t>
  </si>
  <si>
    <t>Passionfruit Frozen</t>
  </si>
  <si>
    <t>Lemon Meringue Mini Boutique</t>
  </si>
  <si>
    <t>Packet</t>
  </si>
  <si>
    <t>Chorizo &amp; Potato Frittata</t>
  </si>
  <si>
    <t>Cake Lemon Sara Lee</t>
  </si>
  <si>
    <t>Cocktail Sauce Pk</t>
  </si>
  <si>
    <t>Just Juice Apple 200Ml</t>
  </si>
  <si>
    <t>Pumpkin Sage Risotto Balls 30Gx33</t>
  </si>
  <si>
    <t>Jug - Milk</t>
  </si>
  <si>
    <t>Pork Leg Boned &amp; Rolled</t>
  </si>
  <si>
    <t xml:space="preserve">S/Point Camembert </t>
  </si>
  <si>
    <t>Corella Pears -Case</t>
  </si>
  <si>
    <t>Milk Oat - 1Lt</t>
  </si>
  <si>
    <t>Cookie Bakel Choc Chip</t>
  </si>
  <si>
    <t>2.95Kg</t>
  </si>
  <si>
    <t xml:space="preserve">Bbq &amp; Bourbon Wing Sauce </t>
  </si>
  <si>
    <t>Muesli Toasted</t>
  </si>
  <si>
    <t>Slice Paleo Hazelnut 15X100g</t>
  </si>
  <si>
    <t>20 Kg</t>
  </si>
  <si>
    <t>Rolls Mixed Dinner 55G</t>
  </si>
  <si>
    <t>Mentos Mint Pillow Pack, 200Pk</t>
  </si>
  <si>
    <t xml:space="preserve">Melon Honeydew </t>
  </si>
  <si>
    <t>Full Tree:</t>
  </si>
  <si>
    <t>95g</t>
  </si>
  <si>
    <t xml:space="preserve">Roll Dinner Sourdough Plain </t>
  </si>
  <si>
    <t>Salt Rock</t>
  </si>
  <si>
    <t xml:space="preserve">Finger Limes </t>
  </si>
  <si>
    <t>Linen Bag</t>
  </si>
  <si>
    <t xml:space="preserve">Bolognese Sauce </t>
  </si>
  <si>
    <t>Spice Cardamom Pods</t>
  </si>
  <si>
    <t>Jelly Cup Orange</t>
  </si>
  <si>
    <t>Vegetables Mixed Frozen</t>
  </si>
  <si>
    <t>Linen White 224 X 224</t>
  </si>
  <si>
    <t>1.8 Kg</t>
  </si>
  <si>
    <t>Cake White Choc &amp; Rasp</t>
  </si>
  <si>
    <t>200 gm</t>
  </si>
  <si>
    <t>Frozen 1/2 Shell Mussels</t>
  </si>
  <si>
    <t xml:space="preserve">Hamburger Buns Gf </t>
  </si>
  <si>
    <t>Chicken Salt</t>
  </si>
  <si>
    <t>A9 Tin</t>
  </si>
  <si>
    <t xml:space="preserve">Lemon Balm </t>
  </si>
  <si>
    <t xml:space="preserve">Sausage Rolls Mini </t>
  </si>
  <si>
    <t xml:space="preserve">1.28Kg </t>
  </si>
  <si>
    <t xml:space="preserve">Baked Baguette </t>
  </si>
  <si>
    <t>Sauce Bbq</t>
  </si>
  <si>
    <t>Sesame Seeds White</t>
  </si>
  <si>
    <t xml:space="preserve">Dukkha Crusted Halloumi </t>
  </si>
  <si>
    <t>Smokey Rub Memphis Style</t>
  </si>
  <si>
    <t xml:space="preserve">Arancini 4 Cheese </t>
  </si>
  <si>
    <t>Totals:</t>
  </si>
  <si>
    <t xml:space="preserve">Portion Lid Pl1 </t>
  </si>
  <si>
    <t xml:space="preserve">Muesli Bars Forest Fruits </t>
  </si>
  <si>
    <t>Slice Gf Rasp Macaroon</t>
  </si>
  <si>
    <t>500g</t>
  </si>
  <si>
    <t xml:space="preserve">Chickpea Flour </t>
  </si>
  <si>
    <t>Olive Tapenade</t>
  </si>
  <si>
    <t xml:space="preserve">Sorbet Mango </t>
  </si>
  <si>
    <t>Tzatziki</t>
  </si>
  <si>
    <t xml:space="preserve">Pudding Sticky Date &amp; Sauce </t>
  </si>
  <si>
    <t xml:space="preserve">Mint Jelly Foods Sauce Masterfoods </t>
  </si>
  <si>
    <t>Sauerkraut</t>
  </si>
  <si>
    <t>Spice Garamassala K/Krush</t>
  </si>
  <si>
    <t>Sugar Raw Sticks Bundaberg</t>
  </si>
  <si>
    <t>445g</t>
  </si>
  <si>
    <t>Brown Bag 2W</t>
  </si>
  <si>
    <t>Biotub Lid Flat 8Oz</t>
  </si>
  <si>
    <t>Sauce - Sweet &amp; Sour</t>
  </si>
  <si>
    <t>500gm</t>
  </si>
  <si>
    <t>Skewer</t>
  </si>
  <si>
    <t>Cheese Gruyere</t>
  </si>
  <si>
    <t>Beetroot Relish (V, Gf)</t>
  </si>
  <si>
    <t xml:space="preserve">King Hit Bleach </t>
  </si>
  <si>
    <t xml:space="preserve">Shallots - Bunch </t>
  </si>
  <si>
    <t>Shinshuichi Miso Cup (mild)</t>
  </si>
  <si>
    <t>Organic Vegan Teacakes</t>
  </si>
  <si>
    <t>Pudding Sticky Date Individual</t>
  </si>
  <si>
    <t>Cafetto Espresso Machine Clean</t>
  </si>
  <si>
    <t>Floor Cleaner Plus</t>
  </si>
  <si>
    <t>Breadcrumbs Panko Yellow 10Kg</t>
  </si>
  <si>
    <t>Cucumber Lebanese</t>
  </si>
  <si>
    <t>5k</t>
  </si>
  <si>
    <t xml:space="preserve">Lavosh Bark Coconut Charcoal </t>
  </si>
  <si>
    <t>Beetroot Baby Bunch</t>
  </si>
  <si>
    <t>Pepper Pc Sachet</t>
  </si>
  <si>
    <t xml:space="preserve">Potato Mash </t>
  </si>
  <si>
    <t>Tortilla Yellow Corn 6"</t>
  </si>
  <si>
    <t>2.95 L</t>
  </si>
  <si>
    <t xml:space="preserve">Ricotta &amp; Spinach Mini Filo </t>
  </si>
  <si>
    <t xml:space="preserve">Mint - Bunch </t>
  </si>
  <si>
    <t>Bio Cane Base 750Mls 230X130x40</t>
  </si>
  <si>
    <t>Brot N Torte</t>
  </si>
  <si>
    <t>Brownie American Choc</t>
  </si>
  <si>
    <t>400g</t>
  </si>
  <si>
    <t>Cookie Bakel dbl choc chip</t>
  </si>
  <si>
    <t xml:space="preserve">Greek Yoghurt </t>
  </si>
  <si>
    <t xml:space="preserve">Pocket Pita Bread </t>
  </si>
  <si>
    <t>Mandarin - Case</t>
  </si>
  <si>
    <t>Onion Brown - Kg</t>
  </si>
  <si>
    <t xml:space="preserve">Coconut Milk </t>
  </si>
  <si>
    <t>Cheese Parmesan Shaved</t>
  </si>
  <si>
    <t>Betacater Box Large LID</t>
  </si>
  <si>
    <t xml:space="preserve">Bacon Short Cut Rindless </t>
  </si>
  <si>
    <t xml:space="preserve">Cheese - Smoked Cheddar </t>
  </si>
  <si>
    <t xml:space="preserve">Lettuce Rocquette </t>
  </si>
  <si>
    <t>Spice Fennel Seeds</t>
  </si>
  <si>
    <t>Berry Ripe Protein Balls</t>
  </si>
  <si>
    <t>0</t>
  </si>
  <si>
    <t>Vegemite Pc Tray</t>
  </si>
  <si>
    <t xml:space="preserve">Beetroot, Lentil &amp; Feta Salad Pk </t>
  </si>
  <si>
    <t xml:space="preserve">Orange &amp; Almond Cake </t>
  </si>
  <si>
    <t>Pommes Au Gratin 90G</t>
  </si>
  <si>
    <t>Salmon S/On B/Out Whole Fillet</t>
  </si>
  <si>
    <t xml:space="preserve">Pancakes Golden </t>
  </si>
  <si>
    <t>300ml</t>
  </si>
  <si>
    <t>Cabbage Chinese (Wombok)</t>
  </si>
  <si>
    <t>620ml</t>
  </si>
  <si>
    <t>Pommes Fondant 38G</t>
  </si>
  <si>
    <t>Emu Sausage</t>
  </si>
  <si>
    <t>Cheese Mascarpone</t>
  </si>
  <si>
    <t>Roll Turkish Baby</t>
  </si>
  <si>
    <t>Polenta Cake Selection Flourless</t>
  </si>
  <si>
    <t>Muffin Petite S/Lee 25g Choc</t>
  </si>
  <si>
    <t>Sesame Seeds Black</t>
  </si>
  <si>
    <t xml:space="preserve">Snow Pea Tendrils </t>
  </si>
  <si>
    <t>Caraway Seeds Krio</t>
  </si>
  <si>
    <t>Packaging Direct</t>
  </si>
  <si>
    <t>Dip Baba Ghanoush</t>
  </si>
  <si>
    <t xml:space="preserve">Btl </t>
  </si>
  <si>
    <t xml:space="preserve">Tortilla </t>
  </si>
  <si>
    <t>Pastry Shell 80Mm</t>
  </si>
  <si>
    <t>Basket Bread Oval Plastic</t>
  </si>
  <si>
    <t>Training</t>
  </si>
  <si>
    <t>Tomatoes Semi Dried</t>
  </si>
  <si>
    <t>Container Rectangle Cr1000 (Lrg T/Away)</t>
  </si>
  <si>
    <t>Shredded Lettuce Pk</t>
  </si>
  <si>
    <t>Granola Caramelised Cashew</t>
  </si>
  <si>
    <t>Vegan Choc Muffin (Gf)</t>
  </si>
  <si>
    <t>Salt Table 750G</t>
  </si>
  <si>
    <t>125 gm</t>
  </si>
  <si>
    <t xml:space="preserve">Fruit Platter </t>
  </si>
  <si>
    <t xml:space="preserve">Canyon Trigger </t>
  </si>
  <si>
    <t xml:space="preserve">Lemon Preserved </t>
  </si>
  <si>
    <t xml:space="preserve">Matcha Powder </t>
  </si>
  <si>
    <t>Slice Gf Fruit &amp; Nut</t>
  </si>
  <si>
    <t>25 L</t>
  </si>
  <si>
    <t>Grilled Corn W/Pepitas &amp; Mayo Pk</t>
  </si>
  <si>
    <t>Ham Whole Soccerball</t>
  </si>
  <si>
    <t>Pasta Trivelle</t>
  </si>
  <si>
    <t xml:space="preserve">Pkt </t>
  </si>
  <si>
    <t>Lamb Strips</t>
  </si>
  <si>
    <t>Mini Croissant</t>
  </si>
  <si>
    <t>Nachos Beef Mix Pk</t>
  </si>
  <si>
    <t>Cream Sour 2Kg</t>
  </si>
  <si>
    <t>Jus Knorr</t>
  </si>
  <si>
    <t>Slab Baked Cheesecake 70Pce</t>
  </si>
  <si>
    <t>Pastry Filo 375G</t>
  </si>
  <si>
    <t xml:space="preserve">Sauce Tartare </t>
  </si>
  <si>
    <t>Mrs Mac Sausage Roll Giant</t>
  </si>
  <si>
    <t>Sugar Soft Icing Mix</t>
  </si>
  <si>
    <t>Fish Flathead Fillets Frozen</t>
  </si>
  <si>
    <t>Nuts Almond Blanched</t>
  </si>
  <si>
    <t>Swiss Chard - Kg</t>
  </si>
  <si>
    <t>10 Kg</t>
  </si>
  <si>
    <t>CostInc
 Average</t>
  </si>
  <si>
    <t xml:space="preserve">Mince Vegan </t>
  </si>
  <si>
    <t>Chicken Schnitzel Lrg</t>
  </si>
  <si>
    <t>Mrs Mac Spinach &amp; Ricotta Roll</t>
  </si>
  <si>
    <t>Lamb Strips Vegan(plant-based)</t>
  </si>
  <si>
    <t>Tarragon Fresh</t>
  </si>
  <si>
    <t>Apple Bites Golden Fan</t>
  </si>
  <si>
    <t xml:space="preserve">Blended Vegetable Oil </t>
  </si>
  <si>
    <t>Olive Kalamata Drained Weight</t>
  </si>
  <si>
    <t xml:space="preserve">Salt- Sea Salt Flakes </t>
  </si>
  <si>
    <t xml:space="preserve">Chocolate Milkshake Topping 3Lt </t>
  </si>
  <si>
    <t>Lemon Tart Mini</t>
  </si>
  <si>
    <t>Bob And Petes</t>
  </si>
  <si>
    <t>Bbq Chilli Chicken Filling</t>
  </si>
  <si>
    <t>Cavalo Nero Bunch</t>
  </si>
  <si>
    <t>Cereal Nutri Grain Kelloggs</t>
  </si>
  <si>
    <t>115g</t>
  </si>
  <si>
    <t>Bi Carb Soda</t>
  </si>
  <si>
    <t xml:space="preserve">Slab Lemon Meringue </t>
  </si>
  <si>
    <t xml:space="preserve">Gluten Free Mini Cupcake </t>
  </si>
  <si>
    <t>Curry &amp; Garlic Oil Pk</t>
  </si>
  <si>
    <t>Fresh Salsa Mix Pk</t>
  </si>
  <si>
    <t>Lunchbox Med Biopak</t>
  </si>
  <si>
    <t>Spice Dukkah Krio</t>
  </si>
  <si>
    <t>Bakery</t>
  </si>
  <si>
    <t>Dfa 100 Floor Cleaner</t>
  </si>
  <si>
    <t>Spaghetti Gf (San Remo)</t>
  </si>
  <si>
    <t>Carrots Dutch Heirloom Bunch</t>
  </si>
  <si>
    <t>Coconut Flakes Moist</t>
  </si>
  <si>
    <t>Patty Pans 408</t>
  </si>
  <si>
    <t>Potato Lotus</t>
  </si>
  <si>
    <t>Linen White Napkins</t>
  </si>
  <si>
    <t xml:space="preserve">Corn Chips Triangle </t>
  </si>
  <si>
    <t>Kitchen Utility Cloth, Wheat</t>
  </si>
  <si>
    <t>Platter Box Tray 450x311x82</t>
  </si>
  <si>
    <t xml:space="preserve">Custard Vanilla  </t>
  </si>
  <si>
    <t xml:space="preserve">Pizza Sauce Spicy </t>
  </si>
  <si>
    <t xml:space="preserve">Muffin Carrot (V) </t>
  </si>
  <si>
    <t>Cream Sour Dairy Free</t>
  </si>
  <si>
    <t>each</t>
  </si>
  <si>
    <t>Garlic Peeled - 1Kg</t>
  </si>
  <si>
    <t xml:space="preserve">Hawaiian Pizza Pk </t>
  </si>
  <si>
    <t xml:space="preserve">Mushroom Liquid Concentrate </t>
  </si>
  <si>
    <t>Nutella</t>
  </si>
  <si>
    <t>Barramundi Fillet 200G-300g</t>
  </si>
  <si>
    <t>Kransky Pork Cheese</t>
  </si>
  <si>
    <t>Lamb Rump</t>
  </si>
  <si>
    <t>17 gm</t>
  </si>
  <si>
    <t xml:space="preserve">Red Rice </t>
  </si>
  <si>
    <t xml:space="preserve">Rinse Aid </t>
  </si>
  <si>
    <t xml:space="preserve">Chicken Whole #15 Roto </t>
  </si>
  <si>
    <t>Pies Cocktail Variety</t>
  </si>
  <si>
    <t xml:space="preserve">Rice Wild </t>
  </si>
  <si>
    <t>Pita Chips</t>
  </si>
  <si>
    <t xml:space="preserve">Fig &amp; Seed Bars </t>
  </si>
  <si>
    <t>Lamb Cutlets</t>
  </si>
  <si>
    <t>300 ml</t>
  </si>
  <si>
    <t>Soy</t>
  </si>
  <si>
    <t>Praline Assorted</t>
  </si>
  <si>
    <t>Singlet Bag Pk 1000</t>
  </si>
  <si>
    <t>RECIPES</t>
  </si>
  <si>
    <t>Conversion</t>
  </si>
  <si>
    <t>UOM</t>
  </si>
  <si>
    <t>Price</t>
  </si>
  <si>
    <t>g</t>
  </si>
  <si>
    <t>G</t>
  </si>
  <si>
    <t>Name:</t>
  </si>
  <si>
    <t>Sale Price:</t>
  </si>
  <si>
    <r>
      <t>Total Cost:</t>
    </r>
    <r>
      <rPr>
        <sz val="6"/>
        <color rgb="FFFF0000"/>
        <rFont val="Calibri"/>
        <family val="2"/>
        <scheme val="minor"/>
      </rPr>
      <t>(do not adjust)</t>
    </r>
  </si>
  <si>
    <r>
      <t>Cost Margin:</t>
    </r>
    <r>
      <rPr>
        <sz val="6"/>
        <color rgb="FFFF0000"/>
        <rFont val="Calibri"/>
        <family val="2"/>
        <scheme val="minor"/>
      </rPr>
      <t>(do not adjust)</t>
    </r>
  </si>
  <si>
    <r>
      <t>Net Profit:</t>
    </r>
    <r>
      <rPr>
        <sz val="6"/>
        <color rgb="FFFF0000"/>
        <rFont val="Calibri"/>
        <family val="2"/>
        <scheme val="minor"/>
      </rPr>
      <t>(do not adjust)</t>
    </r>
  </si>
  <si>
    <t>Ingredients:</t>
  </si>
  <si>
    <t>Product Name</t>
  </si>
  <si>
    <t>Total Cost</t>
  </si>
  <si>
    <t>TOTAL</t>
  </si>
  <si>
    <t>Cost Per. G/Each</t>
  </si>
  <si>
    <t>QUA Used</t>
  </si>
  <si>
    <t>For UniBar</t>
  </si>
  <si>
    <t>Qty. onHand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</si>
</sst>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\$###,###,##0.00;\-\$###,###,##0.00;\$0.00"/>
    <numFmt numFmtId="167" formatCode="###,###,##0;\-###,###,##0;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0"/>
      <color rgb="FF3CB371"/>
      <name val="Segoe UI"/>
      <family val="2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5" fontId="6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right" vertical="top"/>
    </xf>
    <xf numFmtId="167" fontId="3" fillId="0" borderId="2" xfId="0" applyNumberFormat="1" applyFont="1" applyBorder="1" applyAlignment="1">
      <alignment horizontal="right" vertical="top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top"/>
    </xf>
    <xf numFmtId="166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166" fontId="4" fillId="0" borderId="2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0" fontId="0" fillId="2" borderId="2" xfId="0" applyFill="1" applyBorder="1"/>
    <xf numFmtId="0" fontId="4" fillId="0" borderId="0" xfId="0" applyFont="1" applyAlignment="1">
      <alignment horizontal="left" vertical="top"/>
    </xf>
    <xf numFmtId="166" fontId="4" fillId="0" borderId="1" xfId="0" applyNumberFormat="1" applyFont="1" applyBorder="1" applyAlignment="1">
      <alignment horizontal="right" vertical="top"/>
    </xf>
    <xf numFmtId="0" fontId="3" fillId="2" borderId="2" xfId="0" applyFont="1" applyFill="1" applyBorder="1" applyAlignment="1">
      <alignment horizontal="right" vertical="top"/>
    </xf>
    <xf numFmtId="167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0" fillId="4" borderId="0" xfId="0" applyFill="1"/>
    <xf numFmtId="0" fontId="1" fillId="4" borderId="0" xfId="0" applyFont="1" applyFill="1"/>
    <xf numFmtId="165" fontId="1" fillId="4" borderId="0" xfId="1" applyFont="1" applyFill="1"/>
    <xf numFmtId="165" fontId="0" fillId="0" borderId="0" xfId="1" applyFont="1"/>
    <xf numFmtId="165" fontId="0" fillId="4" borderId="0" xfId="1" applyFont="1" applyFill="1"/>
    <xf numFmtId="0" fontId="0" fillId="8" borderId="0" xfId="0" applyFill="1"/>
    <xf numFmtId="165" fontId="0" fillId="8" borderId="0" xfId="1" applyFont="1" applyFill="1"/>
    <xf numFmtId="165" fontId="0" fillId="0" borderId="0" xfId="0" applyNumberFormat="1"/>
    <xf numFmtId="0" fontId="11" fillId="9" borderId="0" xfId="0" applyFont="1" applyFill="1"/>
    <xf numFmtId="0" fontId="11" fillId="10" borderId="10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9" fillId="6" borderId="7" xfId="4" applyBorder="1"/>
    <xf numFmtId="0" fontId="9" fillId="6" borderId="8" xfId="4" applyBorder="1"/>
    <xf numFmtId="0" fontId="9" fillId="6" borderId="6" xfId="4" applyBorder="1" applyAlignment="1">
      <alignment horizontal="center"/>
    </xf>
    <xf numFmtId="0" fontId="11" fillId="11" borderId="9" xfId="0" applyFont="1" applyFill="1" applyBorder="1" applyAlignment="1">
      <alignment horizontal="center" vertical="center"/>
    </xf>
    <xf numFmtId="0" fontId="9" fillId="6" borderId="8" xfId="4" applyBorder="1" applyAlignment="1">
      <alignment horizontal="center"/>
    </xf>
    <xf numFmtId="0" fontId="9" fillId="6" borderId="0" xfId="4" applyBorder="1" applyAlignment="1">
      <alignment horizontal="center"/>
    </xf>
    <xf numFmtId="165" fontId="8" fillId="5" borderId="10" xfId="1" applyFont="1" applyFill="1" applyBorder="1" applyAlignment="1">
      <alignment vertical="center"/>
    </xf>
    <xf numFmtId="164" fontId="9" fillId="6" borderId="3" xfId="4" applyNumberFormat="1" applyBorder="1" applyAlignment="1"/>
    <xf numFmtId="165" fontId="9" fillId="6" borderId="3" xfId="4" applyNumberFormat="1" applyBorder="1" applyAlignment="1"/>
    <xf numFmtId="165" fontId="11" fillId="11" borderId="3" xfId="1" applyFont="1" applyFill="1" applyBorder="1" applyAlignment="1">
      <alignment horizontal="center" vertical="center"/>
    </xf>
    <xf numFmtId="165" fontId="0" fillId="8" borderId="0" xfId="0" applyNumberFormat="1" applyFill="1"/>
    <xf numFmtId="0" fontId="11" fillId="11" borderId="7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9" fillId="6" borderId="6" xfId="4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7" fillId="10" borderId="3" xfId="2" applyFill="1" applyBorder="1" applyAlignment="1">
      <alignment horizontal="center" vertical="center"/>
    </xf>
    <xf numFmtId="165" fontId="8" fillId="5" borderId="3" xfId="1" applyFont="1" applyFill="1" applyBorder="1" applyAlignment="1">
      <alignment horizontal="center" vertical="center"/>
    </xf>
    <xf numFmtId="0" fontId="8" fillId="5" borderId="3" xfId="3" applyNumberFormat="1" applyBorder="1" applyAlignment="1">
      <alignment horizontal="center" vertical="center"/>
    </xf>
    <xf numFmtId="9" fontId="8" fillId="5" borderId="3" xfId="3" applyNumberFormat="1" applyBorder="1" applyAlignment="1">
      <alignment horizontal="center" vertical="center"/>
    </xf>
    <xf numFmtId="164" fontId="8" fillId="5" borderId="3" xfId="3" applyNumberFormat="1" applyBorder="1" applyAlignment="1">
      <alignment horizontal="center" vertical="center"/>
    </xf>
    <xf numFmtId="0" fontId="8" fillId="5" borderId="3" xfId="3" applyBorder="1" applyAlignment="1">
      <alignment horizontal="center" vertical="center"/>
    </xf>
    <xf numFmtId="0" fontId="10" fillId="7" borderId="5" xfId="5" applyAlignment="1">
      <alignment horizontal="center"/>
    </xf>
    <xf numFmtId="0" fontId="5" fillId="12" borderId="12" xfId="0" applyFont="1" applyFill="1" applyBorder="1" applyAlignment="1">
      <alignment horizontal="center" vertical="center" wrapText="1"/>
    </xf>
    <xf numFmtId="0" fontId="0" fillId="12" borderId="0" xfId="0" applyFill="1"/>
  </cellXfs>
  <cellStyles count="6">
    <cellStyle name="Currency" xfId="1" builtinId="4"/>
    <cellStyle name="Good" xfId="3" builtinId="26"/>
    <cellStyle name="Heading 1" xfId="2" builtinId="16"/>
    <cellStyle name="Input" xfId="5" builtinId="20"/>
    <cellStyle name="Neutral" xfId="4" builtinId="2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CB37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'[1]Costings Calculator'!$C$2</c:f>
              <c:strCache>
                <c:ptCount val="1"/>
                <c:pt idx="0">
                  <c:v>VEGAN MUFFIN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'[1]Costings Calculator'!$A$3:$A$6</c:f>
              <c:strCache>
                <c:ptCount val="4"/>
                <c:pt idx="0">
                  <c:v>Sale Price:</c:v>
                </c:pt>
                <c:pt idx="1">
                  <c:v>Total Cost:(do not adjust)</c:v>
                </c:pt>
                <c:pt idx="2">
                  <c:v>Cost Margin:(do not adjust)</c:v>
                </c:pt>
                <c:pt idx="3">
                  <c:v>Net Profit:(do not adjust)</c:v>
                </c:pt>
              </c:strCache>
            </c:strRef>
          </c:cat>
          <c:val>
            <c:numRef>
              <c:f>'[1]Costings Calculator'!$C$3:$C$6</c:f>
              <c:numCache>
                <c:formatCode>General</c:formatCode>
                <c:ptCount val="4"/>
                <c:pt idx="0">
                  <c:v>0</c:v>
                </c:pt>
                <c:pt idx="1">
                  <c:v>6.7671059999999992</c:v>
                </c:pt>
                <c:pt idx="2">
                  <c:v>0</c:v>
                </c:pt>
                <c:pt idx="3">
                  <c:v>-6.7671059999999992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2-406A-9C28-B9E8D15E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429503"/>
        <c:axId val="636431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'[1]Costings Calculator'!$B$2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'[1]Costings Calculator'!$A$3:$A$6</c15:sqref>
                        </c15:formulaRef>
                      </c:ext>
                    </c:extLst>
                    <c:strCache>
                      <c:ptCount val="4"/>
                      <c:pt idx="0">
                        <c:v>Sale Price:</c:v>
                      </c:pt>
                      <c:pt idx="1">
                        <c:v>Total Cost:(do not adjust)</c:v>
                      </c:pt>
                      <c:pt idx="2">
                        <c:v>Cost Margin:(do not adjust)</c:v>
                      </c:pt>
                      <c:pt idx="3">
                        <c:v>Net Profit:(do not adjust)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'[1]Costings Calculator'!$B$3:$B$6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22-406A-9C28-B9E8D15E63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'[1]Costings Calculator'!$D$2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'[1]Costings Calculator'!$A$3:$A$6</c15:sqref>
                        </c15:formulaRef>
                      </c:ext>
                    </c:extLst>
                    <c:strCache>
                      <c:ptCount val="4"/>
                      <c:pt idx="0">
                        <c:v>Sale Price:</c:v>
                      </c:pt>
                      <c:pt idx="1">
                        <c:v>Total Cost:(do not adjust)</c:v>
                      </c:pt>
                      <c:pt idx="2">
                        <c:v>Cost Margin:(do not adjust)</c:v>
                      </c:pt>
                      <c:pt idx="3">
                        <c:v>Net Profit:(do not adjust)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'[1]Costings Calculator'!$D$3:$D$6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22-406A-9C28-B9E8D15E639F}"/>
                  </c:ext>
                </c:extLst>
              </c15:ser>
            </c15:filteredBarSeries>
          </c:ext>
        </c:extLst>
      </c:barChart>
      <c:catAx>
        <c:axId val="63642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36431167"/>
        <c:crosses val="autoZero"/>
        <c:auto val="1"/>
        <c:lblAlgn val="ctr"/>
        <c:lblOffset val="100"/>
        <c:noMultiLvlLbl val="0"/>
      </c:catAx>
      <c:valAx>
        <c:axId val="6364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364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57150</xdr:rowOff>
    </xdr:from>
    <xdr:to>
      <xdr:col>8</xdr:col>
      <xdr:colOff>581024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39715-3889-485D-99C7-57CE15BB7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.uow.edu.au/Shares/Unicentre%20Conferences%20and%20Functions/2023%20Aspire/Menus,%20Venues,%20Costings%20venue%20Images/2024%20Menu/2024%20Vegan%20Muf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ings Calculator"/>
    </sheetNames>
    <sheetDataSet>
      <sheetData sheetId="0">
        <row r="2">
          <cell r="B2"/>
          <cell r="C2" t="str">
            <v xml:space="preserve">VEGAN MUFFIN </v>
          </cell>
          <cell r="D2"/>
        </row>
        <row r="3">
          <cell r="A3" t="str">
            <v>Sale Price:</v>
          </cell>
          <cell r="B3"/>
          <cell r="C3">
            <v>0</v>
          </cell>
          <cell r="D3"/>
        </row>
        <row r="4">
          <cell r="A4" t="str">
            <v>Total Cost:(do not adjust)</v>
          </cell>
          <cell r="B4"/>
          <cell r="C4">
            <v>6.7671059999999992</v>
          </cell>
          <cell r="D4"/>
        </row>
        <row r="5">
          <cell r="A5" t="str">
            <v>Cost Margin:(do not adjust)</v>
          </cell>
          <cell r="B5"/>
          <cell r="C5" t="e">
            <v>#DIV/0!</v>
          </cell>
          <cell r="D5"/>
        </row>
        <row r="6">
          <cell r="A6" t="str">
            <v>Net Profit:(do not adjust)</v>
          </cell>
          <cell r="B6"/>
          <cell r="C6">
            <v>-6.7671059999999992</v>
          </cell>
          <cell r="D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E790-0B60-414B-9C17-3F5FB3CF70D1}">
  <dimension ref="A1:I34"/>
  <sheetViews>
    <sheetView topLeftCell="A16" workbookViewId="0">
      <selection activeCell="D19" sqref="D19"/>
    </sheetView>
  </sheetViews>
  <sheetFormatPr baseColWidth="10" defaultColWidth="8.83203125" defaultRowHeight="15" x14ac:dyDescent="0.2"/>
  <cols>
    <col min="2" max="2" width="28.1640625" customWidth="1"/>
    <col min="4" max="4" width="38.33203125" customWidth="1"/>
  </cols>
  <sheetData>
    <row r="1" spans="1:9" x14ac:dyDescent="0.2">
      <c r="A1" s="30"/>
      <c r="B1" s="30"/>
      <c r="C1" s="30"/>
      <c r="D1" s="30"/>
      <c r="E1" s="30"/>
      <c r="F1" s="30"/>
      <c r="G1" s="30"/>
      <c r="H1" s="30"/>
      <c r="I1" s="30"/>
    </row>
    <row r="2" spans="1:9" ht="20" x14ac:dyDescent="0.2">
      <c r="A2" s="48" t="s">
        <v>3478</v>
      </c>
      <c r="B2" s="48"/>
      <c r="C2" s="49"/>
      <c r="D2" s="49"/>
      <c r="E2" s="30"/>
      <c r="F2" s="30"/>
      <c r="G2" s="30"/>
      <c r="H2" s="30"/>
      <c r="I2" s="30"/>
    </row>
    <row r="3" spans="1:9" x14ac:dyDescent="0.2">
      <c r="A3" s="48" t="s">
        <v>3479</v>
      </c>
      <c r="B3" s="48"/>
      <c r="C3" s="50"/>
      <c r="D3" s="50"/>
      <c r="E3" s="30"/>
      <c r="F3" s="30"/>
      <c r="G3" s="30"/>
      <c r="H3" s="30"/>
      <c r="I3" s="30"/>
    </row>
    <row r="4" spans="1:9" x14ac:dyDescent="0.2">
      <c r="A4" s="48" t="s">
        <v>3480</v>
      </c>
      <c r="B4" s="48"/>
      <c r="C4" s="50">
        <f>SUM(I34)</f>
        <v>7.5</v>
      </c>
      <c r="D4" s="50"/>
      <c r="E4" s="30"/>
      <c r="F4" s="30"/>
      <c r="G4" s="30"/>
      <c r="H4" s="30"/>
      <c r="I4" s="30"/>
    </row>
    <row r="5" spans="1:9" x14ac:dyDescent="0.2">
      <c r="A5" s="48" t="s">
        <v>3481</v>
      </c>
      <c r="B5" s="48"/>
      <c r="C5" s="51" t="str">
        <f>IFERROR((SUM((C4/C3))),(""))</f>
        <v/>
      </c>
      <c r="D5" s="52"/>
      <c r="E5" s="30"/>
      <c r="F5" s="30"/>
      <c r="G5" s="30"/>
      <c r="H5" s="30"/>
      <c r="I5" s="30"/>
    </row>
    <row r="6" spans="1:9" x14ac:dyDescent="0.2">
      <c r="A6" s="48" t="s">
        <v>3482</v>
      </c>
      <c r="B6" s="48"/>
      <c r="C6" s="53">
        <f>SUM(C3-C4)</f>
        <v>-7.5</v>
      </c>
      <c r="D6" s="54"/>
      <c r="E6" s="30"/>
      <c r="F6" s="30"/>
      <c r="G6" s="30"/>
      <c r="H6" s="30"/>
      <c r="I6" s="30"/>
    </row>
    <row r="7" spans="1:9" x14ac:dyDescent="0.2">
      <c r="A7" s="30"/>
      <c r="B7" s="30"/>
      <c r="C7" s="30"/>
      <c r="D7" s="30"/>
      <c r="E7" s="30"/>
      <c r="F7" s="30"/>
      <c r="G7" s="30"/>
      <c r="H7" s="30"/>
      <c r="I7" s="30"/>
    </row>
    <row r="8" spans="1:9" x14ac:dyDescent="0.2">
      <c r="A8" s="30"/>
      <c r="B8" s="30"/>
      <c r="C8" s="30"/>
      <c r="D8" s="30"/>
      <c r="E8" s="30"/>
      <c r="F8" s="30"/>
      <c r="G8" s="30"/>
      <c r="H8" s="30"/>
      <c r="I8" s="30"/>
    </row>
    <row r="9" spans="1:9" x14ac:dyDescent="0.2">
      <c r="A9" s="30"/>
      <c r="B9" s="30"/>
      <c r="C9" s="30"/>
      <c r="D9" s="30"/>
      <c r="E9" s="30"/>
      <c r="F9" s="30"/>
      <c r="G9" s="30"/>
      <c r="H9" s="30"/>
      <c r="I9" s="30"/>
    </row>
    <row r="10" spans="1:9" x14ac:dyDescent="0.2">
      <c r="A10" s="30"/>
      <c r="B10" s="30"/>
      <c r="C10" s="30"/>
      <c r="D10" s="30"/>
      <c r="E10" s="30"/>
      <c r="F10" s="30"/>
      <c r="G10" s="30"/>
      <c r="H10" s="30"/>
      <c r="I10" s="30"/>
    </row>
    <row r="11" spans="1:9" x14ac:dyDescent="0.2">
      <c r="A11" s="30"/>
      <c r="B11" s="30"/>
      <c r="C11" s="30"/>
      <c r="D11" s="30"/>
      <c r="E11" s="30"/>
      <c r="F11" s="30"/>
      <c r="G11" s="30"/>
      <c r="H11" s="30"/>
      <c r="I11" s="30"/>
    </row>
    <row r="12" spans="1:9" x14ac:dyDescent="0.2">
      <c r="A12" s="55" t="s">
        <v>3483</v>
      </c>
      <c r="B12" s="55"/>
      <c r="C12" s="55"/>
      <c r="D12" s="55"/>
      <c r="E12" s="55"/>
      <c r="F12" s="55"/>
      <c r="G12" s="55"/>
      <c r="H12" s="55"/>
      <c r="I12" s="55"/>
    </row>
    <row r="13" spans="1:9" x14ac:dyDescent="0.2">
      <c r="A13" s="47" t="s">
        <v>3484</v>
      </c>
      <c r="B13" s="47"/>
      <c r="C13" s="47"/>
      <c r="D13" s="38" t="s">
        <v>3487</v>
      </c>
      <c r="E13" s="35" t="s">
        <v>3474</v>
      </c>
      <c r="F13" s="47" t="s">
        <v>3488</v>
      </c>
      <c r="G13" s="47"/>
      <c r="H13" s="47" t="s">
        <v>3485</v>
      </c>
      <c r="I13" s="47"/>
    </row>
    <row r="14" spans="1:9" x14ac:dyDescent="0.2">
      <c r="A14" s="44" t="s">
        <v>1460</v>
      </c>
      <c r="B14" s="45"/>
      <c r="C14" s="45"/>
      <c r="D14" s="42">
        <f>IFERROR((VLOOKUP(A14,Products!B:H,7,FALSE)),(""))</f>
        <v>2.5</v>
      </c>
      <c r="E14" s="36" t="str">
        <f>IFERROR((VLOOKUP(A14,Products!B:H,6,FALSE)),(""))</f>
        <v>Each</v>
      </c>
      <c r="F14" s="44">
        <v>3</v>
      </c>
      <c r="G14" s="46"/>
      <c r="H14" s="31"/>
      <c r="I14" s="39">
        <f>IFERROR((SUM(D14*F14)),(""))</f>
        <v>7.5</v>
      </c>
    </row>
    <row r="15" spans="1:9" x14ac:dyDescent="0.2">
      <c r="A15" s="44" t="s">
        <v>3268</v>
      </c>
      <c r="B15" s="45" t="s">
        <v>3268</v>
      </c>
      <c r="C15" s="45" t="s">
        <v>3268</v>
      </c>
      <c r="D15" s="42">
        <f>IFERROR((VLOOKUP(A15,Products!B:H,7,FALSE)),(""))</f>
        <v>0.54049999999999998</v>
      </c>
      <c r="E15" s="36" t="str">
        <f>IFERROR((VLOOKUP(A15,Products!B:H,6,FALSE)),(""))</f>
        <v>Each</v>
      </c>
      <c r="F15" s="44"/>
      <c r="G15" s="46"/>
      <c r="H15" s="31"/>
      <c r="I15" s="39">
        <f t="shared" ref="I15:I33" si="0">IFERROR((SUM(D15*F15)),(""))</f>
        <v>0</v>
      </c>
    </row>
    <row r="16" spans="1:9" x14ac:dyDescent="0.2">
      <c r="A16" s="44"/>
      <c r="B16" s="45"/>
      <c r="C16" s="45"/>
      <c r="D16" s="42" t="str">
        <f>IFERROR((VLOOKUP(A16,Products!B:H,7,FALSE)),(""))</f>
        <v/>
      </c>
      <c r="E16" s="36" t="str">
        <f>IFERROR((VLOOKUP(A16,Products!B:H,6,FALSE)),(""))</f>
        <v/>
      </c>
      <c r="F16" s="44"/>
      <c r="G16" s="46"/>
      <c r="H16" s="31"/>
      <c r="I16" s="39" t="str">
        <f t="shared" si="0"/>
        <v/>
      </c>
    </row>
    <row r="17" spans="1:9" x14ac:dyDescent="0.2">
      <c r="A17" s="44"/>
      <c r="B17" s="45"/>
      <c r="C17" s="45"/>
      <c r="D17" s="42" t="str">
        <f>IFERROR((VLOOKUP(A17,Products!B:H,7,FALSE)),(""))</f>
        <v/>
      </c>
      <c r="E17" s="36" t="str">
        <f>IFERROR((VLOOKUP(A17,Products!B:H,6,FALSE)),(""))</f>
        <v/>
      </c>
      <c r="F17" s="44"/>
      <c r="G17" s="46"/>
      <c r="H17" s="31"/>
      <c r="I17" s="39" t="str">
        <f t="shared" si="0"/>
        <v/>
      </c>
    </row>
    <row r="18" spans="1:9" x14ac:dyDescent="0.2">
      <c r="A18" s="44"/>
      <c r="B18" s="45"/>
      <c r="C18" s="45"/>
      <c r="D18" s="42" t="str">
        <f>IFERROR((VLOOKUP(A18,Products!B:H,7,FALSE)),(""))</f>
        <v/>
      </c>
      <c r="E18" s="36" t="str">
        <f>IFERROR((VLOOKUP(A18,Products!B:H,6,FALSE)),(""))</f>
        <v/>
      </c>
      <c r="F18" s="44"/>
      <c r="G18" s="46"/>
      <c r="H18" s="31"/>
      <c r="I18" s="39" t="str">
        <f t="shared" si="0"/>
        <v/>
      </c>
    </row>
    <row r="19" spans="1:9" x14ac:dyDescent="0.2">
      <c r="A19" s="44"/>
      <c r="B19" s="45"/>
      <c r="C19" s="45"/>
      <c r="D19" s="42" t="str">
        <f>IFERROR((VLOOKUP(A19,Products!B:H,7,FALSE)),(""))</f>
        <v/>
      </c>
      <c r="E19" s="36" t="str">
        <f>IFERROR((VLOOKUP(A19,Products!B:H,6,FALSE)),(""))</f>
        <v/>
      </c>
      <c r="F19" s="44"/>
      <c r="G19" s="46"/>
      <c r="H19" s="31"/>
      <c r="I19" s="39" t="str">
        <f t="shared" si="0"/>
        <v/>
      </c>
    </row>
    <row r="20" spans="1:9" x14ac:dyDescent="0.2">
      <c r="A20" s="44"/>
      <c r="B20" s="45"/>
      <c r="C20" s="45"/>
      <c r="D20" s="42" t="str">
        <f>IFERROR((VLOOKUP(A20,Products!B:H,7,FALSE)),(""))</f>
        <v/>
      </c>
      <c r="E20" s="36" t="str">
        <f>IFERROR((VLOOKUP(A20,Products!B:H,6,FALSE)),(""))</f>
        <v/>
      </c>
      <c r="F20" s="44"/>
      <c r="G20" s="46"/>
      <c r="H20" s="31"/>
      <c r="I20" s="39" t="str">
        <f t="shared" si="0"/>
        <v/>
      </c>
    </row>
    <row r="21" spans="1:9" x14ac:dyDescent="0.2">
      <c r="A21" s="44"/>
      <c r="B21" s="45"/>
      <c r="C21" s="45"/>
      <c r="D21" s="42" t="str">
        <f>IFERROR((VLOOKUP(A21,Products!B:H,7,FALSE)),(""))</f>
        <v/>
      </c>
      <c r="E21" s="36" t="str">
        <f>IFERROR((VLOOKUP(A21,Products!B:H,6,FALSE)),(""))</f>
        <v/>
      </c>
      <c r="F21" s="44"/>
      <c r="G21" s="46"/>
      <c r="H21" s="31"/>
      <c r="I21" s="39" t="str">
        <f t="shared" si="0"/>
        <v/>
      </c>
    </row>
    <row r="22" spans="1:9" x14ac:dyDescent="0.2">
      <c r="A22" s="44"/>
      <c r="B22" s="45"/>
      <c r="C22" s="45"/>
      <c r="D22" s="42" t="str">
        <f>IFERROR((VLOOKUP(A22,Products!B:H,7,FALSE)),(""))</f>
        <v/>
      </c>
      <c r="E22" s="36" t="str">
        <f>IFERROR((VLOOKUP(A22,Products!B:H,6,FALSE)),(""))</f>
        <v/>
      </c>
      <c r="F22" s="44"/>
      <c r="G22" s="46"/>
      <c r="H22" s="31"/>
      <c r="I22" s="39" t="str">
        <f t="shared" si="0"/>
        <v/>
      </c>
    </row>
    <row r="23" spans="1:9" x14ac:dyDescent="0.2">
      <c r="A23" s="44"/>
      <c r="B23" s="45"/>
      <c r="C23" s="45"/>
      <c r="D23" s="42" t="str">
        <f>IFERROR((VLOOKUP(A23,Products!B:H,7,FALSE)),(""))</f>
        <v/>
      </c>
      <c r="E23" s="36" t="str">
        <f>IFERROR((VLOOKUP(A23,Products!B:H,6,FALSE)),(""))</f>
        <v/>
      </c>
      <c r="F23" s="44"/>
      <c r="G23" s="46"/>
      <c r="H23" s="31"/>
      <c r="I23" s="39" t="str">
        <f t="shared" si="0"/>
        <v/>
      </c>
    </row>
    <row r="24" spans="1:9" x14ac:dyDescent="0.2">
      <c r="A24" s="44"/>
      <c r="B24" s="45"/>
      <c r="C24" s="45"/>
      <c r="D24" s="42" t="str">
        <f>IFERROR((VLOOKUP(A24,Products!B:H,7,FALSE)),(""))</f>
        <v/>
      </c>
      <c r="E24" s="36" t="str">
        <f>IFERROR((VLOOKUP(A24,Products!B:H,6,FALSE)),(""))</f>
        <v/>
      </c>
      <c r="F24" s="44"/>
      <c r="G24" s="46"/>
      <c r="H24" s="31"/>
      <c r="I24" s="39" t="str">
        <f t="shared" si="0"/>
        <v/>
      </c>
    </row>
    <row r="25" spans="1:9" x14ac:dyDescent="0.2">
      <c r="A25" s="44"/>
      <c r="B25" s="45"/>
      <c r="C25" s="45"/>
      <c r="D25" s="42" t="str">
        <f>IFERROR((VLOOKUP(A25,Products!B:H,7,FALSE)),(""))</f>
        <v/>
      </c>
      <c r="E25" s="36" t="str">
        <f>IFERROR((VLOOKUP(A25,Products!B:H,6,FALSE)),(""))</f>
        <v/>
      </c>
      <c r="F25" s="44"/>
      <c r="G25" s="46"/>
      <c r="H25" s="31"/>
      <c r="I25" s="39" t="str">
        <f t="shared" si="0"/>
        <v/>
      </c>
    </row>
    <row r="26" spans="1:9" x14ac:dyDescent="0.2">
      <c r="A26" s="44"/>
      <c r="B26" s="45"/>
      <c r="C26" s="45"/>
      <c r="D26" s="42" t="str">
        <f>IFERROR((VLOOKUP(A26,Products!B:H,7,FALSE)),(""))</f>
        <v/>
      </c>
      <c r="E26" s="36" t="str">
        <f>IFERROR((VLOOKUP(A26,Products!B:H,6,FALSE)),(""))</f>
        <v/>
      </c>
      <c r="F26" s="44"/>
      <c r="G26" s="46"/>
      <c r="H26" s="31"/>
      <c r="I26" s="39" t="str">
        <f t="shared" si="0"/>
        <v/>
      </c>
    </row>
    <row r="27" spans="1:9" x14ac:dyDescent="0.2">
      <c r="A27" s="44"/>
      <c r="B27" s="45"/>
      <c r="C27" s="45"/>
      <c r="D27" s="42" t="str">
        <f>IFERROR((VLOOKUP(A27,Products!B:H,7,FALSE)),(""))</f>
        <v/>
      </c>
      <c r="E27" s="36" t="str">
        <f>IFERROR((VLOOKUP(A27,Products!B:H,6,FALSE)),(""))</f>
        <v/>
      </c>
      <c r="F27" s="44"/>
      <c r="G27" s="46"/>
      <c r="H27" s="31"/>
      <c r="I27" s="39" t="str">
        <f t="shared" si="0"/>
        <v/>
      </c>
    </row>
    <row r="28" spans="1:9" x14ac:dyDescent="0.2">
      <c r="A28" s="44"/>
      <c r="B28" s="45"/>
      <c r="C28" s="45"/>
      <c r="D28" s="42" t="str">
        <f>IFERROR((VLOOKUP(A28,Products!B:H,7,FALSE)),(""))</f>
        <v/>
      </c>
      <c r="E28" s="36" t="str">
        <f>IFERROR((VLOOKUP(A28,Products!B:H,6,FALSE)),(""))</f>
        <v/>
      </c>
      <c r="F28" s="44"/>
      <c r="G28" s="46"/>
      <c r="H28" s="31"/>
      <c r="I28" s="39" t="str">
        <f t="shared" si="0"/>
        <v/>
      </c>
    </row>
    <row r="29" spans="1:9" x14ac:dyDescent="0.2">
      <c r="A29" s="44"/>
      <c r="B29" s="45"/>
      <c r="C29" s="45"/>
      <c r="D29" s="42" t="str">
        <f>IFERROR((VLOOKUP(A29,Products!B:H,7,FALSE)),(""))</f>
        <v/>
      </c>
      <c r="E29" s="36" t="str">
        <f>IFERROR((VLOOKUP(A29,Products!B:H,6,FALSE)),(""))</f>
        <v/>
      </c>
      <c r="F29" s="44"/>
      <c r="G29" s="46"/>
      <c r="H29" s="31"/>
      <c r="I29" s="39" t="str">
        <f t="shared" si="0"/>
        <v/>
      </c>
    </row>
    <row r="30" spans="1:9" x14ac:dyDescent="0.2">
      <c r="A30" s="44"/>
      <c r="B30" s="45"/>
      <c r="C30" s="45"/>
      <c r="D30" s="42" t="str">
        <f>IFERROR((VLOOKUP(A30,Products!B:H,7,FALSE)),(""))</f>
        <v/>
      </c>
      <c r="E30" s="36" t="str">
        <f>IFERROR((VLOOKUP(A30,Products!B:H,6,FALSE)),(""))</f>
        <v/>
      </c>
      <c r="F30" s="44"/>
      <c r="G30" s="46"/>
      <c r="H30" s="31"/>
      <c r="I30" s="39" t="str">
        <f t="shared" si="0"/>
        <v/>
      </c>
    </row>
    <row r="31" spans="1:9" x14ac:dyDescent="0.2">
      <c r="A31" s="44"/>
      <c r="B31" s="45"/>
      <c r="C31" s="45"/>
      <c r="D31" s="42" t="str">
        <f>IFERROR((VLOOKUP(A31,Products!B:H,7,FALSE)),(""))</f>
        <v/>
      </c>
      <c r="E31" s="36" t="str">
        <f>IFERROR((VLOOKUP(A31,Products!B:H,6,FALSE)),(""))</f>
        <v/>
      </c>
      <c r="F31" s="44"/>
      <c r="G31" s="46"/>
      <c r="H31" s="31"/>
      <c r="I31" s="39" t="str">
        <f t="shared" si="0"/>
        <v/>
      </c>
    </row>
    <row r="32" spans="1:9" x14ac:dyDescent="0.2">
      <c r="A32" s="44"/>
      <c r="B32" s="45"/>
      <c r="C32" s="45"/>
      <c r="D32" s="42" t="str">
        <f>IFERROR((VLOOKUP(A32,Products!B:H,7,FALSE)),(""))</f>
        <v/>
      </c>
      <c r="E32" s="36" t="str">
        <f>IFERROR((VLOOKUP(A32,Products!B:H,6,FALSE)),(""))</f>
        <v/>
      </c>
      <c r="F32" s="44"/>
      <c r="G32" s="46"/>
      <c r="H32" s="31"/>
      <c r="I32" s="39" t="str">
        <f t="shared" si="0"/>
        <v/>
      </c>
    </row>
    <row r="33" spans="1:9" x14ac:dyDescent="0.2">
      <c r="A33" s="44"/>
      <c r="B33" s="45"/>
      <c r="C33" s="45"/>
      <c r="D33" s="42" t="str">
        <f>IFERROR((VLOOKUP(A33,Products!B:H,7,FALSE)),(""))</f>
        <v/>
      </c>
      <c r="E33" s="36" t="str">
        <f>IFERROR((VLOOKUP(A33,Products!B:H,6,FALSE)),(""))</f>
        <v/>
      </c>
      <c r="F33" s="44"/>
      <c r="G33" s="46"/>
      <c r="H33" s="32"/>
      <c r="I33" s="39" t="str">
        <f t="shared" si="0"/>
        <v/>
      </c>
    </row>
    <row r="34" spans="1:9" x14ac:dyDescent="0.2">
      <c r="A34" s="33" t="s">
        <v>3486</v>
      </c>
      <c r="B34" s="34"/>
      <c r="C34" s="34"/>
      <c r="D34" s="35"/>
      <c r="E34" s="37"/>
      <c r="F34" s="34"/>
      <c r="G34" s="34"/>
      <c r="H34" s="40"/>
      <c r="I34" s="41">
        <f>SUM(I14:I33)</f>
        <v>7.5</v>
      </c>
    </row>
  </sheetData>
  <mergeCells count="54">
    <mergeCell ref="A13:C13"/>
    <mergeCell ref="F13:G13"/>
    <mergeCell ref="H13:I13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12:I12"/>
    <mergeCell ref="A16:C16"/>
    <mergeCell ref="F16:G16"/>
    <mergeCell ref="A17:C17"/>
    <mergeCell ref="F17:G17"/>
    <mergeCell ref="A14:C14"/>
    <mergeCell ref="F14:G14"/>
    <mergeCell ref="A15:C15"/>
    <mergeCell ref="F15:G15"/>
    <mergeCell ref="A20:C20"/>
    <mergeCell ref="F20:G20"/>
    <mergeCell ref="A21:C21"/>
    <mergeCell ref="F21:G21"/>
    <mergeCell ref="A18:C18"/>
    <mergeCell ref="F18:G18"/>
    <mergeCell ref="A19:C19"/>
    <mergeCell ref="F19:G19"/>
    <mergeCell ref="A24:C24"/>
    <mergeCell ref="F24:G24"/>
    <mergeCell ref="A25:C25"/>
    <mergeCell ref="F25:G25"/>
    <mergeCell ref="A22:C22"/>
    <mergeCell ref="F22:G22"/>
    <mergeCell ref="A23:C23"/>
    <mergeCell ref="F23:G23"/>
    <mergeCell ref="A28:C28"/>
    <mergeCell ref="F28:G28"/>
    <mergeCell ref="A29:C29"/>
    <mergeCell ref="F29:G29"/>
    <mergeCell ref="A26:C26"/>
    <mergeCell ref="F26:G26"/>
    <mergeCell ref="A27:C27"/>
    <mergeCell ref="F27:G27"/>
    <mergeCell ref="A32:C32"/>
    <mergeCell ref="F32:G32"/>
    <mergeCell ref="A33:C33"/>
    <mergeCell ref="F33:G33"/>
    <mergeCell ref="A30:C30"/>
    <mergeCell ref="F30:G30"/>
    <mergeCell ref="A31:C31"/>
    <mergeCell ref="F31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BAC6-4CF1-4AA6-BF35-AFBBB29EAB8D}">
  <sheetPr>
    <pageSetUpPr fitToPage="1"/>
  </sheetPr>
  <dimension ref="A1:I1470"/>
  <sheetViews>
    <sheetView topLeftCell="A35" workbookViewId="0">
      <selection activeCell="B49" sqref="B49"/>
    </sheetView>
  </sheetViews>
  <sheetFormatPr baseColWidth="10" defaultColWidth="8.83203125" defaultRowHeight="15" x14ac:dyDescent="0.2"/>
  <cols>
    <col min="1" max="1" width="24.6640625" bestFit="1" customWidth="1"/>
    <col min="2" max="2" width="28.1640625" bestFit="1" customWidth="1"/>
    <col min="3" max="3" width="11.83203125" style="25" bestFit="1" customWidth="1"/>
    <col min="4" max="4" width="8.6640625" bestFit="1" customWidth="1"/>
    <col min="5" max="5" width="10.33203125" bestFit="1" customWidth="1"/>
    <col min="6" max="6" width="9.83203125" bestFit="1" customWidth="1"/>
  </cols>
  <sheetData>
    <row r="1" spans="1:8" x14ac:dyDescent="0.2">
      <c r="A1" s="23" t="str">
        <f>'Product List_ Cost Price Repor'!D1</f>
        <v>Parent
 Name</v>
      </c>
      <c r="B1" s="23" t="s">
        <v>3211</v>
      </c>
      <c r="C1" s="24" t="str">
        <f>'Product List_ Cost Price Repor'!B1</f>
        <v>CostEx
 Size 1</v>
      </c>
      <c r="D1" s="23" t="str">
        <f>'Product List_ Cost Price Repor'!N1</f>
        <v>Case
 Qty</v>
      </c>
      <c r="E1" s="23" t="str">
        <f>'Product List_ Cost Price Repor'!M1</f>
        <v>Unit
 Name</v>
      </c>
      <c r="F1" s="23" t="s">
        <v>3473</v>
      </c>
      <c r="G1" s="23" t="s">
        <v>3474</v>
      </c>
      <c r="H1" s="23" t="s">
        <v>3475</v>
      </c>
    </row>
    <row r="2" spans="1:8" x14ac:dyDescent="0.2">
      <c r="A2" t="str">
        <f>VLOOKUP(B2,'Product List_ Cost Price Repor'!A:O,4,0)</f>
        <v>Bakery</v>
      </c>
      <c r="B2" t="s">
        <v>2828</v>
      </c>
      <c r="C2" s="25">
        <f>VLOOKUP(B2,'Product List_ Cost Price Repor'!A:O,2,0)</f>
        <v>2.5499999999999998</v>
      </c>
      <c r="D2">
        <f>VLOOKUP(B2,'Product List_ Cost Price Repor'!A:O,14,0)</f>
        <v>10</v>
      </c>
      <c r="E2" t="str">
        <f>VLOOKUP(B2,'Product List_ Cost Price Repor'!A:O,13,0)</f>
        <v xml:space="preserve">Slice </v>
      </c>
      <c r="F2">
        <v>10</v>
      </c>
      <c r="G2" t="s">
        <v>1171</v>
      </c>
      <c r="H2" s="29">
        <f>C2/F2</f>
        <v>0.255</v>
      </c>
    </row>
    <row r="3" spans="1:8" x14ac:dyDescent="0.2">
      <c r="A3" t="str">
        <f>VLOOKUP(B3,'Product List_ Cost Price Repor'!A:O,4,0)</f>
        <v>Bakery</v>
      </c>
      <c r="B3" t="s">
        <v>2721</v>
      </c>
      <c r="C3" s="25">
        <f>VLOOKUP(B3,'Product List_ Cost Price Repor'!A:O,2,0)</f>
        <v>2.2990900000000001</v>
      </c>
      <c r="D3">
        <f>VLOOKUP(B3,'Product List_ Cost Price Repor'!A:O,14,0)</f>
        <v>10</v>
      </c>
      <c r="E3" t="str">
        <f>VLOOKUP(B3,'Product List_ Cost Price Repor'!A:O,13,0)</f>
        <v>Each</v>
      </c>
      <c r="F3">
        <v>10</v>
      </c>
      <c r="G3" t="s">
        <v>1171</v>
      </c>
      <c r="H3" s="29">
        <f t="shared" ref="H3:H66" si="0">C3/F3</f>
        <v>0.229909</v>
      </c>
    </row>
    <row r="4" spans="1:8" x14ac:dyDescent="0.2">
      <c r="A4" t="str">
        <f>VLOOKUP(B4,'Product List_ Cost Price Repor'!A:O,4,0)</f>
        <v>Bakery</v>
      </c>
      <c r="B4" t="s">
        <v>1739</v>
      </c>
      <c r="C4" s="25">
        <f>VLOOKUP(B4,'Product List_ Cost Price Repor'!A:O,2,0)</f>
        <v>2.8318166666666702</v>
      </c>
      <c r="D4">
        <f>VLOOKUP(B4,'Product List_ Cost Price Repor'!A:O,14,0)</f>
        <v>6</v>
      </c>
      <c r="E4" t="str">
        <f>VLOOKUP(B4,'Product List_ Cost Price Repor'!A:O,13,0)</f>
        <v>Ea</v>
      </c>
      <c r="F4">
        <v>6</v>
      </c>
      <c r="G4" t="s">
        <v>1171</v>
      </c>
      <c r="H4" s="29">
        <f t="shared" si="0"/>
        <v>0.47196944444444505</v>
      </c>
    </row>
    <row r="5" spans="1:8" x14ac:dyDescent="0.2">
      <c r="A5" t="str">
        <f>VLOOKUP(B5,'Product List_ Cost Price Repor'!A:O,4,0)</f>
        <v>Bakery</v>
      </c>
      <c r="B5" t="s">
        <v>3000</v>
      </c>
      <c r="C5" s="25">
        <f>VLOOKUP(B5,'Product List_ Cost Price Repor'!A:O,2,0)</f>
        <v>4.59668541666667</v>
      </c>
      <c r="D5">
        <f>VLOOKUP(B5,'Product List_ Cost Price Repor'!A:O,14,0)</f>
        <v>24</v>
      </c>
      <c r="E5" t="str">
        <f>VLOOKUP(B5,'Product List_ Cost Price Repor'!A:O,13,0)</f>
        <v>Each</v>
      </c>
      <c r="F5">
        <v>1</v>
      </c>
      <c r="G5" t="s">
        <v>1171</v>
      </c>
      <c r="H5" s="29">
        <f t="shared" si="0"/>
        <v>4.59668541666667</v>
      </c>
    </row>
    <row r="6" spans="1:8" x14ac:dyDescent="0.2">
      <c r="A6" t="str">
        <f>VLOOKUP(B6,'Product List_ Cost Price Repor'!A:O,4,0)</f>
        <v>Bakery</v>
      </c>
      <c r="B6" t="s">
        <v>181</v>
      </c>
      <c r="C6" s="25">
        <f>VLOOKUP(B6,'Product List_ Cost Price Repor'!A:O,2,0)</f>
        <v>3.6</v>
      </c>
      <c r="D6">
        <f>VLOOKUP(B6,'Product List_ Cost Price Repor'!A:O,14,0)</f>
        <v>6</v>
      </c>
      <c r="E6" t="str">
        <f>VLOOKUP(B6,'Product List_ Cost Price Repor'!A:O,13,0)</f>
        <v>Ea</v>
      </c>
      <c r="F6">
        <v>6</v>
      </c>
      <c r="G6" t="s">
        <v>1171</v>
      </c>
      <c r="H6" s="29">
        <f t="shared" si="0"/>
        <v>0.6</v>
      </c>
    </row>
    <row r="7" spans="1:8" x14ac:dyDescent="0.2">
      <c r="A7" t="str">
        <f>VLOOKUP(B7,'Product List_ Cost Price Repor'!A:O,4,0)</f>
        <v>Bakery</v>
      </c>
      <c r="B7" t="s">
        <v>36</v>
      </c>
      <c r="C7" s="25">
        <f>VLOOKUP(B7,'Product List_ Cost Price Repor'!A:O,2,0)</f>
        <v>4.3515166666666696</v>
      </c>
      <c r="D7">
        <f>VLOOKUP(B7,'Product List_ Cost Price Repor'!A:O,14,0)</f>
        <v>6</v>
      </c>
      <c r="E7" t="str">
        <f>VLOOKUP(B7,'Product List_ Cost Price Repor'!A:O,13,0)</f>
        <v xml:space="preserve">Slice </v>
      </c>
      <c r="F7">
        <v>6</v>
      </c>
      <c r="G7" t="s">
        <v>1171</v>
      </c>
      <c r="H7" s="29">
        <f t="shared" si="0"/>
        <v>0.7252527777777783</v>
      </c>
    </row>
    <row r="8" spans="1:8" x14ac:dyDescent="0.2">
      <c r="A8" t="str">
        <f>VLOOKUP(B8,'Product List_ Cost Price Repor'!A:O,4,0)</f>
        <v>Bakery</v>
      </c>
      <c r="B8" t="s">
        <v>3209</v>
      </c>
      <c r="C8" s="25">
        <f>VLOOKUP(B8,'Product List_ Cost Price Repor'!A:O,2,0)</f>
        <v>22.675000000000001</v>
      </c>
      <c r="D8">
        <f>VLOOKUP(B8,'Product List_ Cost Price Repor'!A:O,14,0)</f>
        <v>6</v>
      </c>
      <c r="E8" t="str">
        <f>VLOOKUP(B8,'Product List_ Cost Price Repor'!A:O,13,0)</f>
        <v>Item</v>
      </c>
      <c r="F8">
        <v>6</v>
      </c>
      <c r="G8" t="s">
        <v>1171</v>
      </c>
      <c r="H8" s="29">
        <f t="shared" si="0"/>
        <v>3.7791666666666668</v>
      </c>
    </row>
    <row r="9" spans="1:8" x14ac:dyDescent="0.2">
      <c r="A9" t="str">
        <f>VLOOKUP(B9,'Product List_ Cost Price Repor'!A:O,4,0)</f>
        <v>Bakery</v>
      </c>
      <c r="B9" t="s">
        <v>1846</v>
      </c>
      <c r="C9" s="25">
        <f>VLOOKUP(B9,'Product List_ Cost Price Repor'!A:O,2,0)</f>
        <v>2.5</v>
      </c>
      <c r="D9">
        <f>VLOOKUP(B9,'Product List_ Cost Price Repor'!A:O,14,0)</f>
        <v>0</v>
      </c>
      <c r="E9" t="str">
        <f>VLOOKUP(B9,'Product List_ Cost Price Repor'!A:O,13,0)</f>
        <v>Item</v>
      </c>
      <c r="F9">
        <v>1</v>
      </c>
      <c r="G9" t="s">
        <v>1171</v>
      </c>
      <c r="H9" s="29">
        <f t="shared" si="0"/>
        <v>2.5</v>
      </c>
    </row>
    <row r="10" spans="1:8" x14ac:dyDescent="0.2">
      <c r="A10" t="str">
        <f>VLOOKUP(B10,'Product List_ Cost Price Repor'!A:O,4,0)</f>
        <v>Bakery</v>
      </c>
      <c r="B10" t="s">
        <v>1460</v>
      </c>
      <c r="C10" s="25">
        <f>VLOOKUP(B10,'Product List_ Cost Price Repor'!A:O,2,0)</f>
        <v>2.5</v>
      </c>
      <c r="D10">
        <f>VLOOKUP(B10,'Product List_ Cost Price Repor'!A:O,14,0)</f>
        <v>0</v>
      </c>
      <c r="E10" t="str">
        <f>VLOOKUP(B10,'Product List_ Cost Price Repor'!A:O,13,0)</f>
        <v>Item</v>
      </c>
      <c r="F10">
        <v>1</v>
      </c>
      <c r="G10" t="s">
        <v>1171</v>
      </c>
      <c r="H10" s="29">
        <f t="shared" si="0"/>
        <v>2.5</v>
      </c>
    </row>
    <row r="11" spans="1:8" x14ac:dyDescent="0.2">
      <c r="A11" t="str">
        <f>VLOOKUP(B11,'Product List_ Cost Price Repor'!A:O,4,0)</f>
        <v>Bakery</v>
      </c>
      <c r="B11" t="s">
        <v>843</v>
      </c>
      <c r="C11" s="25">
        <f>VLOOKUP(B11,'Product List_ Cost Price Repor'!A:O,2,0)</f>
        <v>1.9497500000000001</v>
      </c>
      <c r="D11">
        <f>VLOOKUP(B11,'Product List_ Cost Price Repor'!A:O,14,0)</f>
        <v>40</v>
      </c>
      <c r="E11" t="str">
        <f>VLOOKUP(B11,'Product List_ Cost Price Repor'!A:O,13,0)</f>
        <v xml:space="preserve">1 Item </v>
      </c>
      <c r="F11">
        <v>1</v>
      </c>
      <c r="G11" t="s">
        <v>1171</v>
      </c>
      <c r="H11" s="29">
        <f t="shared" si="0"/>
        <v>1.9497500000000001</v>
      </c>
    </row>
    <row r="12" spans="1:8" x14ac:dyDescent="0.2">
      <c r="A12" t="str">
        <f>VLOOKUP(B12,'Product List_ Cost Price Repor'!A:O,4,0)</f>
        <v>Bakery</v>
      </c>
      <c r="B12" t="s">
        <v>290</v>
      </c>
      <c r="C12" s="25">
        <f>VLOOKUP(B12,'Product List_ Cost Price Repor'!A:O,2,0)</f>
        <v>0.85818125000000001</v>
      </c>
      <c r="D12">
        <f>VLOOKUP(B12,'Product List_ Cost Price Repor'!A:O,14,0)</f>
        <v>0</v>
      </c>
      <c r="E12" t="str">
        <f>VLOOKUP(B12,'Product List_ Cost Price Repor'!A:O,13,0)</f>
        <v>Item</v>
      </c>
      <c r="F12">
        <v>1</v>
      </c>
      <c r="G12" t="s">
        <v>1171</v>
      </c>
      <c r="H12" s="29">
        <f t="shared" si="0"/>
        <v>0.85818125000000001</v>
      </c>
    </row>
    <row r="13" spans="1:8" x14ac:dyDescent="0.2">
      <c r="A13" t="str">
        <f>VLOOKUP(B13,'Product List_ Cost Price Repor'!A:O,4,0)</f>
        <v>Bakery</v>
      </c>
      <c r="B13" t="s">
        <v>801</v>
      </c>
      <c r="C13" s="25">
        <f>VLOOKUP(B13,'Product List_ Cost Price Repor'!A:O,2,0)</f>
        <v>1.4996208333333301</v>
      </c>
      <c r="D13">
        <f>VLOOKUP(B13,'Product List_ Cost Price Repor'!A:O,14,0)</f>
        <v>24</v>
      </c>
      <c r="E13" t="str">
        <f>VLOOKUP(B13,'Product List_ Cost Price Repor'!A:O,13,0)</f>
        <v>Item</v>
      </c>
      <c r="F13">
        <v>1</v>
      </c>
      <c r="G13" t="s">
        <v>1171</v>
      </c>
      <c r="H13" s="29">
        <f t="shared" si="0"/>
        <v>1.4996208333333301</v>
      </c>
    </row>
    <row r="14" spans="1:8" x14ac:dyDescent="0.2">
      <c r="A14" s="27" t="str">
        <f>VLOOKUP(B14,'Product List_ Cost Price Repor'!A:O,4,0)</f>
        <v>Bakery</v>
      </c>
      <c r="B14" s="27" t="s">
        <v>2729</v>
      </c>
      <c r="C14" s="25">
        <f>VLOOKUP(B14,'Product List_ Cost Price Repor'!A:O,2,0)</f>
        <v>0</v>
      </c>
      <c r="D14">
        <f>VLOOKUP(B14,'Product List_ Cost Price Repor'!A:O,14,0)</f>
        <v>0</v>
      </c>
      <c r="E14" t="str">
        <f>VLOOKUP(B14,'Product List_ Cost Price Repor'!A:O,13,0)</f>
        <v/>
      </c>
      <c r="F14">
        <v>1</v>
      </c>
      <c r="G14" t="s">
        <v>1171</v>
      </c>
      <c r="H14" s="29">
        <f t="shared" si="0"/>
        <v>0</v>
      </c>
    </row>
    <row r="15" spans="1:8" x14ac:dyDescent="0.2">
      <c r="A15" t="str">
        <f>VLOOKUP(B15,'Product List_ Cost Price Repor'!A:O,4,0)</f>
        <v>Bakery</v>
      </c>
      <c r="B15" t="s">
        <v>1896</v>
      </c>
      <c r="C15" s="25">
        <f>VLOOKUP(B15,'Product List_ Cost Price Repor'!A:O,2,0)</f>
        <v>2.7546666666666701</v>
      </c>
      <c r="D15">
        <f>VLOOKUP(B15,'Product List_ Cost Price Repor'!A:O,14,0)</f>
        <v>30</v>
      </c>
      <c r="E15" t="str">
        <f>VLOOKUP(B15,'Product List_ Cost Price Repor'!A:O,13,0)</f>
        <v xml:space="preserve">1 Item </v>
      </c>
      <c r="F15">
        <v>1</v>
      </c>
      <c r="G15" t="s">
        <v>1171</v>
      </c>
      <c r="H15" s="29">
        <f t="shared" si="0"/>
        <v>2.7546666666666701</v>
      </c>
    </row>
    <row r="16" spans="1:8" x14ac:dyDescent="0.2">
      <c r="A16" t="str">
        <f>VLOOKUP(B16,'Product List_ Cost Price Repor'!A:O,4,0)</f>
        <v>Bakery</v>
      </c>
      <c r="B16" t="s">
        <v>2195</v>
      </c>
      <c r="C16" s="25">
        <f>VLOOKUP(B16,'Product List_ Cost Price Repor'!A:O,2,0)</f>
        <v>2.90985</v>
      </c>
      <c r="D16">
        <f>VLOOKUP(B16,'Product List_ Cost Price Repor'!A:O,14,0)</f>
        <v>12</v>
      </c>
      <c r="E16" t="str">
        <f>VLOOKUP(B16,'Product List_ Cost Price Repor'!A:O,13,0)</f>
        <v>Item</v>
      </c>
      <c r="F16">
        <v>1</v>
      </c>
      <c r="G16" t="s">
        <v>1171</v>
      </c>
      <c r="H16" s="29">
        <f t="shared" si="0"/>
        <v>2.90985</v>
      </c>
    </row>
    <row r="17" spans="1:8" x14ac:dyDescent="0.2">
      <c r="A17" t="str">
        <f>VLOOKUP(B17,'Product List_ Cost Price Repor'!A:O,4,0)</f>
        <v>Bakery</v>
      </c>
      <c r="B17" t="s">
        <v>1198</v>
      </c>
      <c r="C17" s="25">
        <f>VLOOKUP(B17,'Product List_ Cost Price Repor'!A:O,2,0)</f>
        <v>2.4500000000000002</v>
      </c>
      <c r="D17">
        <f>VLOOKUP(B17,'Product List_ Cost Price Repor'!A:O,14,0)</f>
        <v>12</v>
      </c>
      <c r="E17" t="str">
        <f>VLOOKUP(B17,'Product List_ Cost Price Repor'!A:O,13,0)</f>
        <v>Item</v>
      </c>
      <c r="F17">
        <v>1</v>
      </c>
      <c r="G17" t="s">
        <v>1171</v>
      </c>
      <c r="H17" s="29">
        <f t="shared" si="0"/>
        <v>2.4500000000000002</v>
      </c>
    </row>
    <row r="18" spans="1:8" x14ac:dyDescent="0.2">
      <c r="A18" t="str">
        <f>VLOOKUP(B18,'Product List_ Cost Price Repor'!A:O,4,0)</f>
        <v>Bakery</v>
      </c>
      <c r="B18" t="s">
        <v>1627</v>
      </c>
      <c r="C18" s="25">
        <f>VLOOKUP(B18,'Product List_ Cost Price Repor'!A:O,2,0)</f>
        <v>2.5572916666666701</v>
      </c>
      <c r="D18">
        <f>VLOOKUP(B18,'Product List_ Cost Price Repor'!A:O,14,0)</f>
        <v>48</v>
      </c>
      <c r="E18" t="str">
        <f>VLOOKUP(B18,'Product List_ Cost Price Repor'!A:O,13,0)</f>
        <v>Item</v>
      </c>
      <c r="F18">
        <v>1</v>
      </c>
      <c r="G18" t="s">
        <v>1171</v>
      </c>
      <c r="H18" s="29">
        <f t="shared" si="0"/>
        <v>2.5572916666666701</v>
      </c>
    </row>
    <row r="19" spans="1:8" x14ac:dyDescent="0.2">
      <c r="A19" t="str">
        <f>VLOOKUP(B19,'Product List_ Cost Price Repor'!A:O,4,0)</f>
        <v>Bakery</v>
      </c>
      <c r="B19" t="s">
        <v>3449</v>
      </c>
      <c r="C19" s="25">
        <f>VLOOKUP(B19,'Product List_ Cost Price Repor'!A:O,2,0)</f>
        <v>3.202725</v>
      </c>
      <c r="D19">
        <f>VLOOKUP(B19,'Product List_ Cost Price Repor'!A:O,14,0)</f>
        <v>4</v>
      </c>
      <c r="E19" t="str">
        <f>VLOOKUP(B19,'Product List_ Cost Price Repor'!A:O,13,0)</f>
        <v xml:space="preserve">1 Muffin </v>
      </c>
      <c r="F19">
        <v>1</v>
      </c>
      <c r="G19" t="s">
        <v>1171</v>
      </c>
      <c r="H19" s="29">
        <f t="shared" si="0"/>
        <v>3.202725</v>
      </c>
    </row>
    <row r="20" spans="1:8" x14ac:dyDescent="0.2">
      <c r="A20" t="str">
        <f>VLOOKUP(B20,'Product List_ Cost Price Repor'!A:O,4,0)</f>
        <v>Bakery</v>
      </c>
      <c r="B20" t="s">
        <v>494</v>
      </c>
      <c r="C20" s="25">
        <f>VLOOKUP(B20,'Product List_ Cost Price Repor'!A:O,2,0)</f>
        <v>3.3977249999999999</v>
      </c>
      <c r="D20">
        <f>VLOOKUP(B20,'Product List_ Cost Price Repor'!A:O,14,0)</f>
        <v>4</v>
      </c>
      <c r="E20" t="str">
        <f>VLOOKUP(B20,'Product List_ Cost Price Repor'!A:O,13,0)</f>
        <v>Ea</v>
      </c>
      <c r="F20">
        <v>4</v>
      </c>
      <c r="G20" t="s">
        <v>1171</v>
      </c>
      <c r="H20" s="29">
        <f t="shared" si="0"/>
        <v>0.84943124999999997</v>
      </c>
    </row>
    <row r="21" spans="1:8" x14ac:dyDescent="0.2">
      <c r="A21" t="str">
        <f>VLOOKUP(B21,'Product List_ Cost Price Repor'!A:O,4,0)</f>
        <v>Bakery</v>
      </c>
      <c r="B21" t="s">
        <v>632</v>
      </c>
      <c r="C21" s="25">
        <f>VLOOKUP(B21,'Product List_ Cost Price Repor'!A:O,2,0)</f>
        <v>4.7716666666666701</v>
      </c>
      <c r="D21">
        <f>VLOOKUP(B21,'Product List_ Cost Price Repor'!A:O,14,0)</f>
        <v>0</v>
      </c>
      <c r="E21" t="str">
        <f>VLOOKUP(B21,'Product List_ Cost Price Repor'!A:O,13,0)</f>
        <v>Bag X6</v>
      </c>
      <c r="F21">
        <v>6</v>
      </c>
      <c r="G21" t="s">
        <v>3451</v>
      </c>
      <c r="H21" s="29">
        <f t="shared" si="0"/>
        <v>0.79527777777777831</v>
      </c>
    </row>
    <row r="22" spans="1:8" x14ac:dyDescent="0.2">
      <c r="A22" t="str">
        <f>VLOOKUP(B22,'Product List_ Cost Price Repor'!A:O,4,0)</f>
        <v>Bakery</v>
      </c>
      <c r="B22" t="s">
        <v>1239</v>
      </c>
      <c r="C22" s="25">
        <f>VLOOKUP(B22,'Product List_ Cost Price Repor'!A:O,2,0)</f>
        <v>1.1200000000000001</v>
      </c>
      <c r="D22">
        <f>VLOOKUP(B22,'Product List_ Cost Price Repor'!A:O,14,0)</f>
        <v>0</v>
      </c>
      <c r="E22" t="str">
        <f>VLOOKUP(B22,'Product List_ Cost Price Repor'!A:O,13,0)</f>
        <v>Item</v>
      </c>
      <c r="F22">
        <v>1</v>
      </c>
      <c r="G22" t="s">
        <v>1171</v>
      </c>
      <c r="H22" s="29">
        <f t="shared" si="0"/>
        <v>1.1200000000000001</v>
      </c>
    </row>
    <row r="23" spans="1:8" x14ac:dyDescent="0.2">
      <c r="A23" t="str">
        <f>VLOOKUP(B23,'Product List_ Cost Price Repor'!A:O,4,0)</f>
        <v>Bakery</v>
      </c>
      <c r="B23" t="s">
        <v>2679</v>
      </c>
      <c r="C23" s="25">
        <f>VLOOKUP(B23,'Product List_ Cost Price Repor'!A:O,2,0)</f>
        <v>2.9975000000000001</v>
      </c>
      <c r="D23">
        <f>VLOOKUP(B23,'Product List_ Cost Price Repor'!A:O,14,0)</f>
        <v>4</v>
      </c>
      <c r="E23" t="str">
        <f>VLOOKUP(B23,'Product List_ Cost Price Repor'!A:O,13,0)</f>
        <v>Item</v>
      </c>
      <c r="F23">
        <v>1</v>
      </c>
      <c r="G23" t="s">
        <v>1171</v>
      </c>
      <c r="H23" s="29">
        <f t="shared" si="0"/>
        <v>2.9975000000000001</v>
      </c>
    </row>
    <row r="24" spans="1:8" x14ac:dyDescent="0.2">
      <c r="A24" t="str">
        <f>VLOOKUP(B24,'Product List_ Cost Price Repor'!A:O,4,0)</f>
        <v>Bakery</v>
      </c>
      <c r="B24" t="s">
        <v>2430</v>
      </c>
      <c r="C24" s="25">
        <f>VLOOKUP(B24,'Product List_ Cost Price Repor'!A:O,2,0)</f>
        <v>1.8500391304347801</v>
      </c>
      <c r="D24">
        <f>VLOOKUP(B24,'Product List_ Cost Price Repor'!A:O,14,0)</f>
        <v>0</v>
      </c>
      <c r="E24" t="str">
        <f>VLOOKUP(B24,'Product List_ Cost Price Repor'!A:O,13,0)</f>
        <v>Item</v>
      </c>
      <c r="F24">
        <v>1</v>
      </c>
      <c r="G24" t="s">
        <v>1171</v>
      </c>
      <c r="H24" s="29">
        <f t="shared" si="0"/>
        <v>1.8500391304347801</v>
      </c>
    </row>
    <row r="25" spans="1:8" x14ac:dyDescent="0.2">
      <c r="A25" t="str">
        <f>VLOOKUP(B25,'Product List_ Cost Price Repor'!A:O,4,0)</f>
        <v>Bakery</v>
      </c>
      <c r="B25" t="s">
        <v>528</v>
      </c>
      <c r="C25" s="25">
        <f>VLOOKUP(B25,'Product List_ Cost Price Repor'!A:O,2,0)</f>
        <v>1.0165999999999999</v>
      </c>
      <c r="D25">
        <f>VLOOKUP(B25,'Product List_ Cost Price Repor'!A:O,14,0)</f>
        <v>0</v>
      </c>
      <c r="E25" t="str">
        <f>VLOOKUP(B25,'Product List_ Cost Price Repor'!A:O,13,0)</f>
        <v>Each</v>
      </c>
      <c r="F25">
        <v>1</v>
      </c>
      <c r="G25" t="s">
        <v>1171</v>
      </c>
      <c r="H25" s="29">
        <f t="shared" si="0"/>
        <v>1.0165999999999999</v>
      </c>
    </row>
    <row r="26" spans="1:8" x14ac:dyDescent="0.2">
      <c r="A26" t="str">
        <f>VLOOKUP(B26,'Product List_ Cost Price Repor'!A:O,4,0)</f>
        <v>Bread and Rolls</v>
      </c>
      <c r="B26" t="s">
        <v>2166</v>
      </c>
      <c r="C26" s="25">
        <f>VLOOKUP(B26,'Product List_ Cost Price Repor'!A:O,2,0)</f>
        <v>0.85809999999999997</v>
      </c>
      <c r="D26">
        <f>VLOOKUP(B26,'Product List_ Cost Price Repor'!A:O,14,0)</f>
        <v>0</v>
      </c>
      <c r="E26" t="str">
        <f>VLOOKUP(B26,'Product List_ Cost Price Repor'!A:O,13,0)</f>
        <v xml:space="preserve">1 Item </v>
      </c>
      <c r="F26">
        <v>1</v>
      </c>
      <c r="G26" t="s">
        <v>1171</v>
      </c>
      <c r="H26" s="29">
        <f t="shared" si="0"/>
        <v>0.85809999999999997</v>
      </c>
    </row>
    <row r="27" spans="1:8" x14ac:dyDescent="0.2">
      <c r="A27" t="str">
        <f>VLOOKUP(B27,'Product List_ Cost Price Repor'!A:O,4,0)</f>
        <v>Bread and Rolls</v>
      </c>
      <c r="B27" t="s">
        <v>2333</v>
      </c>
      <c r="C27" s="25">
        <f>VLOOKUP(B27,'Product List_ Cost Price Repor'!A:O,2,0)</f>
        <v>1.5</v>
      </c>
      <c r="D27">
        <f>VLOOKUP(B27,'Product List_ Cost Price Repor'!A:O,14,0)</f>
        <v>7</v>
      </c>
      <c r="E27" t="str">
        <f>VLOOKUP(B27,'Product List_ Cost Price Repor'!A:O,13,0)</f>
        <v>Item</v>
      </c>
      <c r="F27">
        <v>1</v>
      </c>
      <c r="G27" t="s">
        <v>1171</v>
      </c>
      <c r="H27" s="29">
        <f t="shared" si="0"/>
        <v>1.5</v>
      </c>
    </row>
    <row r="28" spans="1:8" x14ac:dyDescent="0.2">
      <c r="A28" s="27" t="str">
        <f>VLOOKUP(B28,'Product List_ Cost Price Repor'!A:O,4,0)</f>
        <v>Bread and Rolls</v>
      </c>
      <c r="B28" s="27" t="s">
        <v>1576</v>
      </c>
      <c r="C28" s="25">
        <f>VLOOKUP(B28,'Product List_ Cost Price Repor'!A:O,2,0)</f>
        <v>6.0333333333333298E-3</v>
      </c>
      <c r="D28">
        <f>VLOOKUP(B28,'Product List_ Cost Price Repor'!A:O,14,0)</f>
        <v>0</v>
      </c>
      <c r="E28" t="str">
        <f>VLOOKUP(B28,'Product List_ Cost Price Repor'!A:O,13,0)</f>
        <v>Loaf</v>
      </c>
      <c r="F28">
        <v>1</v>
      </c>
      <c r="G28" t="s">
        <v>1171</v>
      </c>
      <c r="H28" s="29">
        <f t="shared" si="0"/>
        <v>6.0333333333333298E-3</v>
      </c>
    </row>
    <row r="29" spans="1:8" x14ac:dyDescent="0.2">
      <c r="A29" t="str">
        <f>VLOOKUP(B29,'Product List_ Cost Price Repor'!A:O,4,0)</f>
        <v>Bread and Rolls</v>
      </c>
      <c r="B29" t="s">
        <v>2840</v>
      </c>
      <c r="C29" s="25">
        <f>VLOOKUP(B29,'Product List_ Cost Price Repor'!A:O,2,0)</f>
        <v>0.98636458333333299</v>
      </c>
      <c r="D29">
        <f>VLOOKUP(B29,'Product List_ Cost Price Repor'!A:O,14,0)</f>
        <v>4</v>
      </c>
      <c r="E29" t="str">
        <f>VLOOKUP(B29,'Product List_ Cost Price Repor'!A:O,13,0)</f>
        <v>Item</v>
      </c>
      <c r="F29">
        <v>1</v>
      </c>
      <c r="G29" t="s">
        <v>1171</v>
      </c>
      <c r="H29" s="29">
        <f t="shared" si="0"/>
        <v>0.98636458333333299</v>
      </c>
    </row>
    <row r="30" spans="1:8" x14ac:dyDescent="0.2">
      <c r="A30" t="str">
        <f>VLOOKUP(B30,'Product List_ Cost Price Repor'!A:O,4,0)</f>
        <v>Bread and Rolls</v>
      </c>
      <c r="B30" t="s">
        <v>2812</v>
      </c>
      <c r="C30" s="25">
        <f>VLOOKUP(B30,'Product List_ Cost Price Repor'!A:O,2,0)</f>
        <v>8.1</v>
      </c>
      <c r="D30">
        <f>VLOOKUP(B30,'Product List_ Cost Price Repor'!A:O,14,0)</f>
        <v>0</v>
      </c>
      <c r="E30" t="str">
        <f>VLOOKUP(B30,'Product List_ Cost Price Repor'!A:O,13,0)</f>
        <v>Loaf</v>
      </c>
      <c r="F30">
        <v>16</v>
      </c>
      <c r="G30" t="s">
        <v>1171</v>
      </c>
      <c r="H30" s="29">
        <f t="shared" si="0"/>
        <v>0.50624999999999998</v>
      </c>
    </row>
    <row r="31" spans="1:8" x14ac:dyDescent="0.2">
      <c r="A31" t="str">
        <f>VLOOKUP(B31,'Product List_ Cost Price Repor'!A:O,4,0)</f>
        <v>Bread and Rolls</v>
      </c>
      <c r="B31" t="s">
        <v>1971</v>
      </c>
      <c r="C31" s="25">
        <f>VLOOKUP(B31,'Product List_ Cost Price Repor'!A:O,2,0)</f>
        <v>5.32</v>
      </c>
      <c r="D31">
        <f>VLOOKUP(B31,'Product List_ Cost Price Repor'!A:O,14,0)</f>
        <v>0</v>
      </c>
      <c r="E31" t="str">
        <f>VLOOKUP(B31,'Product List_ Cost Price Repor'!A:O,13,0)</f>
        <v>Loaf</v>
      </c>
      <c r="F31">
        <v>16</v>
      </c>
      <c r="G31" t="s">
        <v>1171</v>
      </c>
      <c r="H31" s="29">
        <f t="shared" si="0"/>
        <v>0.33250000000000002</v>
      </c>
    </row>
    <row r="32" spans="1:8" x14ac:dyDescent="0.2">
      <c r="A32" t="str">
        <f>VLOOKUP(B32,'Product List_ Cost Price Repor'!A:O,4,0)</f>
        <v>Bread and Rolls</v>
      </c>
      <c r="B32" t="s">
        <v>2442</v>
      </c>
      <c r="C32" s="25">
        <f>VLOOKUP(B32,'Product List_ Cost Price Repor'!A:O,2,0)</f>
        <v>5.32</v>
      </c>
      <c r="D32">
        <f>VLOOKUP(B32,'Product List_ Cost Price Repor'!A:O,14,0)</f>
        <v>0</v>
      </c>
      <c r="E32" t="str">
        <f>VLOOKUP(B32,'Product List_ Cost Price Repor'!A:O,13,0)</f>
        <v>Loaf</v>
      </c>
      <c r="F32">
        <v>16</v>
      </c>
      <c r="G32" t="s">
        <v>1171</v>
      </c>
      <c r="H32" s="29">
        <f t="shared" si="0"/>
        <v>0.33250000000000002</v>
      </c>
    </row>
    <row r="33" spans="1:8" x14ac:dyDescent="0.2">
      <c r="A33" t="str">
        <f>VLOOKUP(B33,'Product List_ Cost Price Repor'!A:O,4,0)</f>
        <v>Bread and Rolls</v>
      </c>
      <c r="B33" t="s">
        <v>1189</v>
      </c>
      <c r="C33" s="25">
        <f>VLOOKUP(B33,'Product List_ Cost Price Repor'!A:O,2,0)</f>
        <v>49.908999999999999</v>
      </c>
      <c r="D33">
        <f>VLOOKUP(B33,'Product List_ Cost Price Repor'!A:O,14,0)</f>
        <v>120</v>
      </c>
      <c r="E33" t="str">
        <f>VLOOKUP(B33,'Product List_ Cost Price Repor'!A:O,13,0)</f>
        <v xml:space="preserve">Pkt </v>
      </c>
      <c r="F33">
        <v>120</v>
      </c>
      <c r="G33" t="s">
        <v>1171</v>
      </c>
      <c r="H33" s="29">
        <f t="shared" si="0"/>
        <v>0.41590833333333332</v>
      </c>
    </row>
    <row r="34" spans="1:8" x14ac:dyDescent="0.2">
      <c r="A34" t="str">
        <f>VLOOKUP(B34,'Product List_ Cost Price Repor'!A:O,4,0)</f>
        <v>Bread and Rolls</v>
      </c>
      <c r="B34" t="s">
        <v>584</v>
      </c>
      <c r="C34" s="25">
        <f>VLOOKUP(B34,'Product List_ Cost Price Repor'!A:O,2,0)</f>
        <v>0.53406666666666702</v>
      </c>
      <c r="D34">
        <f>VLOOKUP(B34,'Product List_ Cost Price Repor'!A:O,14,0)</f>
        <v>150</v>
      </c>
      <c r="E34" t="str">
        <f>VLOOKUP(B34,'Product List_ Cost Price Repor'!A:O,13,0)</f>
        <v>Item</v>
      </c>
      <c r="F34">
        <v>1</v>
      </c>
      <c r="G34" t="s">
        <v>1171</v>
      </c>
      <c r="H34" s="29">
        <f t="shared" si="0"/>
        <v>0.53406666666666702</v>
      </c>
    </row>
    <row r="35" spans="1:8" x14ac:dyDescent="0.2">
      <c r="A35" t="str">
        <f>VLOOKUP(B35,'Product List_ Cost Price Repor'!A:O,4,0)</f>
        <v>Bread and Rolls</v>
      </c>
      <c r="B35" t="s">
        <v>2576</v>
      </c>
      <c r="C35" s="25">
        <f>VLOOKUP(B35,'Product List_ Cost Price Repor'!A:O,2,0)</f>
        <v>0.51395208333333298</v>
      </c>
      <c r="D35">
        <f>VLOOKUP(B35,'Product List_ Cost Price Repor'!A:O,14,0)</f>
        <v>0</v>
      </c>
      <c r="E35" t="str">
        <f>VLOOKUP(B35,'Product List_ Cost Price Repor'!A:O,13,0)</f>
        <v>Item</v>
      </c>
      <c r="F35">
        <v>1</v>
      </c>
      <c r="G35" t="s">
        <v>1171</v>
      </c>
      <c r="H35" s="29">
        <f t="shared" si="0"/>
        <v>0.51395208333333298</v>
      </c>
    </row>
    <row r="36" spans="1:8" x14ac:dyDescent="0.2">
      <c r="A36" t="str">
        <f>VLOOKUP(B36,'Product List_ Cost Price Repor'!A:O,4,0)</f>
        <v>Bread and Rolls</v>
      </c>
      <c r="B36" t="s">
        <v>385</v>
      </c>
      <c r="C36" s="25">
        <f>VLOOKUP(B36,'Product List_ Cost Price Repor'!A:O,2,0)</f>
        <v>1.2195833333333299</v>
      </c>
      <c r="D36">
        <f>VLOOKUP(B36,'Product List_ Cost Price Repor'!A:O,14,0)</f>
        <v>48</v>
      </c>
      <c r="E36" t="str">
        <f>VLOOKUP(B36,'Product List_ Cost Price Repor'!A:O,13,0)</f>
        <v>Item</v>
      </c>
      <c r="F36">
        <v>1</v>
      </c>
      <c r="G36" t="s">
        <v>1171</v>
      </c>
      <c r="H36" s="29">
        <f t="shared" si="0"/>
        <v>1.2195833333333299</v>
      </c>
    </row>
    <row r="37" spans="1:8" x14ac:dyDescent="0.2">
      <c r="A37" t="str">
        <f>VLOOKUP(B37,'Product List_ Cost Price Repor'!A:O,4,0)</f>
        <v>Bread and Rolls</v>
      </c>
      <c r="B37" t="s">
        <v>2755</v>
      </c>
      <c r="C37" s="25">
        <f>VLOOKUP(B37,'Product List_ Cost Price Repor'!A:O,2,0)</f>
        <v>0.77</v>
      </c>
      <c r="D37">
        <f>VLOOKUP(B37,'Product List_ Cost Price Repor'!A:O,14,0)</f>
        <v>0</v>
      </c>
      <c r="E37" t="str">
        <f>VLOOKUP(B37,'Product List_ Cost Price Repor'!A:O,13,0)</f>
        <v>Item</v>
      </c>
      <c r="F37">
        <v>1</v>
      </c>
      <c r="G37" t="s">
        <v>1171</v>
      </c>
      <c r="H37" s="29">
        <f t="shared" si="0"/>
        <v>0.77</v>
      </c>
    </row>
    <row r="38" spans="1:8" x14ac:dyDescent="0.2">
      <c r="A38" t="str">
        <f>VLOOKUP(B38,'Product List_ Cost Price Repor'!A:O,4,0)</f>
        <v>Bread and Rolls</v>
      </c>
      <c r="B38" t="s">
        <v>997</v>
      </c>
      <c r="C38" s="25">
        <f>VLOOKUP(B38,'Product List_ Cost Price Repor'!A:O,2,0)</f>
        <v>2.4</v>
      </c>
      <c r="D38">
        <f>VLOOKUP(B38,'Product List_ Cost Price Repor'!A:O,14,0)</f>
        <v>4</v>
      </c>
      <c r="E38" t="str">
        <f>VLOOKUP(B38,'Product List_ Cost Price Repor'!A:O,13,0)</f>
        <v>Item</v>
      </c>
      <c r="F38">
        <v>1</v>
      </c>
      <c r="G38" t="s">
        <v>1171</v>
      </c>
      <c r="H38" s="29">
        <f t="shared" si="0"/>
        <v>2.4</v>
      </c>
    </row>
    <row r="39" spans="1:8" x14ac:dyDescent="0.2">
      <c r="A39" t="str">
        <f>VLOOKUP(B39,'Product List_ Cost Price Repor'!A:O,4,0)</f>
        <v>Bread and Rolls</v>
      </c>
      <c r="B39" t="s">
        <v>1094</v>
      </c>
      <c r="C39" s="25">
        <f>VLOOKUP(B39,'Product List_ Cost Price Repor'!A:O,2,0)</f>
        <v>1.13533333333333</v>
      </c>
      <c r="D39">
        <f>VLOOKUP(B39,'Product List_ Cost Price Repor'!A:O,14,0)</f>
        <v>60</v>
      </c>
      <c r="E39" t="str">
        <f>VLOOKUP(B39,'Product List_ Cost Price Repor'!A:O,13,0)</f>
        <v>Each</v>
      </c>
      <c r="F39">
        <v>1</v>
      </c>
      <c r="G39" t="s">
        <v>1171</v>
      </c>
      <c r="H39" s="29">
        <f t="shared" si="0"/>
        <v>1.13533333333333</v>
      </c>
    </row>
    <row r="40" spans="1:8" x14ac:dyDescent="0.2">
      <c r="A40" t="str">
        <f>VLOOKUP(B40,'Product List_ Cost Price Repor'!A:O,4,0)</f>
        <v>Bread and Rolls</v>
      </c>
      <c r="B40" t="s">
        <v>1603</v>
      </c>
      <c r="C40" s="25">
        <f>VLOOKUP(B40,'Product List_ Cost Price Repor'!A:O,2,0)</f>
        <v>0.52</v>
      </c>
      <c r="D40">
        <f>VLOOKUP(B40,'Product List_ Cost Price Repor'!A:O,14,0)</f>
        <v>0</v>
      </c>
      <c r="E40" t="str">
        <f>VLOOKUP(B40,'Product List_ Cost Price Repor'!A:O,13,0)</f>
        <v>Item</v>
      </c>
      <c r="F40">
        <v>1</v>
      </c>
      <c r="G40" t="s">
        <v>1171</v>
      </c>
      <c r="H40" s="29">
        <f t="shared" si="0"/>
        <v>0.52</v>
      </c>
    </row>
    <row r="41" spans="1:8" x14ac:dyDescent="0.2">
      <c r="A41" t="str">
        <f>VLOOKUP(B41,'Product List_ Cost Price Repor'!A:O,4,0)</f>
        <v>Bread and Rolls</v>
      </c>
      <c r="B41" t="s">
        <v>982</v>
      </c>
      <c r="C41" s="25">
        <f>VLOOKUP(B41,'Product List_ Cost Price Repor'!A:O,2,0)</f>
        <v>1.1654</v>
      </c>
      <c r="D41">
        <f>VLOOKUP(B41,'Product List_ Cost Price Repor'!A:O,14,0)</f>
        <v>50</v>
      </c>
      <c r="E41" t="str">
        <f>VLOOKUP(B41,'Product List_ Cost Price Repor'!A:O,13,0)</f>
        <v>Item</v>
      </c>
      <c r="F41">
        <v>1</v>
      </c>
      <c r="G41" t="s">
        <v>1171</v>
      </c>
      <c r="H41" s="29">
        <f t="shared" si="0"/>
        <v>1.1654</v>
      </c>
    </row>
    <row r="42" spans="1:8" x14ac:dyDescent="0.2">
      <c r="A42" t="str">
        <f>VLOOKUP(B42,'Product List_ Cost Price Repor'!A:O,4,0)</f>
        <v>Bread and Rolls</v>
      </c>
      <c r="B42" t="s">
        <v>3273</v>
      </c>
      <c r="C42" s="25">
        <f>VLOOKUP(B42,'Product List_ Cost Price Repor'!A:O,2,0)</f>
        <v>0.99</v>
      </c>
      <c r="D42">
        <f>VLOOKUP(B42,'Product List_ Cost Price Repor'!A:O,14,0)</f>
        <v>0</v>
      </c>
      <c r="E42" t="str">
        <f>VLOOKUP(B42,'Product List_ Cost Price Repor'!A:O,13,0)</f>
        <v>Item</v>
      </c>
      <c r="F42">
        <v>1</v>
      </c>
      <c r="G42" t="s">
        <v>1171</v>
      </c>
      <c r="H42" s="29">
        <f t="shared" si="0"/>
        <v>0.99</v>
      </c>
    </row>
    <row r="43" spans="1:8" x14ac:dyDescent="0.2">
      <c r="A43" t="str">
        <f>VLOOKUP(B43,'Product List_ Cost Price Repor'!A:O,4,0)</f>
        <v>Bread and Rolls</v>
      </c>
      <c r="B43" t="s">
        <v>1475</v>
      </c>
      <c r="C43" s="25">
        <f>VLOOKUP(B43,'Product List_ Cost Price Repor'!A:O,2,0)</f>
        <v>0.6</v>
      </c>
      <c r="D43">
        <f>VLOOKUP(B43,'Product List_ Cost Price Repor'!A:O,14,0)</f>
        <v>0</v>
      </c>
      <c r="E43" t="str">
        <f>VLOOKUP(B43,'Product List_ Cost Price Repor'!A:O,13,0)</f>
        <v>Item</v>
      </c>
      <c r="F43">
        <v>1</v>
      </c>
      <c r="G43" t="s">
        <v>1171</v>
      </c>
      <c r="H43" s="29">
        <f t="shared" si="0"/>
        <v>0.6</v>
      </c>
    </row>
    <row r="44" spans="1:8" x14ac:dyDescent="0.2">
      <c r="A44" t="str">
        <f>VLOOKUP(B44,'Product List_ Cost Price Repor'!A:O,4,0)</f>
        <v>Bread and Rolls</v>
      </c>
      <c r="B44" t="s">
        <v>15</v>
      </c>
      <c r="C44" s="25">
        <f>VLOOKUP(B44,'Product List_ Cost Price Repor'!A:O,2,0)</f>
        <v>2</v>
      </c>
      <c r="D44">
        <f>VLOOKUP(B44,'Product List_ Cost Price Repor'!A:O,14,0)</f>
        <v>4</v>
      </c>
      <c r="E44" t="str">
        <f>VLOOKUP(B44,'Product List_ Cost Price Repor'!A:O,13,0)</f>
        <v xml:space="preserve">1 Item </v>
      </c>
      <c r="F44">
        <v>1</v>
      </c>
      <c r="G44" t="s">
        <v>1171</v>
      </c>
      <c r="H44" s="29">
        <f t="shared" si="0"/>
        <v>2</v>
      </c>
    </row>
    <row r="45" spans="1:8" x14ac:dyDescent="0.2">
      <c r="A45" t="str">
        <f>VLOOKUP(B45,'Product List_ Cost Price Repor'!A:O,4,0)</f>
        <v>Bread and Rolls</v>
      </c>
      <c r="B45" t="s">
        <v>496</v>
      </c>
      <c r="C45" s="25">
        <f>VLOOKUP(B45,'Product List_ Cost Price Repor'!A:O,2,0)</f>
        <v>0.49399999999999999</v>
      </c>
      <c r="D45">
        <f>VLOOKUP(B45,'Product List_ Cost Price Repor'!A:O,14,0)</f>
        <v>0</v>
      </c>
      <c r="E45" t="str">
        <f>VLOOKUP(B45,'Product List_ Cost Price Repor'!A:O,13,0)</f>
        <v>Item</v>
      </c>
      <c r="F45">
        <v>1</v>
      </c>
      <c r="G45" t="s">
        <v>1171</v>
      </c>
      <c r="H45" s="29">
        <f t="shared" si="0"/>
        <v>0.49399999999999999</v>
      </c>
    </row>
    <row r="46" spans="1:8" x14ac:dyDescent="0.2">
      <c r="A46" t="str">
        <f>VLOOKUP(B46,'Product List_ Cost Price Repor'!A:O,4,0)</f>
        <v>Bread and Rolls</v>
      </c>
      <c r="B46" t="s">
        <v>1542</v>
      </c>
      <c r="C46" s="25">
        <f>VLOOKUP(B46,'Product List_ Cost Price Repor'!A:O,2,0)</f>
        <v>0.6</v>
      </c>
      <c r="D46">
        <f>VLOOKUP(B46,'Product List_ Cost Price Repor'!A:O,14,0)</f>
        <v>0</v>
      </c>
      <c r="E46" t="str">
        <f>VLOOKUP(B46,'Product List_ Cost Price Repor'!A:O,13,0)</f>
        <v>Item</v>
      </c>
      <c r="F46">
        <v>1</v>
      </c>
      <c r="G46" t="s">
        <v>1171</v>
      </c>
      <c r="H46" s="29">
        <f t="shared" si="0"/>
        <v>0.6</v>
      </c>
    </row>
    <row r="47" spans="1:8" x14ac:dyDescent="0.2">
      <c r="A47" t="str">
        <f>VLOOKUP(B47,'Product List_ Cost Price Repor'!A:O,4,0)</f>
        <v>Bread and Rolls</v>
      </c>
      <c r="B47" t="s">
        <v>772</v>
      </c>
      <c r="C47" s="25">
        <f>VLOOKUP(B47,'Product List_ Cost Price Repor'!A:O,2,0)</f>
        <v>0.91679999999999995</v>
      </c>
      <c r="D47">
        <f>VLOOKUP(B47,'Product List_ Cost Price Repor'!A:O,14,0)</f>
        <v>4</v>
      </c>
      <c r="E47" t="str">
        <f>VLOOKUP(B47,'Product List_ Cost Price Repor'!A:O,13,0)</f>
        <v>Item</v>
      </c>
      <c r="F47">
        <v>1</v>
      </c>
      <c r="G47" t="s">
        <v>1171</v>
      </c>
      <c r="H47" s="29">
        <f t="shared" si="0"/>
        <v>0.91679999999999995</v>
      </c>
    </row>
    <row r="48" spans="1:8" x14ac:dyDescent="0.2">
      <c r="A48" t="str">
        <f>VLOOKUP(B48,'Product List_ Cost Price Repor'!A:O,4,0)</f>
        <v>Bread and Rolls</v>
      </c>
      <c r="B48" t="s">
        <v>1371</v>
      </c>
      <c r="C48" s="25">
        <f>VLOOKUP(B48,'Product List_ Cost Price Repor'!A:O,2,0)</f>
        <v>0.40946979166666703</v>
      </c>
      <c r="D48">
        <f>VLOOKUP(B48,'Product List_ Cost Price Repor'!A:O,14,0)</f>
        <v>144</v>
      </c>
      <c r="E48" t="str">
        <f>VLOOKUP(B48,'Product List_ Cost Price Repor'!A:O,13,0)</f>
        <v>Item</v>
      </c>
      <c r="F48">
        <v>1</v>
      </c>
      <c r="G48" t="s">
        <v>1171</v>
      </c>
      <c r="H48" s="29">
        <f t="shared" si="0"/>
        <v>0.40946979166666703</v>
      </c>
    </row>
    <row r="49" spans="1:8" x14ac:dyDescent="0.2">
      <c r="A49" t="str">
        <f>VLOOKUP(B49,'Product List_ Cost Price Repor'!A:O,4,0)</f>
        <v>Bread and Rolls</v>
      </c>
      <c r="B49" t="s">
        <v>3268</v>
      </c>
      <c r="C49" s="25">
        <f>VLOOKUP(B49,'Product List_ Cost Price Repor'!A:O,2,0)</f>
        <v>0.54049999999999998</v>
      </c>
      <c r="D49">
        <f>VLOOKUP(B49,'Product List_ Cost Price Repor'!A:O,14,0)</f>
        <v>120</v>
      </c>
      <c r="E49" t="str">
        <f>VLOOKUP(B49,'Product List_ Cost Price Repor'!A:O,13,0)</f>
        <v>Item</v>
      </c>
      <c r="F49">
        <v>1</v>
      </c>
      <c r="G49" t="s">
        <v>1171</v>
      </c>
      <c r="H49" s="29">
        <f t="shared" si="0"/>
        <v>0.54049999999999998</v>
      </c>
    </row>
    <row r="50" spans="1:8" x14ac:dyDescent="0.2">
      <c r="A50" t="str">
        <f>VLOOKUP(B50,'Product List_ Cost Price Repor'!A:O,4,0)</f>
        <v>Bread and Rolls</v>
      </c>
      <c r="B50" t="s">
        <v>1563</v>
      </c>
      <c r="C50" s="25">
        <f>VLOOKUP(B50,'Product List_ Cost Price Repor'!A:O,2,0)</f>
        <v>7.2747999999999999</v>
      </c>
      <c r="D50">
        <f>VLOOKUP(B50,'Product List_ Cost Price Repor'!A:O,14,0)</f>
        <v>0</v>
      </c>
      <c r="E50" t="str">
        <f>VLOOKUP(B50,'Product List_ Cost Price Repor'!A:O,13,0)</f>
        <v xml:space="preserve">1.5 Loaf </v>
      </c>
      <c r="F50">
        <v>16</v>
      </c>
      <c r="G50" t="s">
        <v>1171</v>
      </c>
      <c r="H50" s="29">
        <f t="shared" si="0"/>
        <v>0.454675</v>
      </c>
    </row>
    <row r="51" spans="1:8" x14ac:dyDescent="0.2">
      <c r="A51" t="str">
        <f>VLOOKUP(B51,'Product List_ Cost Price Repor'!A:O,4,0)</f>
        <v>Bread and Rolls</v>
      </c>
      <c r="B51" t="s">
        <v>2385</v>
      </c>
      <c r="C51" s="25">
        <f>VLOOKUP(B51,'Product List_ Cost Price Repor'!A:O,2,0)</f>
        <v>8.99</v>
      </c>
      <c r="D51">
        <f>VLOOKUP(B51,'Product List_ Cost Price Repor'!A:O,14,0)</f>
        <v>0</v>
      </c>
      <c r="E51" t="str">
        <f>VLOOKUP(B51,'Product List_ Cost Price Repor'!A:O,13,0)</f>
        <v xml:space="preserve">Loaf </v>
      </c>
      <c r="F51">
        <v>16</v>
      </c>
      <c r="G51" t="s">
        <v>1171</v>
      </c>
      <c r="H51" s="29">
        <f t="shared" si="0"/>
        <v>0.56187500000000001</v>
      </c>
    </row>
    <row r="52" spans="1:8" x14ac:dyDescent="0.2">
      <c r="A52" t="str">
        <f>VLOOKUP(B52,'Product List_ Cost Price Repor'!A:O,4,0)</f>
        <v>Bread and Rolls</v>
      </c>
      <c r="B52" t="s">
        <v>1172</v>
      </c>
      <c r="C52" s="25">
        <f>VLOOKUP(B52,'Product List_ Cost Price Repor'!A:O,2,0)</f>
        <v>8.1</v>
      </c>
      <c r="D52">
        <f>VLOOKUP(B52,'Product List_ Cost Price Repor'!A:O,14,0)</f>
        <v>0</v>
      </c>
      <c r="E52" t="str">
        <f>VLOOKUP(B52,'Product List_ Cost Price Repor'!A:O,13,0)</f>
        <v>Item</v>
      </c>
      <c r="F52">
        <v>1</v>
      </c>
      <c r="G52" t="s">
        <v>1171</v>
      </c>
      <c r="H52" s="29">
        <f t="shared" si="0"/>
        <v>8.1</v>
      </c>
    </row>
    <row r="53" spans="1:8" x14ac:dyDescent="0.2">
      <c r="A53" t="str">
        <f>VLOOKUP(B53,'Product List_ Cost Price Repor'!A:O,4,0)</f>
        <v>Cleaning &amp; Consumables</v>
      </c>
      <c r="B53" t="s">
        <v>2007</v>
      </c>
      <c r="C53" s="25">
        <f>VLOOKUP(B53,'Product List_ Cost Price Repor'!A:O,2,0)</f>
        <v>0.20890900000000001</v>
      </c>
      <c r="D53">
        <f>VLOOKUP(B53,'Product List_ Cost Price Repor'!A:O,14,0)</f>
        <v>200</v>
      </c>
      <c r="E53" t="str">
        <f>VLOOKUP(B53,'Product List_ Cost Price Repor'!A:O,13,0)</f>
        <v>Bag</v>
      </c>
      <c r="F53">
        <v>200</v>
      </c>
      <c r="G53" t="s">
        <v>3451</v>
      </c>
      <c r="H53" s="29">
        <f t="shared" si="0"/>
        <v>1.044545E-3</v>
      </c>
    </row>
    <row r="54" spans="1:8" x14ac:dyDescent="0.2">
      <c r="A54" t="str">
        <f>VLOOKUP(B54,'Product List_ Cost Price Repor'!A:O,4,0)</f>
        <v>Cleaning &amp; Consumables</v>
      </c>
      <c r="B54" t="s">
        <v>1064</v>
      </c>
      <c r="C54" s="25">
        <f>VLOOKUP(B54,'Product List_ Cost Price Repor'!A:O,2,0)</f>
        <v>0</v>
      </c>
      <c r="D54">
        <f>VLOOKUP(B54,'Product List_ Cost Price Repor'!A:O,14,0)</f>
        <v>100</v>
      </c>
      <c r="E54" t="str">
        <f>VLOOKUP(B54,'Product List_ Cost Price Repor'!A:O,13,0)</f>
        <v>1</v>
      </c>
      <c r="F54">
        <v>100</v>
      </c>
      <c r="G54" t="s">
        <v>1171</v>
      </c>
      <c r="H54" s="29">
        <f t="shared" si="0"/>
        <v>0</v>
      </c>
    </row>
    <row r="55" spans="1:8" x14ac:dyDescent="0.2">
      <c r="A55" t="str">
        <f>VLOOKUP(B55,'Product List_ Cost Price Repor'!A:O,4,0)</f>
        <v>Cleaning &amp; Consumables</v>
      </c>
      <c r="B55" t="s">
        <v>2025</v>
      </c>
      <c r="C55" s="25">
        <f>VLOOKUP(B55,'Product List_ Cost Price Repor'!A:O,2,0)</f>
        <v>20.918199999999999</v>
      </c>
      <c r="D55">
        <f>VLOOKUP(B55,'Product List_ Cost Price Repor'!A:O,14,0)</f>
        <v>0</v>
      </c>
      <c r="E55" t="str">
        <f>VLOOKUP(B55,'Product List_ Cost Price Repor'!A:O,13,0)</f>
        <v>5lt</v>
      </c>
      <c r="F55">
        <v>5000</v>
      </c>
      <c r="G55" t="s">
        <v>3477</v>
      </c>
      <c r="H55" s="29">
        <f t="shared" si="0"/>
        <v>4.1836399999999998E-3</v>
      </c>
    </row>
    <row r="56" spans="1:8" x14ac:dyDescent="0.2">
      <c r="A56" t="str">
        <f>VLOOKUP(B56,'Product List_ Cost Price Repor'!A:O,4,0)</f>
        <v>Cleaning &amp; Consumables</v>
      </c>
      <c r="B56" t="s">
        <v>1646</v>
      </c>
      <c r="C56" s="25">
        <f>VLOOKUP(B56,'Product List_ Cost Price Repor'!A:O,2,0)</f>
        <v>2.25</v>
      </c>
      <c r="D56">
        <f>VLOOKUP(B56,'Product List_ Cost Price Repor'!A:O,14,0)</f>
        <v>24</v>
      </c>
      <c r="E56" t="str">
        <f>VLOOKUP(B56,'Product List_ Cost Price Repor'!A:O,13,0)</f>
        <v>Each</v>
      </c>
      <c r="F56">
        <v>24</v>
      </c>
      <c r="G56" t="s">
        <v>1171</v>
      </c>
      <c r="H56" s="29">
        <f t="shared" si="0"/>
        <v>9.375E-2</v>
      </c>
    </row>
    <row r="57" spans="1:8" x14ac:dyDescent="0.2">
      <c r="A57" t="str">
        <f>VLOOKUP(B57,'Product List_ Cost Price Repor'!A:O,4,0)</f>
        <v>Cleaning &amp; Consumables</v>
      </c>
      <c r="B57" t="s">
        <v>285</v>
      </c>
      <c r="C57" s="25">
        <f>VLOOKUP(B57,'Product List_ Cost Price Repor'!A:O,2,0)</f>
        <v>27.419699999999999</v>
      </c>
      <c r="D57">
        <f>VLOOKUP(B57,'Product List_ Cost Price Repor'!A:O,14,0)</f>
        <v>0</v>
      </c>
      <c r="E57" t="str">
        <f>VLOOKUP(B57,'Product List_ Cost Price Repor'!A:O,13,0)</f>
        <v>Each</v>
      </c>
      <c r="F57">
        <v>1</v>
      </c>
      <c r="G57" t="s">
        <v>1171</v>
      </c>
      <c r="H57" s="29">
        <f t="shared" si="0"/>
        <v>27.419699999999999</v>
      </c>
    </row>
    <row r="58" spans="1:8" x14ac:dyDescent="0.2">
      <c r="A58" t="str">
        <f>VLOOKUP(B58,'Product List_ Cost Price Repor'!A:O,4,0)</f>
        <v>Cleaning &amp; Consumables</v>
      </c>
      <c r="B58" t="s">
        <v>1164</v>
      </c>
      <c r="C58" s="25">
        <f>VLOOKUP(B58,'Product List_ Cost Price Repor'!A:O,2,0)</f>
        <v>19.7182</v>
      </c>
      <c r="D58">
        <f>VLOOKUP(B58,'Product List_ Cost Price Repor'!A:O,14,0)</f>
        <v>1</v>
      </c>
      <c r="E58" t="str">
        <f>VLOOKUP(B58,'Product List_ Cost Price Repor'!A:O,13,0)</f>
        <v>Item</v>
      </c>
      <c r="F58">
        <v>1</v>
      </c>
      <c r="G58" t="s">
        <v>1171</v>
      </c>
      <c r="H58" s="29">
        <f t="shared" si="0"/>
        <v>19.7182</v>
      </c>
    </row>
    <row r="59" spans="1:8" x14ac:dyDescent="0.2">
      <c r="A59" t="str">
        <f>VLOOKUP(B59,'Product List_ Cost Price Repor'!A:O,4,0)</f>
        <v>Cleaning &amp; Consumables</v>
      </c>
      <c r="B59" t="s">
        <v>1506</v>
      </c>
      <c r="C59" s="25">
        <f>VLOOKUP(B59,'Product List_ Cost Price Repor'!A:O,2,0)</f>
        <v>10.6727333333333</v>
      </c>
      <c r="D59">
        <f>VLOOKUP(B59,'Product List_ Cost Price Repor'!A:O,14,0)</f>
        <v>1</v>
      </c>
      <c r="E59" t="str">
        <f>VLOOKUP(B59,'Product List_ Cost Price Repor'!A:O,13,0)</f>
        <v>Item</v>
      </c>
      <c r="F59">
        <v>1</v>
      </c>
      <c r="G59" t="s">
        <v>1171</v>
      </c>
      <c r="H59" s="29">
        <f t="shared" si="0"/>
        <v>10.6727333333333</v>
      </c>
    </row>
    <row r="60" spans="1:8" x14ac:dyDescent="0.2">
      <c r="A60" t="str">
        <f>VLOOKUP(B60,'Product List_ Cost Price Repor'!A:O,4,0)</f>
        <v>Cleaning &amp; Consumables</v>
      </c>
      <c r="B60" t="s">
        <v>2724</v>
      </c>
      <c r="C60" s="25">
        <f>VLOOKUP(B60,'Product List_ Cost Price Repor'!A:O,2,0)</f>
        <v>2.4456000000000002</v>
      </c>
      <c r="D60">
        <f>VLOOKUP(B60,'Product List_ Cost Price Repor'!A:O,14,0)</f>
        <v>100</v>
      </c>
      <c r="E60" t="str">
        <f>VLOOKUP(B60,'Product List_ Cost Price Repor'!A:O,13,0)</f>
        <v>Item</v>
      </c>
      <c r="F60">
        <v>1</v>
      </c>
      <c r="G60" t="s">
        <v>1171</v>
      </c>
      <c r="H60" s="29">
        <f t="shared" si="0"/>
        <v>2.4456000000000002</v>
      </c>
    </row>
    <row r="61" spans="1:8" x14ac:dyDescent="0.2">
      <c r="A61" t="str">
        <f>VLOOKUP(B61,'Product List_ Cost Price Repor'!A:O,4,0)</f>
        <v>Cleaning &amp; Consumables</v>
      </c>
      <c r="B61" t="s">
        <v>1550</v>
      </c>
      <c r="C61" s="25">
        <f>VLOOKUP(B61,'Product List_ Cost Price Repor'!A:O,2,0)</f>
        <v>27.618200000000002</v>
      </c>
      <c r="D61">
        <f>VLOOKUP(B61,'Product List_ Cost Price Repor'!A:O,14,0)</f>
        <v>0</v>
      </c>
      <c r="E61" t="str">
        <f>VLOOKUP(B61,'Product List_ Cost Price Repor'!A:O,13,0)</f>
        <v>5l</v>
      </c>
      <c r="F61">
        <v>5000</v>
      </c>
      <c r="G61" t="s">
        <v>3477</v>
      </c>
      <c r="H61" s="29">
        <f t="shared" si="0"/>
        <v>5.5236400000000007E-3</v>
      </c>
    </row>
    <row r="62" spans="1:8" x14ac:dyDescent="0.2">
      <c r="A62" t="str">
        <f>VLOOKUP(B62,'Product List_ Cost Price Repor'!A:O,4,0)</f>
        <v>Cleaning &amp; Consumables</v>
      </c>
      <c r="B62" t="s">
        <v>1605</v>
      </c>
      <c r="C62" s="25">
        <f>VLOOKUP(B62,'Product List_ Cost Price Repor'!A:O,2,0)</f>
        <v>74.36</v>
      </c>
      <c r="D62">
        <f>VLOOKUP(B62,'Product List_ Cost Price Repor'!A:O,14,0)</f>
        <v>0</v>
      </c>
      <c r="E62" t="str">
        <f>VLOOKUP(B62,'Product List_ Cost Price Repor'!A:O,13,0)</f>
        <v>Item</v>
      </c>
      <c r="F62">
        <v>1</v>
      </c>
      <c r="G62" t="s">
        <v>1171</v>
      </c>
      <c r="H62" s="29">
        <f t="shared" si="0"/>
        <v>74.36</v>
      </c>
    </row>
    <row r="63" spans="1:8" x14ac:dyDescent="0.2">
      <c r="A63" t="str">
        <f>VLOOKUP(B63,'Product List_ Cost Price Repor'!A:O,4,0)</f>
        <v>Cleaning &amp; Consumables</v>
      </c>
      <c r="B63" t="s">
        <v>3084</v>
      </c>
      <c r="C63" s="25">
        <f>VLOOKUP(B63,'Product List_ Cost Price Repor'!A:O,2,0)</f>
        <v>59.936399999999999</v>
      </c>
      <c r="D63">
        <f>VLOOKUP(B63,'Product List_ Cost Price Repor'!A:O,14,0)</f>
        <v>0</v>
      </c>
      <c r="E63" t="str">
        <f>VLOOKUP(B63,'Product List_ Cost Price Repor'!A:O,13,0)</f>
        <v>5L</v>
      </c>
      <c r="F63">
        <v>5000</v>
      </c>
      <c r="G63" t="s">
        <v>3477</v>
      </c>
      <c r="H63" s="29">
        <f t="shared" si="0"/>
        <v>1.1987279999999999E-2</v>
      </c>
    </row>
    <row r="64" spans="1:8" x14ac:dyDescent="0.2">
      <c r="A64" t="str">
        <f>VLOOKUP(B64,'Product List_ Cost Price Repor'!A:O,4,0)</f>
        <v>Cleaning &amp; Consumables</v>
      </c>
      <c r="B64" t="s">
        <v>1470</v>
      </c>
      <c r="C64" s="25">
        <f>VLOOKUP(B64,'Product List_ Cost Price Repor'!A:O,2,0)</f>
        <v>33.054499999999997</v>
      </c>
      <c r="D64">
        <f>VLOOKUP(B64,'Product List_ Cost Price Repor'!A:O,14,0)</f>
        <v>0</v>
      </c>
      <c r="E64" t="str">
        <f>VLOOKUP(B64,'Product List_ Cost Price Repor'!A:O,13,0)</f>
        <v xml:space="preserve">1 Item </v>
      </c>
      <c r="F64">
        <v>1</v>
      </c>
      <c r="G64" t="s">
        <v>1171</v>
      </c>
      <c r="H64" s="29">
        <f t="shared" si="0"/>
        <v>33.054499999999997</v>
      </c>
    </row>
    <row r="65" spans="1:8" x14ac:dyDescent="0.2">
      <c r="A65" t="str">
        <f>VLOOKUP(B65,'Product List_ Cost Price Repor'!A:O,4,0)</f>
        <v>Cleaning &amp; Consumables</v>
      </c>
      <c r="B65" t="s">
        <v>926</v>
      </c>
      <c r="C65" s="25">
        <f>VLOOKUP(B65,'Product List_ Cost Price Repor'!A:O,2,0)</f>
        <v>28.86</v>
      </c>
      <c r="D65">
        <f>VLOOKUP(B65,'Product List_ Cost Price Repor'!A:O,14,0)</f>
        <v>0</v>
      </c>
      <c r="E65" t="str">
        <f>VLOOKUP(B65,'Product List_ Cost Price Repor'!A:O,13,0)</f>
        <v>5l</v>
      </c>
      <c r="F65">
        <v>5000</v>
      </c>
      <c r="G65" t="s">
        <v>3477</v>
      </c>
      <c r="H65" s="29">
        <f t="shared" si="0"/>
        <v>5.7720000000000002E-3</v>
      </c>
    </row>
    <row r="66" spans="1:8" x14ac:dyDescent="0.2">
      <c r="A66" t="str">
        <f>VLOOKUP(B66,'Product List_ Cost Price Repor'!A:O,4,0)</f>
        <v>Cleaning &amp; Consumables</v>
      </c>
      <c r="B66" t="s">
        <v>3326</v>
      </c>
      <c r="C66" s="25">
        <f>VLOOKUP(B66,'Product List_ Cost Price Repor'!A:O,2,0)</f>
        <v>22.73</v>
      </c>
      <c r="D66">
        <f>VLOOKUP(B66,'Product List_ Cost Price Repor'!A:O,14,0)</f>
        <v>0</v>
      </c>
      <c r="E66" t="str">
        <f>VLOOKUP(B66,'Product List_ Cost Price Repor'!A:O,13,0)</f>
        <v>5l</v>
      </c>
      <c r="F66">
        <v>5000</v>
      </c>
      <c r="G66" t="s">
        <v>3477</v>
      </c>
      <c r="H66" s="29">
        <f t="shared" si="0"/>
        <v>4.5459999999999997E-3</v>
      </c>
    </row>
    <row r="67" spans="1:8" x14ac:dyDescent="0.2">
      <c r="A67" t="str">
        <f>VLOOKUP(B67,'Product List_ Cost Price Repor'!A:O,4,0)</f>
        <v>Cleaning &amp; Consumables</v>
      </c>
      <c r="B67" t="s">
        <v>2713</v>
      </c>
      <c r="C67" s="25">
        <f>VLOOKUP(B67,'Product List_ Cost Price Repor'!A:O,2,0)</f>
        <v>26.245450000000002</v>
      </c>
      <c r="D67">
        <f>VLOOKUP(B67,'Product List_ Cost Price Repor'!A:O,14,0)</f>
        <v>0</v>
      </c>
      <c r="E67" t="str">
        <f>VLOOKUP(B67,'Product List_ Cost Price Repor'!A:O,13,0)</f>
        <v>Each</v>
      </c>
      <c r="F67">
        <v>1</v>
      </c>
      <c r="G67" t="s">
        <v>1171</v>
      </c>
      <c r="H67" s="29">
        <f t="shared" ref="H67:H130" si="1">C67/F67</f>
        <v>26.245450000000002</v>
      </c>
    </row>
    <row r="68" spans="1:8" x14ac:dyDescent="0.2">
      <c r="A68" t="str">
        <f>VLOOKUP(B68,'Product List_ Cost Price Repor'!A:O,4,0)</f>
        <v>Cleaning &amp; Consumables</v>
      </c>
      <c r="B68" t="s">
        <v>736</v>
      </c>
      <c r="C68" s="25">
        <f>VLOOKUP(B68,'Product List_ Cost Price Repor'!A:O,2,0)</f>
        <v>3.9883599999999998E-2</v>
      </c>
      <c r="D68">
        <f>VLOOKUP(B68,'Product List_ Cost Price Repor'!A:O,14,0)</f>
        <v>250</v>
      </c>
      <c r="E68" t="str">
        <f>VLOOKUP(B68,'Product List_ Cost Price Repor'!A:O,13,0)</f>
        <v>Item</v>
      </c>
      <c r="F68">
        <v>1</v>
      </c>
      <c r="G68" t="s">
        <v>1171</v>
      </c>
      <c r="H68" s="29">
        <f t="shared" si="1"/>
        <v>3.9883599999999998E-2</v>
      </c>
    </row>
    <row r="69" spans="1:8" x14ac:dyDescent="0.2">
      <c r="A69" t="str">
        <f>VLOOKUP(B69,'Product List_ Cost Price Repor'!A:O,4,0)</f>
        <v>Cleaning &amp; Consumables</v>
      </c>
      <c r="B69" t="s">
        <v>751</v>
      </c>
      <c r="C69" s="25">
        <f>VLOOKUP(B69,'Product List_ Cost Price Repor'!A:O,2,0)</f>
        <v>4.4545454545454499E-2</v>
      </c>
      <c r="D69">
        <f>VLOOKUP(B69,'Product List_ Cost Price Repor'!A:O,14,0)</f>
        <v>100</v>
      </c>
      <c r="E69" t="str">
        <f>VLOOKUP(B69,'Product List_ Cost Price Repor'!A:O,13,0)</f>
        <v>Item</v>
      </c>
      <c r="F69">
        <v>1</v>
      </c>
      <c r="G69" t="s">
        <v>1171</v>
      </c>
      <c r="H69" s="29">
        <f t="shared" si="1"/>
        <v>4.4545454545454499E-2</v>
      </c>
    </row>
    <row r="70" spans="1:8" x14ac:dyDescent="0.2">
      <c r="A70" t="str">
        <f>VLOOKUP(B70,'Product List_ Cost Price Repor'!A:O,4,0)</f>
        <v>Cleaning &amp; Consumables</v>
      </c>
      <c r="B70" t="s">
        <v>2088</v>
      </c>
      <c r="C70" s="25">
        <f>VLOOKUP(B70,'Product List_ Cost Price Repor'!A:O,2,0)</f>
        <v>5.3636400000000001E-2</v>
      </c>
      <c r="D70">
        <f>VLOOKUP(B70,'Product List_ Cost Price Repor'!A:O,14,0)</f>
        <v>100</v>
      </c>
      <c r="E70" t="str">
        <f>VLOOKUP(B70,'Product List_ Cost Price Repor'!A:O,13,0)</f>
        <v>Item</v>
      </c>
      <c r="F70">
        <v>1</v>
      </c>
      <c r="G70" t="s">
        <v>1171</v>
      </c>
      <c r="H70" s="29">
        <f t="shared" si="1"/>
        <v>5.3636400000000001E-2</v>
      </c>
    </row>
    <row r="71" spans="1:8" x14ac:dyDescent="0.2">
      <c r="A71" t="str">
        <f>VLOOKUP(B71,'Product List_ Cost Price Repor'!A:O,4,0)</f>
        <v>Cleaning &amp; Consumables</v>
      </c>
      <c r="B71" t="s">
        <v>563</v>
      </c>
      <c r="C71" s="25">
        <f>VLOOKUP(B71,'Product List_ Cost Price Repor'!A:O,2,0)</f>
        <v>3.89090909090909E-2</v>
      </c>
      <c r="D71">
        <f>VLOOKUP(B71,'Product List_ Cost Price Repor'!A:O,14,0)</f>
        <v>100</v>
      </c>
      <c r="E71" t="str">
        <f>VLOOKUP(B71,'Product List_ Cost Price Repor'!A:O,13,0)</f>
        <v>Item</v>
      </c>
      <c r="F71">
        <v>1</v>
      </c>
      <c r="G71" t="s">
        <v>1171</v>
      </c>
      <c r="H71" s="29">
        <f t="shared" si="1"/>
        <v>3.89090909090909E-2</v>
      </c>
    </row>
    <row r="72" spans="1:8" x14ac:dyDescent="0.2">
      <c r="A72" t="str">
        <f>VLOOKUP(B72,'Product List_ Cost Price Repor'!A:O,4,0)</f>
        <v>Cleaning &amp; Consumables</v>
      </c>
      <c r="B72" t="s">
        <v>2700</v>
      </c>
      <c r="C72" s="25">
        <f>VLOOKUP(B72,'Product List_ Cost Price Repor'!A:O,2,0)</f>
        <v>9.7909000000000006</v>
      </c>
      <c r="D72">
        <f>VLOOKUP(B72,'Product List_ Cost Price Repor'!A:O,14,0)</f>
        <v>0</v>
      </c>
      <c r="E72" t="str">
        <f>VLOOKUP(B72,'Product List_ Cost Price Repor'!A:O,13,0)</f>
        <v>Item</v>
      </c>
      <c r="F72">
        <v>1</v>
      </c>
      <c r="G72" t="s">
        <v>1171</v>
      </c>
      <c r="H72" s="29">
        <f t="shared" si="1"/>
        <v>9.7909000000000006</v>
      </c>
    </row>
    <row r="73" spans="1:8" x14ac:dyDescent="0.2">
      <c r="A73" t="str">
        <f>VLOOKUP(B73,'Product List_ Cost Price Repor'!A:O,4,0)</f>
        <v>Cleaning &amp; Consumables</v>
      </c>
      <c r="B73" t="s">
        <v>335</v>
      </c>
      <c r="C73" s="25">
        <f>VLOOKUP(B73,'Product List_ Cost Price Repor'!A:O,2,0)</f>
        <v>0.50927199999999995</v>
      </c>
      <c r="D73">
        <f>VLOOKUP(B73,'Product List_ Cost Price Repor'!A:O,14,0)</f>
        <v>50</v>
      </c>
      <c r="E73" t="str">
        <f>VLOOKUP(B73,'Product List_ Cost Price Repor'!A:O,13,0)</f>
        <v>Each</v>
      </c>
      <c r="F73">
        <v>1</v>
      </c>
      <c r="G73" t="s">
        <v>1171</v>
      </c>
      <c r="H73" s="29">
        <f t="shared" si="1"/>
        <v>0.50927199999999995</v>
      </c>
    </row>
    <row r="74" spans="1:8" x14ac:dyDescent="0.2">
      <c r="A74" t="str">
        <f>VLOOKUP(B74,'Product List_ Cost Price Repor'!A:O,4,0)</f>
        <v>Cleaning &amp; Consumables</v>
      </c>
      <c r="B74" t="s">
        <v>1432</v>
      </c>
      <c r="C74" s="25">
        <f>VLOOKUP(B74,'Product List_ Cost Price Repor'!A:O,2,0)</f>
        <v>3.0573874999999999</v>
      </c>
      <c r="D74">
        <f>VLOOKUP(B74,'Product List_ Cost Price Repor'!A:O,14,0)</f>
        <v>16</v>
      </c>
      <c r="E74" t="str">
        <f>VLOOKUP(B74,'Product List_ Cost Price Repor'!A:O,13,0)</f>
        <v>Item</v>
      </c>
      <c r="F74">
        <v>1</v>
      </c>
      <c r="G74" t="s">
        <v>1171</v>
      </c>
      <c r="H74" s="29">
        <f t="shared" si="1"/>
        <v>3.0573874999999999</v>
      </c>
    </row>
    <row r="75" spans="1:8" x14ac:dyDescent="0.2">
      <c r="A75" t="str">
        <f>VLOOKUP(B75,'Product List_ Cost Price Repor'!A:O,4,0)</f>
        <v>Cleaning &amp; Consumables</v>
      </c>
      <c r="B75" t="s">
        <v>2094</v>
      </c>
      <c r="C75" s="25">
        <f>VLOOKUP(B75,'Product List_ Cost Price Repor'!A:O,2,0)</f>
        <v>0.245091</v>
      </c>
      <c r="D75">
        <f>VLOOKUP(B75,'Product List_ Cost Price Repor'!A:O,14,0)</f>
        <v>100</v>
      </c>
      <c r="E75" t="str">
        <f>VLOOKUP(B75,'Product List_ Cost Price Repor'!A:O,13,0)</f>
        <v>Each</v>
      </c>
      <c r="F75">
        <v>1</v>
      </c>
      <c r="G75" t="s">
        <v>1171</v>
      </c>
      <c r="H75" s="29">
        <f t="shared" si="1"/>
        <v>0.245091</v>
      </c>
    </row>
    <row r="76" spans="1:8" x14ac:dyDescent="0.2">
      <c r="A76" t="str">
        <f>VLOOKUP(B76,'Product List_ Cost Price Repor'!A:O,4,0)</f>
        <v>Cleaning &amp; Consumables</v>
      </c>
      <c r="B76" t="s">
        <v>3229</v>
      </c>
      <c r="C76" s="25">
        <f>VLOOKUP(B76,'Product List_ Cost Price Repor'!A:O,2,0)</f>
        <v>111.74</v>
      </c>
      <c r="D76">
        <f>VLOOKUP(B76,'Product List_ Cost Price Repor'!A:O,14,0)</f>
        <v>0</v>
      </c>
      <c r="E76" t="str">
        <f>VLOOKUP(B76,'Product List_ Cost Price Repor'!A:O,13,0)</f>
        <v>15lt</v>
      </c>
      <c r="F76">
        <v>15000</v>
      </c>
      <c r="G76" t="s">
        <v>3477</v>
      </c>
      <c r="H76" s="29">
        <f t="shared" si="1"/>
        <v>7.449333333333333E-3</v>
      </c>
    </row>
    <row r="77" spans="1:8" x14ac:dyDescent="0.2">
      <c r="A77" t="str">
        <f>VLOOKUP(B77,'Product List_ Cost Price Repor'!A:O,4,0)</f>
        <v>Cleaning &amp; Consumables</v>
      </c>
      <c r="B77" t="s">
        <v>2335</v>
      </c>
      <c r="C77" s="25">
        <f>VLOOKUP(B77,'Product List_ Cost Price Repor'!A:O,2,0)</f>
        <v>3.7238180000000001</v>
      </c>
      <c r="D77">
        <f>VLOOKUP(B77,'Product List_ Cost Price Repor'!A:O,14,0)</f>
        <v>50</v>
      </c>
      <c r="E77" t="str">
        <f>VLOOKUP(B77,'Product List_ Cost Price Repor'!A:O,13,0)</f>
        <v>Item</v>
      </c>
      <c r="F77">
        <v>1</v>
      </c>
      <c r="G77" t="s">
        <v>1171</v>
      </c>
      <c r="H77" s="29">
        <f t="shared" si="1"/>
        <v>3.7238180000000001</v>
      </c>
    </row>
    <row r="78" spans="1:8" x14ac:dyDescent="0.2">
      <c r="A78" t="str">
        <f>VLOOKUP(B78,'Product List_ Cost Price Repor'!A:O,4,0)</f>
        <v>Cleaning &amp; Consumables</v>
      </c>
      <c r="B78" t="s">
        <v>144</v>
      </c>
      <c r="C78" s="25">
        <f>VLOOKUP(B78,'Product List_ Cost Price Repor'!A:O,2,0)</f>
        <v>1.1548499999999999</v>
      </c>
      <c r="D78">
        <f>VLOOKUP(B78,'Product List_ Cost Price Repor'!A:O,14,0)</f>
        <v>6</v>
      </c>
      <c r="E78" t="str">
        <f>VLOOKUP(B78,'Product List_ Cost Price Repor'!A:O,13,0)</f>
        <v>Item</v>
      </c>
      <c r="F78">
        <v>1</v>
      </c>
      <c r="G78" t="s">
        <v>1171</v>
      </c>
      <c r="H78" s="29">
        <f t="shared" si="1"/>
        <v>1.1548499999999999</v>
      </c>
    </row>
    <row r="79" spans="1:8" x14ac:dyDescent="0.2">
      <c r="A79" t="str">
        <f>VLOOKUP(B79,'Product List_ Cost Price Repor'!A:O,4,0)</f>
        <v>Cleaning &amp; Consumables</v>
      </c>
      <c r="B79" t="s">
        <v>2574</v>
      </c>
      <c r="C79" s="25">
        <f>VLOOKUP(B79,'Product List_ Cost Price Repor'!A:O,2,0)</f>
        <v>1.0745499999999999</v>
      </c>
      <c r="D79">
        <f>VLOOKUP(B79,'Product List_ Cost Price Repor'!A:O,14,0)</f>
        <v>10</v>
      </c>
      <c r="E79" t="str">
        <f>VLOOKUP(B79,'Product List_ Cost Price Repor'!A:O,13,0)</f>
        <v>Item</v>
      </c>
      <c r="F79">
        <v>1</v>
      </c>
      <c r="G79" t="s">
        <v>1171</v>
      </c>
      <c r="H79" s="29">
        <f t="shared" si="1"/>
        <v>1.0745499999999999</v>
      </c>
    </row>
    <row r="80" spans="1:8" x14ac:dyDescent="0.2">
      <c r="A80" t="str">
        <f>VLOOKUP(B80,'Product List_ Cost Price Repor'!A:O,4,0)</f>
        <v>Cleaning &amp; Consumables</v>
      </c>
      <c r="B80" t="s">
        <v>2211</v>
      </c>
      <c r="C80" s="25">
        <f>VLOOKUP(B80,'Product List_ Cost Price Repor'!A:O,2,0)</f>
        <v>10.427300000000001</v>
      </c>
      <c r="D80">
        <f>VLOOKUP(B80,'Product List_ Cost Price Repor'!A:O,14,0)</f>
        <v>0</v>
      </c>
      <c r="E80" t="str">
        <f>VLOOKUP(B80,'Product List_ Cost Price Repor'!A:O,13,0)</f>
        <v>Item</v>
      </c>
      <c r="F80">
        <v>1</v>
      </c>
      <c r="G80" t="s">
        <v>1171</v>
      </c>
      <c r="H80" s="29">
        <f t="shared" si="1"/>
        <v>10.427300000000001</v>
      </c>
    </row>
    <row r="81" spans="1:8" x14ac:dyDescent="0.2">
      <c r="A81" t="str">
        <f>VLOOKUP(B81,'Product List_ Cost Price Repor'!A:O,4,0)</f>
        <v>Cleaning &amp; Consumables</v>
      </c>
      <c r="B81" t="s">
        <v>1993</v>
      </c>
      <c r="C81" s="25">
        <f>VLOOKUP(B81,'Product List_ Cost Price Repor'!A:O,2,0)</f>
        <v>38.054499999999997</v>
      </c>
      <c r="D81">
        <f>VLOOKUP(B81,'Product List_ Cost Price Repor'!A:O,14,0)</f>
        <v>0</v>
      </c>
      <c r="E81" t="str">
        <f>VLOOKUP(B81,'Product List_ Cost Price Repor'!A:O,13,0)</f>
        <v>Item</v>
      </c>
      <c r="F81">
        <v>1</v>
      </c>
      <c r="G81" t="s">
        <v>1171</v>
      </c>
      <c r="H81" s="29">
        <f t="shared" si="1"/>
        <v>38.054499999999997</v>
      </c>
    </row>
    <row r="82" spans="1:8" x14ac:dyDescent="0.2">
      <c r="A82" t="str">
        <f>VLOOKUP(B82,'Product List_ Cost Price Repor'!A:O,4,0)</f>
        <v>Cleaning &amp; Consumables</v>
      </c>
      <c r="B82" t="s">
        <v>2639</v>
      </c>
      <c r="C82" s="25">
        <f>VLOOKUP(B82,'Product List_ Cost Price Repor'!A:O,2,0)</f>
        <v>37.872700000000002</v>
      </c>
      <c r="D82">
        <f>VLOOKUP(B82,'Product List_ Cost Price Repor'!A:O,14,0)</f>
        <v>1</v>
      </c>
      <c r="E82" t="str">
        <f>VLOOKUP(B82,'Product List_ Cost Price Repor'!A:O,13,0)</f>
        <v>Item</v>
      </c>
      <c r="F82">
        <v>1</v>
      </c>
      <c r="G82" t="s">
        <v>1171</v>
      </c>
      <c r="H82" s="29">
        <f t="shared" si="1"/>
        <v>37.872700000000002</v>
      </c>
    </row>
    <row r="83" spans="1:8" x14ac:dyDescent="0.2">
      <c r="A83" t="str">
        <f>VLOOKUP(B83,'Product List_ Cost Price Repor'!A:O,4,0)</f>
        <v>Cleaning &amp; Consumables</v>
      </c>
      <c r="B83" t="s">
        <v>116</v>
      </c>
      <c r="C83" s="25">
        <f>VLOOKUP(B83,'Product List_ Cost Price Repor'!A:O,2,0)</f>
        <v>36.299999999999997</v>
      </c>
      <c r="D83">
        <f>VLOOKUP(B83,'Product List_ Cost Price Repor'!A:O,14,0)</f>
        <v>0</v>
      </c>
      <c r="E83" t="str">
        <f>VLOOKUP(B83,'Product List_ Cost Price Repor'!A:O,13,0)</f>
        <v>5lt</v>
      </c>
      <c r="F83">
        <v>5000</v>
      </c>
      <c r="G83" t="s">
        <v>3477</v>
      </c>
      <c r="H83" s="29">
        <f t="shared" si="1"/>
        <v>7.2599999999999991E-3</v>
      </c>
    </row>
    <row r="84" spans="1:8" x14ac:dyDescent="0.2">
      <c r="A84" t="str">
        <f>VLOOKUP(B84,'Product List_ Cost Price Repor'!A:O,4,0)</f>
        <v>Dairy &amp; Subs</v>
      </c>
      <c r="B84" t="s">
        <v>690</v>
      </c>
      <c r="C84" s="25">
        <f>VLOOKUP(B84,'Product List_ Cost Price Repor'!A:O,2,0)</f>
        <v>8.4</v>
      </c>
      <c r="D84">
        <f>VLOOKUP(B84,'Product List_ Cost Price Repor'!A:O,14,0)</f>
        <v>0</v>
      </c>
      <c r="E84" t="str">
        <f>VLOOKUP(B84,'Product List_ Cost Price Repor'!A:O,13,0)</f>
        <v>Item</v>
      </c>
      <c r="F84">
        <v>1000</v>
      </c>
      <c r="G84" t="s">
        <v>3477</v>
      </c>
      <c r="H84" s="29">
        <f t="shared" si="1"/>
        <v>8.4000000000000012E-3</v>
      </c>
    </row>
    <row r="85" spans="1:8" x14ac:dyDescent="0.2">
      <c r="A85" t="str">
        <f>VLOOKUP(B85,'Product List_ Cost Price Repor'!A:O,4,0)</f>
        <v>Dairy &amp; Subs</v>
      </c>
      <c r="B85" t="s">
        <v>1331</v>
      </c>
      <c r="C85" s="25">
        <f>VLOOKUP(B85,'Product List_ Cost Price Repor'!A:O,2,0)</f>
        <v>0.40358333333333302</v>
      </c>
      <c r="D85">
        <f>VLOOKUP(B85,'Product List_ Cost Price Repor'!A:O,14,0)</f>
        <v>240</v>
      </c>
      <c r="E85" t="str">
        <f>VLOOKUP(B85,'Product List_ Cost Price Repor'!A:O,13,0)</f>
        <v>Item</v>
      </c>
      <c r="F85">
        <v>1</v>
      </c>
      <c r="G85" t="s">
        <v>1171</v>
      </c>
      <c r="H85" s="29">
        <f t="shared" si="1"/>
        <v>0.40358333333333302</v>
      </c>
    </row>
    <row r="86" spans="1:8" x14ac:dyDescent="0.2">
      <c r="A86" t="str">
        <f>VLOOKUP(B86,'Product List_ Cost Price Repor'!A:O,4,0)</f>
        <v>Dairy &amp; Subs</v>
      </c>
      <c r="B86" t="s">
        <v>691</v>
      </c>
      <c r="C86" s="25">
        <f>VLOOKUP(B86,'Product List_ Cost Price Repor'!A:O,2,0)</f>
        <v>2.48</v>
      </c>
      <c r="D86">
        <f>VLOOKUP(B86,'Product List_ Cost Price Repor'!A:O,14,0)</f>
        <v>0</v>
      </c>
      <c r="E86" t="str">
        <f>VLOOKUP(B86,'Product List_ Cost Price Repor'!A:O,13,0)</f>
        <v>600ml</v>
      </c>
      <c r="F86">
        <v>600</v>
      </c>
      <c r="G86" t="s">
        <v>3477</v>
      </c>
      <c r="H86" s="29">
        <f t="shared" si="1"/>
        <v>4.1333333333333335E-3</v>
      </c>
    </row>
    <row r="87" spans="1:8" x14ac:dyDescent="0.2">
      <c r="A87" t="str">
        <f>VLOOKUP(B87,'Product List_ Cost Price Repor'!A:O,4,0)</f>
        <v>Dairy &amp; Subs</v>
      </c>
      <c r="B87" t="s">
        <v>2843</v>
      </c>
      <c r="C87" s="25">
        <f>VLOOKUP(B87,'Product List_ Cost Price Repor'!A:O,2,0)</f>
        <v>0.18490000000000001</v>
      </c>
      <c r="D87">
        <f>VLOOKUP(B87,'Product List_ Cost Price Repor'!A:O,14,0)</f>
        <v>200</v>
      </c>
      <c r="E87" t="str">
        <f>VLOOKUP(B87,'Product List_ Cost Price Repor'!A:O,13,0)</f>
        <v>Item</v>
      </c>
      <c r="F87">
        <v>1</v>
      </c>
      <c r="G87" t="s">
        <v>1171</v>
      </c>
      <c r="H87" s="29">
        <f t="shared" si="1"/>
        <v>0.18490000000000001</v>
      </c>
    </row>
    <row r="88" spans="1:8" x14ac:dyDescent="0.2">
      <c r="A88" t="str">
        <f>VLOOKUP(B88,'Product List_ Cost Price Repor'!A:O,4,0)</f>
        <v>Dairy &amp; Subs</v>
      </c>
      <c r="B88" t="s">
        <v>1419</v>
      </c>
      <c r="C88" s="25">
        <f>VLOOKUP(B88,'Product List_ Cost Price Repor'!A:O,2,0)</f>
        <v>0.159</v>
      </c>
      <c r="D88">
        <f>VLOOKUP(B88,'Product List_ Cost Price Repor'!A:O,14,0)</f>
        <v>100</v>
      </c>
      <c r="E88" t="str">
        <f>VLOOKUP(B88,'Product List_ Cost Price Repor'!A:O,13,0)</f>
        <v>Item</v>
      </c>
      <c r="F88">
        <v>1</v>
      </c>
      <c r="G88" t="s">
        <v>1171</v>
      </c>
      <c r="H88" s="29">
        <f t="shared" si="1"/>
        <v>0.159</v>
      </c>
    </row>
    <row r="89" spans="1:8" x14ac:dyDescent="0.2">
      <c r="A89" t="str">
        <f>VLOOKUP(B89,'Product List_ Cost Price Repor'!A:O,4,0)</f>
        <v>Dairy &amp; Subs</v>
      </c>
      <c r="B89" t="s">
        <v>73</v>
      </c>
      <c r="C89" s="25">
        <f>VLOOKUP(B89,'Product List_ Cost Price Repor'!A:O,2,0)</f>
        <v>23.86</v>
      </c>
      <c r="D89">
        <f>VLOOKUP(B89,'Product List_ Cost Price Repor'!A:O,14,0)</f>
        <v>0</v>
      </c>
      <c r="E89" t="str">
        <f>VLOOKUP(B89,'Product List_ Cost Price Repor'!A:O,13,0)</f>
        <v>Item</v>
      </c>
      <c r="F89">
        <v>1500</v>
      </c>
      <c r="G89" t="s">
        <v>3477</v>
      </c>
      <c r="H89" s="29">
        <f t="shared" si="1"/>
        <v>1.5906666666666666E-2</v>
      </c>
    </row>
    <row r="90" spans="1:8" x14ac:dyDescent="0.2">
      <c r="A90" t="str">
        <f>VLOOKUP(B90,'Product List_ Cost Price Repor'!A:O,4,0)</f>
        <v>Dairy &amp; Subs</v>
      </c>
      <c r="B90" t="s">
        <v>3241</v>
      </c>
      <c r="C90" s="25">
        <f>VLOOKUP(B90,'Product List_ Cost Price Repor'!A:O,2,0)</f>
        <v>23.88</v>
      </c>
      <c r="D90">
        <f>VLOOKUP(B90,'Product List_ Cost Price Repor'!A:O,14,0)</f>
        <v>0</v>
      </c>
      <c r="E90" t="str">
        <f>VLOOKUP(B90,'Product List_ Cost Price Repor'!A:O,13,0)</f>
        <v>Item</v>
      </c>
      <c r="F90">
        <v>1500</v>
      </c>
      <c r="G90" t="s">
        <v>3477</v>
      </c>
      <c r="H90" s="29">
        <f t="shared" si="1"/>
        <v>1.592E-2</v>
      </c>
    </row>
    <row r="91" spans="1:8" x14ac:dyDescent="0.2">
      <c r="A91" s="27" t="str">
        <f>VLOOKUP(B91,'Product List_ Cost Price Repor'!A:O,4,0)</f>
        <v>Dairy &amp; Subs</v>
      </c>
      <c r="B91" s="27" t="s">
        <v>288</v>
      </c>
      <c r="C91" s="25">
        <f>VLOOKUP(B91,'Product List_ Cost Price Repor'!A:O,2,0)</f>
        <v>0.461520966595594</v>
      </c>
      <c r="D91">
        <f>VLOOKUP(B91,'Product List_ Cost Price Repor'!A:O,14,0)</f>
        <v>0</v>
      </c>
      <c r="E91" t="str">
        <f>VLOOKUP(B91,'Product List_ Cost Price Repor'!A:O,13,0)</f>
        <v>Gm</v>
      </c>
      <c r="F91">
        <v>1</v>
      </c>
      <c r="G91" t="s">
        <v>3477</v>
      </c>
      <c r="H91" s="29">
        <f t="shared" si="1"/>
        <v>0.461520966595594</v>
      </c>
    </row>
    <row r="92" spans="1:8" x14ac:dyDescent="0.2">
      <c r="A92" t="str">
        <f>VLOOKUP(B92,'Product List_ Cost Price Repor'!A:O,4,0)</f>
        <v>Dairy &amp; Subs</v>
      </c>
      <c r="B92" t="s">
        <v>711</v>
      </c>
      <c r="C92" s="25">
        <f>VLOOKUP(B92,'Product List_ Cost Price Repor'!A:O,2,0)</f>
        <v>5</v>
      </c>
      <c r="D92">
        <f>VLOOKUP(B92,'Product List_ Cost Price Repor'!A:O,14,0)</f>
        <v>0</v>
      </c>
      <c r="E92" t="str">
        <f>VLOOKUP(B92,'Product List_ Cost Price Repor'!A:O,13,0)</f>
        <v>125g</v>
      </c>
      <c r="F92">
        <v>125</v>
      </c>
      <c r="G92" t="s">
        <v>3477</v>
      </c>
      <c r="H92" s="29">
        <f t="shared" si="1"/>
        <v>0.04</v>
      </c>
    </row>
    <row r="93" spans="1:8" x14ac:dyDescent="0.2">
      <c r="A93" t="str">
        <f>VLOOKUP(B93,'Product List_ Cost Price Repor'!A:O,4,0)</f>
        <v>Dairy &amp; Subs</v>
      </c>
      <c r="B93" t="s">
        <v>1565</v>
      </c>
      <c r="C93" s="25">
        <f>VLOOKUP(B93,'Product List_ Cost Price Repor'!A:O,2,0)</f>
        <v>30.47</v>
      </c>
      <c r="D93">
        <f>VLOOKUP(B93,'Product List_ Cost Price Repor'!A:O,14,0)</f>
        <v>0</v>
      </c>
      <c r="E93" t="str">
        <f>VLOOKUP(B93,'Product List_ Cost Price Repor'!A:O,13,0)</f>
        <v xml:space="preserve">1kg  </v>
      </c>
      <c r="F93">
        <v>1000</v>
      </c>
      <c r="G93" t="s">
        <v>3477</v>
      </c>
      <c r="H93" s="29">
        <f t="shared" si="1"/>
        <v>3.0470000000000001E-2</v>
      </c>
    </row>
    <row r="94" spans="1:8" x14ac:dyDescent="0.2">
      <c r="A94" t="str">
        <f>VLOOKUP(B94,'Product List_ Cost Price Repor'!A:O,4,0)</f>
        <v>Dairy &amp; Subs</v>
      </c>
      <c r="B94" t="s">
        <v>3351</v>
      </c>
      <c r="C94" s="25">
        <f>VLOOKUP(B94,'Product List_ Cost Price Repor'!A:O,2,0)</f>
        <v>40.541353383458599</v>
      </c>
      <c r="D94">
        <f>VLOOKUP(B94,'Product List_ Cost Price Repor'!A:O,14,0)</f>
        <v>0</v>
      </c>
      <c r="E94" t="str">
        <f>VLOOKUP(B94,'Product List_ Cost Price Repor'!A:O,13,0)</f>
        <v>2.9Kg</v>
      </c>
      <c r="F94">
        <v>2900</v>
      </c>
      <c r="G94" t="s">
        <v>3477</v>
      </c>
      <c r="H94" s="29">
        <f t="shared" si="1"/>
        <v>1.3979777028778827E-2</v>
      </c>
    </row>
    <row r="95" spans="1:8" x14ac:dyDescent="0.2">
      <c r="A95" t="str">
        <f>VLOOKUP(B95,'Product List_ Cost Price Repor'!A:O,4,0)</f>
        <v>Dairy &amp; Subs</v>
      </c>
      <c r="B95" t="s">
        <v>2546</v>
      </c>
      <c r="C95" s="25">
        <f>VLOOKUP(B95,'Product List_ Cost Price Repor'!A:O,2,0)</f>
        <v>7.5406562499999996</v>
      </c>
      <c r="D95">
        <f>VLOOKUP(B95,'Product List_ Cost Price Repor'!A:O,14,0)</f>
        <v>8</v>
      </c>
      <c r="E95" t="str">
        <f>VLOOKUP(B95,'Product List_ Cost Price Repor'!A:O,13,0)</f>
        <v>200g</v>
      </c>
      <c r="F95">
        <v>200</v>
      </c>
      <c r="G95" t="s">
        <v>3477</v>
      </c>
      <c r="H95" s="29">
        <f t="shared" si="1"/>
        <v>3.7703281249999998E-2</v>
      </c>
    </row>
    <row r="96" spans="1:8" x14ac:dyDescent="0.2">
      <c r="A96" t="str">
        <f>VLOOKUP(B96,'Product List_ Cost Price Repor'!A:O,4,0)</f>
        <v>Dairy &amp; Subs</v>
      </c>
      <c r="B96" t="s">
        <v>2887</v>
      </c>
      <c r="C96" s="25">
        <f>VLOOKUP(B96,'Product List_ Cost Price Repor'!A:O,2,0)</f>
        <v>42</v>
      </c>
      <c r="D96">
        <f>VLOOKUP(B96,'Product List_ Cost Price Repor'!A:O,14,0)</f>
        <v>0</v>
      </c>
      <c r="E96" t="str">
        <f>VLOOKUP(B96,'Product List_ Cost Price Repor'!A:O,13,0)</f>
        <v>Kg</v>
      </c>
      <c r="F96">
        <v>1000</v>
      </c>
      <c r="G96" t="s">
        <v>3477</v>
      </c>
      <c r="H96" s="29">
        <f t="shared" si="1"/>
        <v>4.2000000000000003E-2</v>
      </c>
    </row>
    <row r="97" spans="1:8" x14ac:dyDescent="0.2">
      <c r="A97" t="str">
        <f>VLOOKUP(B97,'Product List_ Cost Price Repor'!A:O,4,0)</f>
        <v>Dairy &amp; Subs</v>
      </c>
      <c r="B97" t="s">
        <v>3219</v>
      </c>
      <c r="C97" s="25">
        <f>VLOOKUP(B97,'Product List_ Cost Price Repor'!A:O,2,0)</f>
        <v>20.34</v>
      </c>
      <c r="D97">
        <f>VLOOKUP(B97,'Product List_ Cost Price Repor'!A:O,14,0)</f>
        <v>6</v>
      </c>
      <c r="E97" t="str">
        <f>VLOOKUP(B97,'Product List_ Cost Price Repor'!A:O,13,0)</f>
        <v>1 Kg</v>
      </c>
      <c r="F97">
        <v>1000</v>
      </c>
      <c r="G97" t="s">
        <v>3477</v>
      </c>
      <c r="H97" s="29">
        <f t="shared" si="1"/>
        <v>2.034E-2</v>
      </c>
    </row>
    <row r="98" spans="1:8" x14ac:dyDescent="0.2">
      <c r="A98" t="str">
        <f>VLOOKUP(B98,'Product List_ Cost Price Repor'!A:O,4,0)</f>
        <v>Dairy &amp; Subs</v>
      </c>
      <c r="B98" t="s">
        <v>2240</v>
      </c>
      <c r="C98" s="25">
        <f>VLOOKUP(B98,'Product List_ Cost Price Repor'!A:O,2,0)</f>
        <v>23.4</v>
      </c>
      <c r="D98">
        <f>VLOOKUP(B98,'Product List_ Cost Price Repor'!A:O,14,0)</f>
        <v>0</v>
      </c>
      <c r="E98" t="str">
        <f>VLOOKUP(B98,'Product List_ Cost Price Repor'!A:O,13,0)</f>
        <v>1kg</v>
      </c>
      <c r="F98">
        <v>1000</v>
      </c>
      <c r="G98" t="s">
        <v>3477</v>
      </c>
      <c r="H98" s="29">
        <f t="shared" si="1"/>
        <v>2.3399999999999997E-2</v>
      </c>
    </row>
    <row r="99" spans="1:8" x14ac:dyDescent="0.2">
      <c r="A99" t="str">
        <f>VLOOKUP(B99,'Product List_ Cost Price Repor'!A:O,4,0)</f>
        <v>Dairy &amp; Subs</v>
      </c>
      <c r="B99" t="s">
        <v>664</v>
      </c>
      <c r="C99" s="25">
        <f>VLOOKUP(B99,'Product List_ Cost Price Repor'!A:O,2,0)</f>
        <v>36.152173913043498</v>
      </c>
      <c r="D99">
        <f>VLOOKUP(B99,'Product List_ Cost Price Repor'!A:O,14,0)</f>
        <v>0</v>
      </c>
      <c r="E99" t="str">
        <f>VLOOKUP(B99,'Product List_ Cost Price Repor'!A:O,13,0)</f>
        <v>1 Kg</v>
      </c>
      <c r="F99">
        <v>1000</v>
      </c>
      <c r="G99" t="s">
        <v>3477</v>
      </c>
      <c r="H99" s="29">
        <f t="shared" si="1"/>
        <v>3.6152173913043498E-2</v>
      </c>
    </row>
    <row r="100" spans="1:8" x14ac:dyDescent="0.2">
      <c r="A100" t="str">
        <f>VLOOKUP(B100,'Product List_ Cost Price Repor'!A:O,4,0)</f>
        <v>Dairy &amp; Subs</v>
      </c>
      <c r="B100" t="s">
        <v>1558</v>
      </c>
      <c r="C100" s="25">
        <f>VLOOKUP(B100,'Product List_ Cost Price Repor'!A:O,2,0)</f>
        <v>3.5339130434782602</v>
      </c>
      <c r="D100">
        <f>VLOOKUP(B100,'Product List_ Cost Price Repor'!A:O,14,0)</f>
        <v>0</v>
      </c>
      <c r="E100" t="str">
        <f>VLOOKUP(B100,'Product List_ Cost Price Repor'!A:O,13,0)</f>
        <v>115g</v>
      </c>
      <c r="F100">
        <v>115</v>
      </c>
      <c r="G100" t="s">
        <v>3477</v>
      </c>
      <c r="H100" s="29">
        <f t="shared" si="1"/>
        <v>3.0729678638941393E-2</v>
      </c>
    </row>
    <row r="101" spans="1:8" x14ac:dyDescent="0.2">
      <c r="A101" t="str">
        <f>VLOOKUP(B101,'Product List_ Cost Price Repor'!A:O,4,0)</f>
        <v>Dairy &amp; Subs</v>
      </c>
      <c r="B101" t="s">
        <v>2835</v>
      </c>
      <c r="C101" s="25">
        <f>VLOOKUP(B101,'Product List_ Cost Price Repor'!A:O,2,0)</f>
        <v>2.2719999999999998</v>
      </c>
      <c r="D101">
        <f>VLOOKUP(B101,'Product List_ Cost Price Repor'!A:O,14,0)</f>
        <v>0</v>
      </c>
      <c r="E101" t="str">
        <f>VLOOKUP(B101,'Product List_ Cost Price Repor'!A:O,13,0)</f>
        <v>Kg</v>
      </c>
      <c r="F101">
        <v>1000</v>
      </c>
      <c r="G101" t="s">
        <v>3477</v>
      </c>
      <c r="H101" s="29">
        <f t="shared" si="1"/>
        <v>2.2719999999999997E-3</v>
      </c>
    </row>
    <row r="102" spans="1:8" x14ac:dyDescent="0.2">
      <c r="A102" t="str">
        <f>VLOOKUP(B102,'Product List_ Cost Price Repor'!A:O,4,0)</f>
        <v>Dairy &amp; Subs</v>
      </c>
      <c r="B102" t="s">
        <v>1231</v>
      </c>
      <c r="C102" s="25">
        <f>VLOOKUP(B102,'Product List_ Cost Price Repor'!A:O,2,0)</f>
        <v>4.0107112970711301</v>
      </c>
      <c r="D102">
        <f>VLOOKUP(B102,'Product List_ Cost Price Repor'!A:O,14,0)</f>
        <v>0</v>
      </c>
      <c r="E102" t="str">
        <f>VLOOKUP(B102,'Product List_ Cost Price Repor'!A:O,13,0)</f>
        <v>1kg</v>
      </c>
      <c r="F102">
        <v>1000</v>
      </c>
      <c r="G102" t="s">
        <v>3477</v>
      </c>
      <c r="H102" s="29">
        <f t="shared" si="1"/>
        <v>4.01071129707113E-3</v>
      </c>
    </row>
    <row r="103" spans="1:8" x14ac:dyDescent="0.2">
      <c r="A103" t="str">
        <f>VLOOKUP(B103,'Product List_ Cost Price Repor'!A:O,4,0)</f>
        <v>Dairy &amp; Subs</v>
      </c>
      <c r="B103" t="s">
        <v>522</v>
      </c>
      <c r="C103" s="25">
        <f>VLOOKUP(B103,'Product List_ Cost Price Repor'!A:O,2,0)</f>
        <v>44.103999999999999</v>
      </c>
      <c r="D103">
        <f>VLOOKUP(B103,'Product List_ Cost Price Repor'!A:O,14,0)</f>
        <v>0</v>
      </c>
      <c r="E103" t="str">
        <f>VLOOKUP(B103,'Product List_ Cost Price Repor'!A:O,13,0)</f>
        <v>1.8Kg</v>
      </c>
      <c r="F103">
        <v>1800</v>
      </c>
      <c r="G103" t="s">
        <v>3477</v>
      </c>
      <c r="H103" s="29">
        <f t="shared" si="1"/>
        <v>2.450222222222222E-2</v>
      </c>
    </row>
    <row r="104" spans="1:8" x14ac:dyDescent="0.2">
      <c r="A104" t="str">
        <f>VLOOKUP(B104,'Product List_ Cost Price Repor'!A:O,4,0)</f>
        <v>Dairy &amp; Subs</v>
      </c>
      <c r="B104" t="s">
        <v>3210</v>
      </c>
      <c r="C104" s="25">
        <f>VLOOKUP(B104,'Product List_ Cost Price Repor'!A:O,2,0)</f>
        <v>27.54</v>
      </c>
      <c r="D104">
        <f>VLOOKUP(B104,'Product List_ Cost Price Repor'!A:O,14,0)</f>
        <v>0</v>
      </c>
      <c r="E104" t="str">
        <f>VLOOKUP(B104,'Product List_ Cost Price Repor'!A:O,13,0)</f>
        <v>2kg</v>
      </c>
      <c r="F104">
        <v>2000</v>
      </c>
      <c r="G104" t="s">
        <v>3477</v>
      </c>
      <c r="H104" s="29">
        <f t="shared" si="1"/>
        <v>1.3769999999999999E-2</v>
      </c>
    </row>
    <row r="105" spans="1:8" x14ac:dyDescent="0.2">
      <c r="A105" t="str">
        <f>VLOOKUP(B105,'Product List_ Cost Price Repor'!A:O,4,0)</f>
        <v>Dairy &amp; Subs</v>
      </c>
      <c r="B105" t="s">
        <v>1973</v>
      </c>
      <c r="C105" s="25">
        <f>VLOOKUP(B105,'Product List_ Cost Price Repor'!A:O,2,0)</f>
        <v>33.26</v>
      </c>
      <c r="D105">
        <f>VLOOKUP(B105,'Product List_ Cost Price Repor'!A:O,14,0)</f>
        <v>0</v>
      </c>
      <c r="E105" t="str">
        <f>VLOOKUP(B105,'Product List_ Cost Price Repor'!A:O,13,0)</f>
        <v xml:space="preserve">Kg </v>
      </c>
      <c r="F105">
        <v>1000</v>
      </c>
      <c r="G105" t="s">
        <v>3477</v>
      </c>
      <c r="H105" s="29">
        <f t="shared" si="1"/>
        <v>3.3259999999999998E-2</v>
      </c>
    </row>
    <row r="106" spans="1:8" x14ac:dyDescent="0.2">
      <c r="A106" t="str">
        <f>VLOOKUP(B106,'Product List_ Cost Price Repor'!A:O,4,0)</f>
        <v>Dairy &amp; Subs</v>
      </c>
      <c r="B106" t="s">
        <v>1518</v>
      </c>
      <c r="C106" s="25">
        <f>VLOOKUP(B106,'Product List_ Cost Price Repor'!A:O,2,0)</f>
        <v>18.065000000000001</v>
      </c>
      <c r="D106">
        <f>VLOOKUP(B106,'Product List_ Cost Price Repor'!A:O,14,0)</f>
        <v>0</v>
      </c>
      <c r="E106" t="str">
        <f>VLOOKUP(B106,'Product List_ Cost Price Repor'!A:O,13,0)</f>
        <v>2Kg</v>
      </c>
      <c r="F106">
        <v>2000</v>
      </c>
      <c r="G106" t="s">
        <v>3477</v>
      </c>
      <c r="H106" s="29">
        <f t="shared" si="1"/>
        <v>9.0325000000000006E-3</v>
      </c>
    </row>
    <row r="107" spans="1:8" x14ac:dyDescent="0.2">
      <c r="A107" t="str">
        <f>VLOOKUP(B107,'Product List_ Cost Price Repor'!A:O,4,0)</f>
        <v>Dairy &amp; Subs</v>
      </c>
      <c r="B107" t="s">
        <v>3318</v>
      </c>
      <c r="C107" s="25">
        <f>VLOOKUP(B107,'Product List_ Cost Price Repor'!A:O,2,0)</f>
        <v>51</v>
      </c>
      <c r="D107">
        <f>VLOOKUP(B107,'Product List_ Cost Price Repor'!A:O,14,0)</f>
        <v>0</v>
      </c>
      <c r="E107" t="str">
        <f>VLOOKUP(B107,'Product List_ Cost Price Repor'!A:O,13,0)</f>
        <v>1 Kg</v>
      </c>
      <c r="F107">
        <v>1000</v>
      </c>
      <c r="G107" t="s">
        <v>3477</v>
      </c>
      <c r="H107" s="29">
        <f t="shared" si="1"/>
        <v>5.0999999999999997E-2</v>
      </c>
    </row>
    <row r="108" spans="1:8" x14ac:dyDescent="0.2">
      <c r="A108" t="str">
        <f>VLOOKUP(B108,'Product List_ Cost Price Repor'!A:O,4,0)</f>
        <v>Dairy &amp; Subs</v>
      </c>
      <c r="B108" t="s">
        <v>279</v>
      </c>
      <c r="C108" s="25">
        <f>VLOOKUP(B108,'Product List_ Cost Price Repor'!A:O,2,0)</f>
        <v>1.1919999999999999</v>
      </c>
      <c r="D108">
        <f>VLOOKUP(B108,'Product List_ Cost Price Repor'!A:O,14,0)</f>
        <v>5</v>
      </c>
      <c r="E108" t="str">
        <f>VLOOKUP(B108,'Product List_ Cost Price Repor'!A:O,13,0)</f>
        <v>750g</v>
      </c>
      <c r="F108">
        <v>7500</v>
      </c>
      <c r="G108" t="s">
        <v>3477</v>
      </c>
      <c r="H108" s="29">
        <f t="shared" si="1"/>
        <v>1.5893333333333334E-4</v>
      </c>
    </row>
    <row r="109" spans="1:8" x14ac:dyDescent="0.2">
      <c r="A109" t="str">
        <f>VLOOKUP(B109,'Product List_ Cost Price Repor'!A:O,4,0)</f>
        <v>Dairy &amp; Subs</v>
      </c>
      <c r="B109" t="s">
        <v>311</v>
      </c>
      <c r="C109" s="25">
        <f>VLOOKUP(B109,'Product List_ Cost Price Repor'!A:O,2,0)</f>
        <v>2.48941176470588</v>
      </c>
      <c r="D109">
        <f>VLOOKUP(B109,'Product List_ Cost Price Repor'!A:O,14,0)</f>
        <v>0</v>
      </c>
      <c r="E109" t="str">
        <f>VLOOKUP(B109,'Product List_ Cost Price Repor'!A:O,13,0)</f>
        <v>1kg</v>
      </c>
      <c r="F109">
        <v>1000</v>
      </c>
      <c r="G109" t="s">
        <v>3477</v>
      </c>
      <c r="H109" s="29">
        <f t="shared" si="1"/>
        <v>2.4894117647058802E-3</v>
      </c>
    </row>
    <row r="110" spans="1:8" x14ac:dyDescent="0.2">
      <c r="A110" t="str">
        <f>VLOOKUP(B110,'Product List_ Cost Price Repor'!A:O,4,0)</f>
        <v>Dairy &amp; Subs</v>
      </c>
      <c r="B110" t="s">
        <v>3367</v>
      </c>
      <c r="C110" s="25">
        <f>VLOOKUP(B110,'Product List_ Cost Price Repor'!A:O,2,0)</f>
        <v>6.8250000000000002</v>
      </c>
      <c r="D110">
        <f>VLOOKUP(B110,'Product List_ Cost Price Repor'!A:O,14,0)</f>
        <v>0</v>
      </c>
      <c r="E110" t="str">
        <f>VLOOKUP(B110,'Product List_ Cost Price Repor'!A:O,13,0)</f>
        <v xml:space="preserve">500g </v>
      </c>
      <c r="F110">
        <v>500</v>
      </c>
      <c r="G110" t="s">
        <v>3477</v>
      </c>
      <c r="H110" s="29">
        <f t="shared" si="1"/>
        <v>1.3650000000000001E-2</v>
      </c>
    </row>
    <row r="111" spans="1:8" x14ac:dyDescent="0.2">
      <c r="A111" t="str">
        <f>VLOOKUP(B111,'Product List_ Cost Price Repor'!A:O,4,0)</f>
        <v>Dairy &amp; Subs</v>
      </c>
      <c r="B111" t="s">
        <v>2194</v>
      </c>
      <c r="C111" s="25">
        <f>VLOOKUP(B111,'Product List_ Cost Price Repor'!A:O,2,0)</f>
        <v>18.2</v>
      </c>
      <c r="D111">
        <f>VLOOKUP(B111,'Product List_ Cost Price Repor'!A:O,14,0)</f>
        <v>0</v>
      </c>
      <c r="E111" t="str">
        <f>VLOOKUP(B111,'Product List_ Cost Price Repor'!A:O,13,0)</f>
        <v>2kg</v>
      </c>
      <c r="F111">
        <v>2000</v>
      </c>
      <c r="G111" t="s">
        <v>3477</v>
      </c>
      <c r="H111" s="29">
        <f t="shared" si="1"/>
        <v>9.1000000000000004E-3</v>
      </c>
    </row>
    <row r="112" spans="1:8" x14ac:dyDescent="0.2">
      <c r="A112" t="str">
        <f>VLOOKUP(B112,'Product List_ Cost Price Repor'!A:O,4,0)</f>
        <v>Dairy &amp; Subs</v>
      </c>
      <c r="B112" t="s">
        <v>3348</v>
      </c>
      <c r="C112" s="25">
        <f>VLOOKUP(B112,'Product List_ Cost Price Repor'!A:O,2,0)</f>
        <v>27.43</v>
      </c>
      <c r="D112">
        <f>VLOOKUP(B112,'Product List_ Cost Price Repor'!A:O,14,0)</f>
        <v>0</v>
      </c>
      <c r="E112" t="str">
        <f>VLOOKUP(B112,'Product List_ Cost Price Repor'!A:O,13,0)</f>
        <v>1kg</v>
      </c>
      <c r="F112">
        <v>1000</v>
      </c>
      <c r="G112" t="s">
        <v>3477</v>
      </c>
      <c r="H112" s="29">
        <f t="shared" si="1"/>
        <v>2.743E-2</v>
      </c>
    </row>
    <row r="113" spans="1:8" x14ac:dyDescent="0.2">
      <c r="A113" t="str">
        <f>VLOOKUP(B113,'Product List_ Cost Price Repor'!A:O,4,0)</f>
        <v>Dairy &amp; Subs</v>
      </c>
      <c r="B113" t="s">
        <v>678</v>
      </c>
      <c r="C113" s="25">
        <f>VLOOKUP(B113,'Product List_ Cost Price Repor'!A:O,2,0)</f>
        <v>55.43</v>
      </c>
      <c r="D113">
        <f>VLOOKUP(B113,'Product List_ Cost Price Repor'!A:O,14,0)</f>
        <v>0</v>
      </c>
      <c r="E113" t="str">
        <f>VLOOKUP(B113,'Product List_ Cost Price Repor'!A:O,13,0)</f>
        <v>2Kg</v>
      </c>
      <c r="F113">
        <v>2000</v>
      </c>
      <c r="G113" t="s">
        <v>3477</v>
      </c>
      <c r="H113" s="29">
        <f t="shared" si="1"/>
        <v>2.7715E-2</v>
      </c>
    </row>
    <row r="114" spans="1:8" x14ac:dyDescent="0.2">
      <c r="A114" t="str">
        <f>VLOOKUP(B114,'Product List_ Cost Price Repor'!A:O,4,0)</f>
        <v>Dairy &amp; Subs</v>
      </c>
      <c r="B114" t="s">
        <v>1949</v>
      </c>
      <c r="C114" s="25">
        <f>VLOOKUP(B114,'Product List_ Cost Price Repor'!A:O,2,0)</f>
        <v>7.89</v>
      </c>
      <c r="D114">
        <f>VLOOKUP(B114,'Product List_ Cost Price Repor'!A:O,14,0)</f>
        <v>0</v>
      </c>
      <c r="E114" t="str">
        <f>VLOOKUP(B114,'Product List_ Cost Price Repor'!A:O,13,0)</f>
        <v>500g</v>
      </c>
      <c r="F114">
        <v>500</v>
      </c>
      <c r="G114" t="s">
        <v>3477</v>
      </c>
      <c r="H114" s="29">
        <f t="shared" si="1"/>
        <v>1.5779999999999999E-2</v>
      </c>
    </row>
    <row r="115" spans="1:8" x14ac:dyDescent="0.2">
      <c r="A115" t="str">
        <f>VLOOKUP(B115,'Product List_ Cost Price Repor'!A:O,4,0)</f>
        <v>Dairy &amp; Subs</v>
      </c>
      <c r="B115" t="s">
        <v>3226</v>
      </c>
      <c r="C115" s="25">
        <f>VLOOKUP(B115,'Product List_ Cost Price Repor'!A:O,2,0)</f>
        <v>29.68</v>
      </c>
      <c r="D115">
        <f>VLOOKUP(B115,'Product List_ Cost Price Repor'!A:O,14,0)</f>
        <v>0</v>
      </c>
      <c r="E115" t="str">
        <f>VLOOKUP(B115,'Product List_ Cost Price Repor'!A:O,13,0)</f>
        <v>Kg</v>
      </c>
      <c r="F115">
        <v>1000</v>
      </c>
      <c r="G115" t="s">
        <v>3477</v>
      </c>
      <c r="H115" s="29">
        <f t="shared" si="1"/>
        <v>2.9679999999999998E-2</v>
      </c>
    </row>
    <row r="116" spans="1:8" x14ac:dyDescent="0.2">
      <c r="A116" t="str">
        <f>VLOOKUP(B116,'Product List_ Cost Price Repor'!A:O,4,0)</f>
        <v>Dairy &amp; Subs</v>
      </c>
      <c r="B116" t="s">
        <v>1947</v>
      </c>
      <c r="C116" s="25">
        <f>VLOOKUP(B116,'Product List_ Cost Price Repor'!A:O,2,0)</f>
        <v>67.25</v>
      </c>
      <c r="D116">
        <f>VLOOKUP(B116,'Product List_ Cost Price Repor'!A:O,14,0)</f>
        <v>0</v>
      </c>
      <c r="E116" t="str">
        <f>VLOOKUP(B116,'Product List_ Cost Price Repor'!A:O,13,0)</f>
        <v>2kg</v>
      </c>
      <c r="F116">
        <v>2000</v>
      </c>
      <c r="G116" t="s">
        <v>3477</v>
      </c>
      <c r="H116" s="29">
        <f t="shared" si="1"/>
        <v>3.3625000000000002E-2</v>
      </c>
    </row>
    <row r="117" spans="1:8" x14ac:dyDescent="0.2">
      <c r="A117" t="str">
        <f>VLOOKUP(B117,'Product List_ Cost Price Repor'!A:O,4,0)</f>
        <v>Dairy &amp; Subs</v>
      </c>
      <c r="B117" t="s">
        <v>444</v>
      </c>
      <c r="C117" s="25">
        <f>VLOOKUP(B117,'Product List_ Cost Price Repor'!A:O,2,0)</f>
        <v>28.02</v>
      </c>
      <c r="D117">
        <f>VLOOKUP(B117,'Product List_ Cost Price Repor'!A:O,14,0)</f>
        <v>6</v>
      </c>
      <c r="E117" t="str">
        <f>VLOOKUP(B117,'Product List_ Cost Price Repor'!A:O,13,0)</f>
        <v>2Kg</v>
      </c>
      <c r="F117">
        <v>2000</v>
      </c>
      <c r="G117" t="s">
        <v>3477</v>
      </c>
      <c r="H117" s="29">
        <f t="shared" si="1"/>
        <v>1.401E-2</v>
      </c>
    </row>
    <row r="118" spans="1:8" x14ac:dyDescent="0.2">
      <c r="A118" t="str">
        <f>VLOOKUP(B118,'Product List_ Cost Price Repor'!A:O,4,0)</f>
        <v>Dairy &amp; Subs</v>
      </c>
      <c r="B118" t="s">
        <v>1448</v>
      </c>
      <c r="C118" s="25">
        <f>VLOOKUP(B118,'Product List_ Cost Price Repor'!A:O,2,0)</f>
        <v>0.45100000000000001</v>
      </c>
      <c r="D118">
        <f>VLOOKUP(B118,'Product List_ Cost Price Repor'!A:O,14,0)</f>
        <v>0</v>
      </c>
      <c r="E118" t="str">
        <f>VLOOKUP(B118,'Product List_ Cost Price Repor'!A:O,13,0)</f>
        <v>1.5Kg</v>
      </c>
      <c r="F118">
        <v>1500</v>
      </c>
      <c r="G118" t="s">
        <v>3477</v>
      </c>
      <c r="H118" s="29">
        <f t="shared" si="1"/>
        <v>3.0066666666666669E-4</v>
      </c>
    </row>
    <row r="119" spans="1:8" x14ac:dyDescent="0.2">
      <c r="A119" t="str">
        <f>VLOOKUP(B119,'Product List_ Cost Price Repor'!A:O,4,0)</f>
        <v>Dairy &amp; Subs</v>
      </c>
      <c r="B119" t="s">
        <v>249</v>
      </c>
      <c r="C119" s="25">
        <f>VLOOKUP(B119,'Product List_ Cost Price Repor'!A:O,2,0)</f>
        <v>26.67</v>
      </c>
      <c r="D119">
        <f>VLOOKUP(B119,'Product List_ Cost Price Repor'!A:O,14,0)</f>
        <v>0</v>
      </c>
      <c r="E119" t="str">
        <f>VLOOKUP(B119,'Product List_ Cost Price Repor'!A:O,13,0)</f>
        <v>1kg</v>
      </c>
      <c r="F119">
        <v>1000</v>
      </c>
      <c r="G119" t="s">
        <v>3477</v>
      </c>
      <c r="H119" s="29">
        <f t="shared" si="1"/>
        <v>2.6670000000000003E-2</v>
      </c>
    </row>
    <row r="120" spans="1:8" x14ac:dyDescent="0.2">
      <c r="A120" t="str">
        <f>VLOOKUP(B120,'Product List_ Cost Price Repor'!A:O,4,0)</f>
        <v>Dairy &amp; Subs</v>
      </c>
      <c r="B120" t="s">
        <v>2404</v>
      </c>
      <c r="C120" s="25">
        <f>VLOOKUP(B120,'Product List_ Cost Price Repor'!A:O,2,0)</f>
        <v>9.67</v>
      </c>
      <c r="D120">
        <f>VLOOKUP(B120,'Product List_ Cost Price Repor'!A:O,14,0)</f>
        <v>0</v>
      </c>
      <c r="E120" t="str">
        <f>VLOOKUP(B120,'Product List_ Cost Price Repor'!A:O,13,0)</f>
        <v>1ltr</v>
      </c>
      <c r="F120">
        <v>1000</v>
      </c>
      <c r="G120" t="s">
        <v>3477</v>
      </c>
      <c r="H120" s="29">
        <f t="shared" si="1"/>
        <v>9.6699999999999998E-3</v>
      </c>
    </row>
    <row r="121" spans="1:8" x14ac:dyDescent="0.2">
      <c r="A121" t="str">
        <f>VLOOKUP(B121,'Product List_ Cost Price Repor'!A:O,4,0)</f>
        <v>Dairy &amp; Subs</v>
      </c>
      <c r="B121" t="s">
        <v>2117</v>
      </c>
      <c r="C121" s="25">
        <f>VLOOKUP(B121,'Product List_ Cost Price Repor'!A:O,2,0)</f>
        <v>12</v>
      </c>
      <c r="D121">
        <f>VLOOKUP(B121,'Product List_ Cost Price Repor'!A:O,14,0)</f>
        <v>0</v>
      </c>
      <c r="E121" t="str">
        <f>VLOOKUP(B121,'Product List_ Cost Price Repor'!A:O,13,0)</f>
        <v>2Ltr</v>
      </c>
      <c r="F121">
        <v>2000</v>
      </c>
      <c r="G121" t="s">
        <v>3477</v>
      </c>
      <c r="H121" s="29">
        <f t="shared" si="1"/>
        <v>6.0000000000000001E-3</v>
      </c>
    </row>
    <row r="122" spans="1:8" x14ac:dyDescent="0.2">
      <c r="A122" t="str">
        <f>VLOOKUP(B122,'Product List_ Cost Price Repor'!A:O,4,0)</f>
        <v>Dairy &amp; Subs</v>
      </c>
      <c r="B122" t="s">
        <v>3401</v>
      </c>
      <c r="C122" s="25">
        <f>VLOOKUP(B122,'Product List_ Cost Price Repor'!A:O,2,0)</f>
        <v>27.65</v>
      </c>
      <c r="D122">
        <f>VLOOKUP(B122,'Product List_ Cost Price Repor'!A:O,14,0)</f>
        <v>1</v>
      </c>
      <c r="E122" t="str">
        <f>VLOOKUP(B122,'Product List_ Cost Price Repor'!A:O,13,0)</f>
        <v>2kg</v>
      </c>
      <c r="F122">
        <v>2000</v>
      </c>
      <c r="G122" t="s">
        <v>3477</v>
      </c>
      <c r="H122" s="29">
        <f t="shared" si="1"/>
        <v>1.3824999999999999E-2</v>
      </c>
    </row>
    <row r="123" spans="1:8" x14ac:dyDescent="0.2">
      <c r="A123" t="str">
        <f>VLOOKUP(B123,'Product List_ Cost Price Repor'!A:O,4,0)</f>
        <v>Dairy &amp; Subs</v>
      </c>
      <c r="B123" t="s">
        <v>3450</v>
      </c>
      <c r="C123" s="25">
        <f>VLOOKUP(B123,'Product List_ Cost Price Repor'!A:O,2,0)</f>
        <v>12.5</v>
      </c>
      <c r="D123">
        <f>VLOOKUP(B123,'Product List_ Cost Price Repor'!A:O,14,0)</f>
        <v>4</v>
      </c>
      <c r="E123" t="str">
        <f>VLOOKUP(B123,'Product List_ Cost Price Repor'!A:O,13,0)</f>
        <v>500g</v>
      </c>
      <c r="F123">
        <v>500</v>
      </c>
      <c r="G123" t="s">
        <v>3477</v>
      </c>
      <c r="H123" s="29">
        <f t="shared" si="1"/>
        <v>2.5000000000000001E-2</v>
      </c>
    </row>
    <row r="124" spans="1:8" x14ac:dyDescent="0.2">
      <c r="A124" t="str">
        <f>VLOOKUP(B124,'Product List_ Cost Price Repor'!A:O,4,0)</f>
        <v>Dairy &amp; Subs</v>
      </c>
      <c r="B124" t="s">
        <v>1564</v>
      </c>
      <c r="C124" s="25">
        <f>VLOOKUP(B124,'Product List_ Cost Price Repor'!A:O,2,0)</f>
        <v>38.1</v>
      </c>
      <c r="D124">
        <f>VLOOKUP(B124,'Product List_ Cost Price Repor'!A:O,14,0)</f>
        <v>0</v>
      </c>
      <c r="E124" t="str">
        <f>VLOOKUP(B124,'Product List_ Cost Price Repor'!A:O,13,0)</f>
        <v>5Ltr</v>
      </c>
      <c r="F124">
        <v>5000</v>
      </c>
      <c r="G124" t="s">
        <v>3477</v>
      </c>
      <c r="H124" s="29">
        <f t="shared" si="1"/>
        <v>7.62E-3</v>
      </c>
    </row>
    <row r="125" spans="1:8" x14ac:dyDescent="0.2">
      <c r="A125" t="str">
        <f>VLOOKUP(B125,'Product List_ Cost Price Repor'!A:O,4,0)</f>
        <v>Dairy &amp; Subs</v>
      </c>
      <c r="B125" t="s">
        <v>3213</v>
      </c>
      <c r="C125" s="25">
        <f>VLOOKUP(B125,'Product List_ Cost Price Repor'!A:O,2,0)</f>
        <v>11.6625</v>
      </c>
      <c r="D125">
        <f>VLOOKUP(B125,'Product List_ Cost Price Repor'!A:O,14,0)</f>
        <v>12</v>
      </c>
      <c r="E125" t="str">
        <f>VLOOKUP(B125,'Product List_ Cost Price Repor'!A:O,13,0)</f>
        <v>500g</v>
      </c>
      <c r="F125">
        <v>500</v>
      </c>
      <c r="G125" t="s">
        <v>3477</v>
      </c>
      <c r="H125" s="29">
        <f t="shared" si="1"/>
        <v>2.3324999999999999E-2</v>
      </c>
    </row>
    <row r="126" spans="1:8" x14ac:dyDescent="0.2">
      <c r="A126" t="str">
        <f>VLOOKUP(B126,'Product List_ Cost Price Repor'!A:O,4,0)</f>
        <v>Dairy &amp; Subs</v>
      </c>
      <c r="B126" t="s">
        <v>378</v>
      </c>
      <c r="C126" s="25">
        <f>VLOOKUP(B126,'Product List_ Cost Price Repor'!A:O,2,0)</f>
        <v>9.4</v>
      </c>
      <c r="D126">
        <f>VLOOKUP(B126,'Product List_ Cost Price Repor'!A:O,14,0)</f>
        <v>6</v>
      </c>
      <c r="E126" t="str">
        <f>VLOOKUP(B126,'Product List_ Cost Price Repor'!A:O,13,0)</f>
        <v xml:space="preserve">500g </v>
      </c>
      <c r="F126">
        <v>500</v>
      </c>
      <c r="G126" t="s">
        <v>3477</v>
      </c>
      <c r="H126" s="29">
        <f t="shared" si="1"/>
        <v>1.8800000000000001E-2</v>
      </c>
    </row>
    <row r="127" spans="1:8" x14ac:dyDescent="0.2">
      <c r="A127" t="str">
        <f>VLOOKUP(B127,'Product List_ Cost Price Repor'!A:O,4,0)</f>
        <v>Dairy &amp; Subs</v>
      </c>
      <c r="B127" t="s">
        <v>1847</v>
      </c>
      <c r="C127" s="25">
        <f>VLOOKUP(B127,'Product List_ Cost Price Repor'!A:O,2,0)</f>
        <v>4.4625000000000004</v>
      </c>
      <c r="D127">
        <f>VLOOKUP(B127,'Product List_ Cost Price Repor'!A:O,14,0)</f>
        <v>0</v>
      </c>
      <c r="E127" t="str">
        <f>VLOOKUP(B127,'Product List_ Cost Price Repor'!A:O,13,0)</f>
        <v>1kg</v>
      </c>
      <c r="F127">
        <v>1000</v>
      </c>
      <c r="G127" t="s">
        <v>3477</v>
      </c>
      <c r="H127" s="29">
        <f t="shared" si="1"/>
        <v>4.4625000000000003E-3</v>
      </c>
    </row>
    <row r="128" spans="1:8" x14ac:dyDescent="0.2">
      <c r="A128" t="str">
        <f>VLOOKUP(B128,'Product List_ Cost Price Repor'!A:O,4,0)</f>
        <v>Dairy &amp; Subs</v>
      </c>
      <c r="B128" t="s">
        <v>970</v>
      </c>
      <c r="C128" s="25">
        <f>VLOOKUP(B128,'Product List_ Cost Price Repor'!A:O,2,0)</f>
        <v>0.73199999999999998</v>
      </c>
      <c r="D128">
        <f>VLOOKUP(B128,'Product List_ Cost Price Repor'!A:O,14,0)</f>
        <v>8</v>
      </c>
      <c r="E128" t="str">
        <f>VLOOKUP(B128,'Product List_ Cost Price Repor'!A:O,13,0)</f>
        <v>Ltr</v>
      </c>
      <c r="F128">
        <v>1000</v>
      </c>
      <c r="G128" t="s">
        <v>3477</v>
      </c>
      <c r="H128" s="29">
        <f t="shared" si="1"/>
        <v>7.3200000000000001E-4</v>
      </c>
    </row>
    <row r="129" spans="1:8" x14ac:dyDescent="0.2">
      <c r="A129" t="str">
        <f>VLOOKUP(B129,'Product List_ Cost Price Repor'!A:O,4,0)</f>
        <v>Dairy &amp; Subs</v>
      </c>
      <c r="B129" t="s">
        <v>2688</v>
      </c>
      <c r="C129" s="25">
        <f>VLOOKUP(B129,'Product List_ Cost Price Repor'!A:O,2,0)</f>
        <v>3.7850000000000001</v>
      </c>
      <c r="D129">
        <f>VLOOKUP(B129,'Product List_ Cost Price Repor'!A:O,14,0)</f>
        <v>6</v>
      </c>
      <c r="E129" t="str">
        <f>VLOOKUP(B129,'Product List_ Cost Price Repor'!A:O,13,0)</f>
        <v>1lt Btl</v>
      </c>
      <c r="F129">
        <v>1000</v>
      </c>
      <c r="G129" t="s">
        <v>3477</v>
      </c>
      <c r="H129" s="29">
        <f t="shared" si="1"/>
        <v>3.7850000000000002E-3</v>
      </c>
    </row>
    <row r="130" spans="1:8" x14ac:dyDescent="0.2">
      <c r="A130" t="str">
        <f>VLOOKUP(B130,'Product List_ Cost Price Repor'!A:O,4,0)</f>
        <v>Dairy &amp; Subs</v>
      </c>
      <c r="B130" t="s">
        <v>518</v>
      </c>
      <c r="C130" s="25">
        <f>VLOOKUP(B130,'Product List_ Cost Price Repor'!A:O,2,0)</f>
        <v>4.1500000000000004</v>
      </c>
      <c r="D130">
        <f>VLOOKUP(B130,'Product List_ Cost Price Repor'!A:O,14,0)</f>
        <v>9</v>
      </c>
      <c r="E130" t="str">
        <f>VLOOKUP(B130,'Product List_ Cost Price Repor'!A:O,13,0)</f>
        <v>2lt Btl</v>
      </c>
      <c r="F130">
        <v>2000</v>
      </c>
      <c r="G130" t="s">
        <v>3477</v>
      </c>
      <c r="H130" s="29">
        <f t="shared" si="1"/>
        <v>2.075E-3</v>
      </c>
    </row>
    <row r="131" spans="1:8" x14ac:dyDescent="0.2">
      <c r="A131" t="str">
        <f>VLOOKUP(B131,'Product List_ Cost Price Repor'!A:O,4,0)</f>
        <v>Dairy &amp; Subs</v>
      </c>
      <c r="B131" t="s">
        <v>158</v>
      </c>
      <c r="C131" s="25">
        <f>VLOOKUP(B131,'Product List_ Cost Price Repor'!A:O,2,0)</f>
        <v>2.4649999999999999</v>
      </c>
      <c r="D131">
        <f>VLOOKUP(B131,'Product List_ Cost Price Repor'!A:O,14,0)</f>
        <v>10</v>
      </c>
      <c r="E131" t="str">
        <f>VLOOKUP(B131,'Product List_ Cost Price Repor'!A:O,13,0)</f>
        <v>Ltr</v>
      </c>
      <c r="F131">
        <v>1000</v>
      </c>
      <c r="G131" t="s">
        <v>3477</v>
      </c>
      <c r="H131" s="29">
        <f t="shared" ref="H131:H194" si="2">C131/F131</f>
        <v>2.4649999999999997E-3</v>
      </c>
    </row>
    <row r="132" spans="1:8" x14ac:dyDescent="0.2">
      <c r="A132" t="str">
        <f>VLOOKUP(B132,'Product List_ Cost Price Repor'!A:O,4,0)</f>
        <v>Dairy &amp; Subs</v>
      </c>
      <c r="B132" t="s">
        <v>1703</v>
      </c>
      <c r="C132" s="25">
        <f>VLOOKUP(B132,'Product List_ Cost Price Repor'!A:O,2,0)</f>
        <v>2.4649999999999999</v>
      </c>
      <c r="D132">
        <f>VLOOKUP(B132,'Product List_ Cost Price Repor'!A:O,14,0)</f>
        <v>10</v>
      </c>
      <c r="E132" t="str">
        <f>VLOOKUP(B132,'Product List_ Cost Price Repor'!A:O,13,0)</f>
        <v>Ltr</v>
      </c>
      <c r="F132">
        <v>1000</v>
      </c>
      <c r="G132" t="s">
        <v>3477</v>
      </c>
      <c r="H132" s="29">
        <f t="shared" si="2"/>
        <v>2.4649999999999997E-3</v>
      </c>
    </row>
    <row r="133" spans="1:8" x14ac:dyDescent="0.2">
      <c r="A133" t="str">
        <f>VLOOKUP(B133,'Product List_ Cost Price Repor'!A:O,4,0)</f>
        <v>Dairy &amp; Subs</v>
      </c>
      <c r="B133" t="s">
        <v>1283</v>
      </c>
      <c r="C133" s="25">
        <f>VLOOKUP(B133,'Product List_ Cost Price Repor'!A:O,2,0)</f>
        <v>4.49</v>
      </c>
      <c r="D133">
        <f>VLOOKUP(B133,'Product List_ Cost Price Repor'!A:O,14,0)</f>
        <v>9</v>
      </c>
      <c r="E133" t="str">
        <f>VLOOKUP(B133,'Product List_ Cost Price Repor'!A:O,13,0)</f>
        <v>2lt Btl</v>
      </c>
      <c r="F133">
        <v>2000</v>
      </c>
      <c r="G133" t="s">
        <v>3477</v>
      </c>
      <c r="H133" s="29">
        <f t="shared" si="2"/>
        <v>2.245E-3</v>
      </c>
    </row>
    <row r="134" spans="1:8" x14ac:dyDescent="0.2">
      <c r="A134" t="str">
        <f>VLOOKUP(B134,'Product List_ Cost Price Repor'!A:O,4,0)</f>
        <v>Dairy &amp; Subs</v>
      </c>
      <c r="B134" t="s">
        <v>1898</v>
      </c>
      <c r="C134" s="25">
        <f>VLOOKUP(B134,'Product List_ Cost Price Repor'!A:O,2,0)</f>
        <v>14.42</v>
      </c>
      <c r="D134">
        <f>VLOOKUP(B134,'Product List_ Cost Price Repor'!A:O,14,0)</f>
        <v>0</v>
      </c>
      <c r="E134" t="str">
        <f>VLOOKUP(B134,'Product List_ Cost Price Repor'!A:O,13,0)</f>
        <v>2kg</v>
      </c>
      <c r="F134">
        <v>2000</v>
      </c>
      <c r="G134" t="s">
        <v>3477</v>
      </c>
      <c r="H134" s="29">
        <f t="shared" si="2"/>
        <v>7.2100000000000003E-3</v>
      </c>
    </row>
    <row r="135" spans="1:8" x14ac:dyDescent="0.2">
      <c r="A135" t="str">
        <f>VLOOKUP(B135,'Product List_ Cost Price Repor'!A:O,4,0)</f>
        <v>Dairy &amp; Subs</v>
      </c>
      <c r="B135" t="s">
        <v>568</v>
      </c>
      <c r="C135" s="25">
        <f>VLOOKUP(B135,'Product List_ Cost Price Repor'!A:O,2,0)</f>
        <v>11.26</v>
      </c>
      <c r="D135">
        <f>VLOOKUP(B135,'Product List_ Cost Price Repor'!A:O,14,0)</f>
        <v>0</v>
      </c>
      <c r="E135" t="str">
        <f>VLOOKUP(B135,'Product List_ Cost Price Repor'!A:O,13,0)</f>
        <v>1kg</v>
      </c>
      <c r="F135">
        <v>1000</v>
      </c>
      <c r="G135" t="s">
        <v>3477</v>
      </c>
      <c r="H135" s="29">
        <f t="shared" si="2"/>
        <v>1.1259999999999999E-2</v>
      </c>
    </row>
    <row r="136" spans="1:8" x14ac:dyDescent="0.2">
      <c r="A136" t="str">
        <f>VLOOKUP(B136,'Product List_ Cost Price Repor'!A:O,4,0)</f>
        <v>Dairy &amp; Subs</v>
      </c>
      <c r="B136" t="s">
        <v>88</v>
      </c>
      <c r="C136" s="25">
        <f>VLOOKUP(B136,'Product List_ Cost Price Repor'!A:O,2,0)</f>
        <v>14.5</v>
      </c>
      <c r="D136">
        <f>VLOOKUP(B136,'Product List_ Cost Price Repor'!A:O,14,0)</f>
        <v>0</v>
      </c>
      <c r="E136" t="str">
        <f>VLOOKUP(B136,'Product List_ Cost Price Repor'!A:O,13,0)</f>
        <v>2kg</v>
      </c>
      <c r="F136">
        <v>2000</v>
      </c>
      <c r="G136" t="s">
        <v>3477</v>
      </c>
      <c r="H136" s="29">
        <f t="shared" si="2"/>
        <v>7.2500000000000004E-3</v>
      </c>
    </row>
    <row r="137" spans="1:8" x14ac:dyDescent="0.2">
      <c r="A137" t="str">
        <f>VLOOKUP(B137,'Product List_ Cost Price Repor'!A:O,4,0)</f>
        <v>Dairy &amp; Subs</v>
      </c>
      <c r="B137" t="s">
        <v>1273</v>
      </c>
      <c r="C137" s="25">
        <f>VLOOKUP(B137,'Product List_ Cost Price Repor'!A:O,2,0)</f>
        <v>5.5739999999999998</v>
      </c>
      <c r="D137">
        <f>VLOOKUP(B137,'Product List_ Cost Price Repor'!A:O,14,0)</f>
        <v>0</v>
      </c>
      <c r="E137" t="str">
        <f>VLOOKUP(B137,'Product List_ Cost Price Repor'!A:O,13,0)</f>
        <v>Items</v>
      </c>
      <c r="F137">
        <v>1000</v>
      </c>
      <c r="G137" t="s">
        <v>3477</v>
      </c>
      <c r="H137" s="29">
        <f t="shared" si="2"/>
        <v>5.574E-3</v>
      </c>
    </row>
    <row r="138" spans="1:8" x14ac:dyDescent="0.2">
      <c r="A138" t="str">
        <f>VLOOKUP(B138,'Product List_ Cost Price Repor'!A:O,4,0)</f>
        <v>Dairy &amp; Subs</v>
      </c>
      <c r="B138" t="s">
        <v>2145</v>
      </c>
      <c r="C138" s="25">
        <f>VLOOKUP(B138,'Product List_ Cost Price Repor'!A:O,2,0)</f>
        <v>0.82279999999999998</v>
      </c>
      <c r="D138">
        <f>VLOOKUP(B138,'Product List_ Cost Price Repor'!A:O,14,0)</f>
        <v>0</v>
      </c>
      <c r="E138" t="str">
        <f>VLOOKUP(B138,'Product List_ Cost Price Repor'!A:O,13,0)</f>
        <v>Item</v>
      </c>
      <c r="F138">
        <v>1</v>
      </c>
      <c r="G138" t="s">
        <v>1171</v>
      </c>
      <c r="H138" s="29">
        <f t="shared" si="2"/>
        <v>0.82279999999999998</v>
      </c>
    </row>
    <row r="139" spans="1:8" x14ac:dyDescent="0.2">
      <c r="A139" t="str">
        <f>VLOOKUP(B139,'Product List_ Cost Price Repor'!A:O,4,0)</f>
        <v>Fridge Miscellaneous</v>
      </c>
      <c r="B139" t="s">
        <v>2743</v>
      </c>
      <c r="C139" s="25">
        <f>VLOOKUP(B139,'Product List_ Cost Price Repor'!A:O,2,0)</f>
        <v>21.95</v>
      </c>
      <c r="D139">
        <f>VLOOKUP(B139,'Product List_ Cost Price Repor'!A:O,14,0)</f>
        <v>0</v>
      </c>
      <c r="E139" t="str">
        <f>VLOOKUP(B139,'Product List_ Cost Price Repor'!A:O,13,0)</f>
        <v xml:space="preserve">2kg </v>
      </c>
      <c r="F139">
        <v>2000</v>
      </c>
      <c r="G139" t="s">
        <v>3477</v>
      </c>
      <c r="H139" s="29">
        <f t="shared" si="2"/>
        <v>1.0975E-2</v>
      </c>
    </row>
    <row r="140" spans="1:8" x14ac:dyDescent="0.2">
      <c r="A140" t="str">
        <f>VLOOKUP(B140,'Product List_ Cost Price Repor'!A:O,4,0)</f>
        <v>Fridge Miscellaneous</v>
      </c>
      <c r="B140" t="s">
        <v>2400</v>
      </c>
      <c r="C140" s="25">
        <f>VLOOKUP(B140,'Product List_ Cost Price Repor'!A:O,2,0)</f>
        <v>15.44</v>
      </c>
      <c r="D140">
        <f>VLOOKUP(B140,'Product List_ Cost Price Repor'!A:O,14,0)</f>
        <v>0</v>
      </c>
      <c r="E140" t="str">
        <f>VLOOKUP(B140,'Product List_ Cost Price Repor'!A:O,13,0)</f>
        <v xml:space="preserve">2kg </v>
      </c>
      <c r="F140">
        <v>2000</v>
      </c>
      <c r="G140" t="s">
        <v>3477</v>
      </c>
      <c r="H140" s="29">
        <f t="shared" si="2"/>
        <v>7.7199999999999994E-3</v>
      </c>
    </row>
    <row r="141" spans="1:8" x14ac:dyDescent="0.2">
      <c r="A141" s="27" t="str">
        <f>VLOOKUP(B141,'Product List_ Cost Price Repor'!A:O,4,0)</f>
        <v>Fridge Miscellaneous</v>
      </c>
      <c r="B141" s="27" t="s">
        <v>1968</v>
      </c>
      <c r="C141" s="25">
        <f>VLOOKUP(B141,'Product List_ Cost Price Repor'!A:O,2,0)</f>
        <v>0</v>
      </c>
      <c r="D141">
        <f>VLOOKUP(B141,'Product List_ Cost Price Repor'!A:O,14,0)</f>
        <v>12</v>
      </c>
      <c r="E141" t="str">
        <f>VLOOKUP(B141,'Product List_ Cost Price Repor'!A:O,13,0)</f>
        <v>Unit</v>
      </c>
      <c r="F141">
        <v>12</v>
      </c>
      <c r="G141" t="s">
        <v>1171</v>
      </c>
      <c r="H141" s="29">
        <f t="shared" si="2"/>
        <v>0</v>
      </c>
    </row>
    <row r="142" spans="1:8" x14ac:dyDescent="0.2">
      <c r="A142" s="27" t="str">
        <f>VLOOKUP(B142,'Product List_ Cost Price Repor'!A:O,4,0)</f>
        <v>Fridge Miscellaneous</v>
      </c>
      <c r="B142" s="27" t="s">
        <v>3163</v>
      </c>
      <c r="C142" s="25">
        <f>VLOOKUP(B142,'Product List_ Cost Price Repor'!A:O,2,0)</f>
        <v>50</v>
      </c>
      <c r="D142">
        <f>VLOOKUP(B142,'Product List_ Cost Price Repor'!A:O,14,0)</f>
        <v>0</v>
      </c>
      <c r="E142" t="str">
        <f>VLOOKUP(B142,'Product List_ Cost Price Repor'!A:O,13,0)</f>
        <v>Tray</v>
      </c>
      <c r="F142">
        <v>40</v>
      </c>
      <c r="G142" t="s">
        <v>1171</v>
      </c>
      <c r="H142" s="29">
        <f t="shared" si="2"/>
        <v>1.25</v>
      </c>
    </row>
    <row r="143" spans="1:8" x14ac:dyDescent="0.2">
      <c r="A143" t="str">
        <f>VLOOKUP(B143,'Product List_ Cost Price Repor'!A:O,4,0)</f>
        <v>Fridge Miscellaneous</v>
      </c>
      <c r="B143" t="s">
        <v>1013</v>
      </c>
      <c r="C143" s="25">
        <f>VLOOKUP(B143,'Product List_ Cost Price Repor'!A:O,2,0)</f>
        <v>4.18</v>
      </c>
      <c r="D143">
        <f>VLOOKUP(B143,'Product List_ Cost Price Repor'!A:O,14,0)</f>
        <v>0</v>
      </c>
      <c r="E143" t="str">
        <f>VLOOKUP(B143,'Product List_ Cost Price Repor'!A:O,13,0)</f>
        <v>Ltr</v>
      </c>
      <c r="F143">
        <v>1000</v>
      </c>
      <c r="G143" t="s">
        <v>3477</v>
      </c>
      <c r="H143" s="29">
        <f t="shared" si="2"/>
        <v>4.1799999999999997E-3</v>
      </c>
    </row>
    <row r="144" spans="1:8" x14ac:dyDescent="0.2">
      <c r="A144" t="str">
        <f>VLOOKUP(B144,'Product List_ Cost Price Repor'!A:O,4,0)</f>
        <v>Fridge Miscellaneous</v>
      </c>
      <c r="B144" t="s">
        <v>2507</v>
      </c>
      <c r="C144" s="25">
        <f>VLOOKUP(B144,'Product List_ Cost Price Repor'!A:O,2,0)</f>
        <v>23.21</v>
      </c>
      <c r="D144">
        <f>VLOOKUP(B144,'Product List_ Cost Price Repor'!A:O,14,0)</f>
        <v>0</v>
      </c>
      <c r="E144" t="str">
        <f>VLOOKUP(B144,'Product List_ Cost Price Repor'!A:O,13,0)</f>
        <v xml:space="preserve">2kg </v>
      </c>
      <c r="F144">
        <v>2000</v>
      </c>
      <c r="G144" t="s">
        <v>3477</v>
      </c>
      <c r="H144" s="29">
        <f t="shared" si="2"/>
        <v>1.1605000000000001E-2</v>
      </c>
    </row>
    <row r="145" spans="1:8" x14ac:dyDescent="0.2">
      <c r="A145" t="str">
        <f>VLOOKUP(B145,'Product List_ Cost Price Repor'!A:O,4,0)</f>
        <v>Fridge Miscellaneous</v>
      </c>
      <c r="B145" t="s">
        <v>688</v>
      </c>
      <c r="C145" s="25">
        <f>VLOOKUP(B145,'Product List_ Cost Price Repor'!A:O,2,0)</f>
        <v>0.40360000000000001</v>
      </c>
      <c r="D145">
        <f>VLOOKUP(B145,'Product List_ Cost Price Repor'!A:O,14,0)</f>
        <v>0</v>
      </c>
      <c r="E145" t="str">
        <f>VLOOKUP(B145,'Product List_ Cost Price Repor'!A:O,13,0)</f>
        <v xml:space="preserve">1.5Kg </v>
      </c>
      <c r="F145">
        <v>1500</v>
      </c>
      <c r="G145" t="s">
        <v>3477</v>
      </c>
      <c r="H145" s="29">
        <f t="shared" si="2"/>
        <v>2.6906666666666668E-4</v>
      </c>
    </row>
    <row r="146" spans="1:8" x14ac:dyDescent="0.2">
      <c r="A146" t="str">
        <f>VLOOKUP(B146,'Product List_ Cost Price Repor'!A:O,4,0)</f>
        <v>Fridge Miscellaneous</v>
      </c>
      <c r="B146" t="s">
        <v>825</v>
      </c>
      <c r="C146" s="25">
        <f>VLOOKUP(B146,'Product List_ Cost Price Repor'!A:O,2,0)</f>
        <v>19.59</v>
      </c>
      <c r="D146">
        <f>VLOOKUP(B146,'Product List_ Cost Price Repor'!A:O,14,0)</f>
        <v>1</v>
      </c>
      <c r="E146" t="str">
        <f>VLOOKUP(B146,'Product List_ Cost Price Repor'!A:O,13,0)</f>
        <v xml:space="preserve">2kg </v>
      </c>
      <c r="F146">
        <v>2000</v>
      </c>
      <c r="G146" t="s">
        <v>3477</v>
      </c>
      <c r="H146" s="29">
        <f t="shared" si="2"/>
        <v>9.7949999999999999E-3</v>
      </c>
    </row>
    <row r="147" spans="1:8" x14ac:dyDescent="0.2">
      <c r="A147" t="str">
        <f>VLOOKUP(B147,'Product List_ Cost Price Repor'!A:O,4,0)</f>
        <v>Fridge Miscellaneous</v>
      </c>
      <c r="B147" t="s">
        <v>1051</v>
      </c>
      <c r="C147" s="25">
        <f>VLOOKUP(B147,'Product List_ Cost Price Repor'!A:O,2,0)</f>
        <v>8.6187500000000004</v>
      </c>
      <c r="D147">
        <f>VLOOKUP(B147,'Product List_ Cost Price Repor'!A:O,14,0)</f>
        <v>0</v>
      </c>
      <c r="E147" t="str">
        <f>VLOOKUP(B147,'Product List_ Cost Price Repor'!A:O,13,0)</f>
        <v/>
      </c>
      <c r="F147">
        <v>1000</v>
      </c>
      <c r="G147" t="s">
        <v>3477</v>
      </c>
      <c r="H147" s="29">
        <f t="shared" si="2"/>
        <v>8.6187499999999997E-3</v>
      </c>
    </row>
    <row r="148" spans="1:8" x14ac:dyDescent="0.2">
      <c r="A148" t="str">
        <f>VLOOKUP(B148,'Product List_ Cost Price Repor'!A:O,4,0)</f>
        <v>Fridge Miscellaneous</v>
      </c>
      <c r="B148" t="s">
        <v>3234</v>
      </c>
      <c r="C148" s="25">
        <f>VLOOKUP(B148,'Product List_ Cost Price Repor'!A:O,2,0)</f>
        <v>13.1</v>
      </c>
      <c r="D148">
        <f>VLOOKUP(B148,'Product List_ Cost Price Repor'!A:O,14,0)</f>
        <v>0</v>
      </c>
      <c r="E148" t="str">
        <f>VLOOKUP(B148,'Product List_ Cost Price Repor'!A:O,13,0)</f>
        <v>1kg</v>
      </c>
      <c r="F148">
        <v>1000</v>
      </c>
      <c r="G148" t="s">
        <v>3477</v>
      </c>
      <c r="H148" s="29">
        <f t="shared" si="2"/>
        <v>1.3099999999999999E-2</v>
      </c>
    </row>
    <row r="149" spans="1:8" x14ac:dyDescent="0.2">
      <c r="A149" t="str">
        <f>VLOOKUP(B149,'Product List_ Cost Price Repor'!A:O,4,0)</f>
        <v>Fridge Miscellaneous</v>
      </c>
      <c r="B149" t="s">
        <v>3234</v>
      </c>
      <c r="C149" s="25">
        <f>VLOOKUP(B149,'Product List_ Cost Price Repor'!A:O,2,0)</f>
        <v>13.1</v>
      </c>
      <c r="D149">
        <f>VLOOKUP(B149,'Product List_ Cost Price Repor'!A:O,14,0)</f>
        <v>0</v>
      </c>
      <c r="E149" t="str">
        <f>VLOOKUP(B149,'Product List_ Cost Price Repor'!A:O,13,0)</f>
        <v>1kg</v>
      </c>
      <c r="F149">
        <v>1000</v>
      </c>
      <c r="G149" t="s">
        <v>3477</v>
      </c>
      <c r="H149" s="29">
        <f t="shared" si="2"/>
        <v>1.3099999999999999E-2</v>
      </c>
    </row>
    <row r="150" spans="1:8" x14ac:dyDescent="0.2">
      <c r="A150" t="str">
        <f>VLOOKUP(B150,'Product List_ Cost Price Repor'!A:O,4,0)</f>
        <v>Fridge Miscellaneous</v>
      </c>
      <c r="B150" t="s">
        <v>3080</v>
      </c>
      <c r="C150" s="25">
        <f>VLOOKUP(B150,'Product List_ Cost Price Repor'!A:O,2,0)</f>
        <v>17.170000000000002</v>
      </c>
      <c r="D150">
        <f>VLOOKUP(B150,'Product List_ Cost Price Repor'!A:O,14,0)</f>
        <v>0</v>
      </c>
      <c r="E150" t="str">
        <f>VLOOKUP(B150,'Product List_ Cost Price Repor'!A:O,13,0)</f>
        <v>3L</v>
      </c>
      <c r="F150">
        <v>3000</v>
      </c>
      <c r="G150" t="s">
        <v>3477</v>
      </c>
      <c r="H150" s="29">
        <f t="shared" si="2"/>
        <v>5.7233333333333337E-3</v>
      </c>
    </row>
    <row r="151" spans="1:8" x14ac:dyDescent="0.2">
      <c r="A151" t="str">
        <f>VLOOKUP(B151,'Product List_ Cost Price Repor'!A:O,4,0)</f>
        <v>Fridge Miscellaneous</v>
      </c>
      <c r="B151" t="s">
        <v>2719</v>
      </c>
      <c r="C151" s="25">
        <f>VLOOKUP(B151,'Product List_ Cost Price Repor'!A:O,2,0)</f>
        <v>22.43</v>
      </c>
      <c r="D151">
        <f>VLOOKUP(B151,'Product List_ Cost Price Repor'!A:O,14,0)</f>
        <v>0</v>
      </c>
      <c r="E151" t="str">
        <f>VLOOKUP(B151,'Product List_ Cost Price Repor'!A:O,13,0)</f>
        <v>2.5 K</v>
      </c>
      <c r="F151">
        <v>2500</v>
      </c>
      <c r="G151" t="s">
        <v>3476</v>
      </c>
      <c r="H151" s="29">
        <f t="shared" si="2"/>
        <v>8.9719999999999991E-3</v>
      </c>
    </row>
    <row r="152" spans="1:8" x14ac:dyDescent="0.2">
      <c r="A152" t="str">
        <f>VLOOKUP(B152,'Product List_ Cost Price Repor'!A:O,4,0)</f>
        <v>Fridge Miscellaneous</v>
      </c>
      <c r="B152" t="s">
        <v>2459</v>
      </c>
      <c r="C152" s="25">
        <f>VLOOKUP(B152,'Product List_ Cost Price Repor'!A:O,2,0)</f>
        <v>7.8475000000000001</v>
      </c>
      <c r="D152">
        <f>VLOOKUP(B152,'Product List_ Cost Price Repor'!A:O,14,0)</f>
        <v>1</v>
      </c>
      <c r="E152" t="str">
        <f>VLOOKUP(B152,'Product List_ Cost Price Repor'!A:O,13,0)</f>
        <v>1kg</v>
      </c>
      <c r="F152">
        <v>1000</v>
      </c>
      <c r="G152" t="s">
        <v>3477</v>
      </c>
      <c r="H152" s="29">
        <f t="shared" si="2"/>
        <v>7.8475000000000003E-3</v>
      </c>
    </row>
    <row r="153" spans="1:8" x14ac:dyDescent="0.2">
      <c r="A153" t="str">
        <f>VLOOKUP(B153,'Product List_ Cost Price Repor'!A:O,4,0)</f>
        <v>Fridge Miscellaneous</v>
      </c>
      <c r="B153" t="s">
        <v>2152</v>
      </c>
      <c r="C153" s="25">
        <f>VLOOKUP(B153,'Product List_ Cost Price Repor'!A:O,2,0)</f>
        <v>5.2</v>
      </c>
      <c r="D153">
        <f>VLOOKUP(B153,'Product List_ Cost Price Repor'!A:O,14,0)</f>
        <v>15</v>
      </c>
      <c r="E153" t="str">
        <f>VLOOKUP(B153,'Product List_ Cost Price Repor'!A:O,13,0)</f>
        <v>Ctn</v>
      </c>
      <c r="F153">
        <v>24</v>
      </c>
      <c r="G153" t="s">
        <v>1171</v>
      </c>
      <c r="H153" s="29">
        <f t="shared" si="2"/>
        <v>0.21666666666666667</v>
      </c>
    </row>
    <row r="154" spans="1:8" x14ac:dyDescent="0.2">
      <c r="A154" t="str">
        <f>VLOOKUP(B154,'Product List_ Cost Price Repor'!A:O,4,0)</f>
        <v>Fridge Miscellaneous</v>
      </c>
      <c r="B154" t="s">
        <v>2394</v>
      </c>
      <c r="C154" s="25">
        <f>VLOOKUP(B154,'Product List_ Cost Price Repor'!A:O,2,0)</f>
        <v>4.6089285714285699</v>
      </c>
      <c r="D154">
        <f>VLOOKUP(B154,'Product List_ Cost Price Repor'!A:O,14,0)</f>
        <v>4</v>
      </c>
      <c r="E154" t="str">
        <f>VLOOKUP(B154,'Product List_ Cost Price Repor'!A:O,13,0)</f>
        <v>Item</v>
      </c>
      <c r="F154">
        <v>4</v>
      </c>
      <c r="G154" t="s">
        <v>1171</v>
      </c>
      <c r="H154" s="29">
        <f t="shared" si="2"/>
        <v>1.1522321428571425</v>
      </c>
    </row>
    <row r="155" spans="1:8" x14ac:dyDescent="0.2">
      <c r="A155" t="str">
        <f>VLOOKUP(B155,'Product List_ Cost Price Repor'!A:O,4,0)</f>
        <v>Fridge Miscellaneous</v>
      </c>
      <c r="B155" t="s">
        <v>182</v>
      </c>
      <c r="C155" s="25">
        <f>VLOOKUP(B155,'Product List_ Cost Price Repor'!A:O,2,0)</f>
        <v>4.6089285714285699</v>
      </c>
      <c r="D155">
        <f>VLOOKUP(B155,'Product List_ Cost Price Repor'!A:O,14,0)</f>
        <v>4</v>
      </c>
      <c r="E155" t="str">
        <f>VLOOKUP(B155,'Product List_ Cost Price Repor'!A:O,13,0)</f>
        <v>Item</v>
      </c>
      <c r="F155">
        <v>4</v>
      </c>
      <c r="G155" t="s">
        <v>1171</v>
      </c>
      <c r="H155" s="29">
        <f t="shared" si="2"/>
        <v>1.1522321428571425</v>
      </c>
    </row>
    <row r="156" spans="1:8" x14ac:dyDescent="0.2">
      <c r="A156" t="str">
        <f>VLOOKUP(B156,'Product List_ Cost Price Repor'!A:O,4,0)</f>
        <v>Fridge Miscellaneous</v>
      </c>
      <c r="B156" t="s">
        <v>2058</v>
      </c>
      <c r="C156" s="25">
        <f>VLOOKUP(B156,'Product List_ Cost Price Repor'!A:O,2,0)</f>
        <v>2.0536799999999999</v>
      </c>
      <c r="D156">
        <f>VLOOKUP(B156,'Product List_ Cost Price Repor'!A:O,14,0)</f>
        <v>50</v>
      </c>
      <c r="E156" t="str">
        <f>VLOOKUP(B156,'Product List_ Cost Price Repor'!A:O,13,0)</f>
        <v>each</v>
      </c>
      <c r="F156">
        <v>1</v>
      </c>
      <c r="G156" t="s">
        <v>1171</v>
      </c>
      <c r="H156" s="29">
        <f t="shared" si="2"/>
        <v>2.0536799999999999</v>
      </c>
    </row>
    <row r="157" spans="1:8" x14ac:dyDescent="0.2">
      <c r="A157" t="str">
        <f>VLOOKUP(B157,'Product List_ Cost Price Repor'!A:O,4,0)</f>
        <v>Fridge Miscellaneous</v>
      </c>
      <c r="B157" t="s">
        <v>616</v>
      </c>
      <c r="C157" s="25">
        <f>VLOOKUP(B157,'Product List_ Cost Price Repor'!A:O,2,0)</f>
        <v>5</v>
      </c>
      <c r="D157">
        <f>VLOOKUP(B157,'Product List_ Cost Price Repor'!A:O,14,0)</f>
        <v>0</v>
      </c>
      <c r="E157" t="str">
        <f>VLOOKUP(B157,'Product List_ Cost Price Repor'!A:O,13,0)</f>
        <v>1l</v>
      </c>
      <c r="F157">
        <v>1000</v>
      </c>
      <c r="G157" t="s">
        <v>3477</v>
      </c>
      <c r="H157" s="29">
        <f t="shared" si="2"/>
        <v>5.0000000000000001E-3</v>
      </c>
    </row>
    <row r="158" spans="1:8" x14ac:dyDescent="0.2">
      <c r="A158" t="str">
        <f>VLOOKUP(B158,'Product List_ Cost Price Repor'!A:O,4,0)</f>
        <v>Fridge Miscellaneous</v>
      </c>
      <c r="B158" t="s">
        <v>1568</v>
      </c>
      <c r="C158" s="25">
        <f>VLOOKUP(B158,'Product List_ Cost Price Repor'!A:O,2,0)</f>
        <v>1.6750499999999999</v>
      </c>
      <c r="D158">
        <f>VLOOKUP(B158,'Product List_ Cost Price Repor'!A:O,14,0)</f>
        <v>10</v>
      </c>
      <c r="E158" t="str">
        <f>VLOOKUP(B158,'Product List_ Cost Price Repor'!A:O,13,0)</f>
        <v>Item</v>
      </c>
      <c r="F158">
        <v>1</v>
      </c>
      <c r="G158" t="s">
        <v>1171</v>
      </c>
      <c r="H158" s="29">
        <f t="shared" si="2"/>
        <v>1.6750499999999999</v>
      </c>
    </row>
    <row r="159" spans="1:8" x14ac:dyDescent="0.2">
      <c r="A159" t="str">
        <f>VLOOKUP(B159,'Product List_ Cost Price Repor'!A:O,4,0)</f>
        <v>Fridge Miscellaneous</v>
      </c>
      <c r="B159" t="s">
        <v>596</v>
      </c>
      <c r="C159" s="25">
        <f>VLOOKUP(B159,'Product List_ Cost Price Repor'!A:O,2,0)</f>
        <v>8.5891000000000002</v>
      </c>
      <c r="D159">
        <f>VLOOKUP(B159,'Product List_ Cost Price Repor'!A:O,14,0)</f>
        <v>0</v>
      </c>
      <c r="E159" t="str">
        <f>VLOOKUP(B159,'Product List_ Cost Price Repor'!A:O,13,0)</f>
        <v>1kg</v>
      </c>
      <c r="F159">
        <v>1000</v>
      </c>
      <c r="G159" t="s">
        <v>3477</v>
      </c>
      <c r="H159" s="29">
        <f t="shared" si="2"/>
        <v>8.5891000000000006E-3</v>
      </c>
    </row>
    <row r="160" spans="1:8" x14ac:dyDescent="0.2">
      <c r="A160" t="str">
        <f>VLOOKUP(B160,'Product List_ Cost Price Repor'!A:O,4,0)</f>
        <v>Fridge Miscellaneous</v>
      </c>
      <c r="B160" t="s">
        <v>3158</v>
      </c>
      <c r="C160" s="25">
        <f>VLOOKUP(B160,'Product List_ Cost Price Repor'!A:O,2,0)</f>
        <v>16.41</v>
      </c>
      <c r="D160">
        <f>VLOOKUP(B160,'Product List_ Cost Price Repor'!A:O,14,0)</f>
        <v>0</v>
      </c>
      <c r="E160" t="str">
        <f>VLOOKUP(B160,'Product List_ Cost Price Repor'!A:O,13,0)</f>
        <v>1l</v>
      </c>
      <c r="F160">
        <v>1000</v>
      </c>
      <c r="G160" t="s">
        <v>3477</v>
      </c>
      <c r="H160" s="29">
        <f t="shared" si="2"/>
        <v>1.6410000000000001E-2</v>
      </c>
    </row>
    <row r="161" spans="1:8" x14ac:dyDescent="0.2">
      <c r="A161" t="str">
        <f>VLOOKUP(B161,'Product List_ Cost Price Repor'!A:O,4,0)</f>
        <v>Fridge Miscellaneous</v>
      </c>
      <c r="B161" t="s">
        <v>2265</v>
      </c>
      <c r="C161" s="25">
        <f>VLOOKUP(B161,'Product List_ Cost Price Repor'!A:O,2,0)</f>
        <v>15.313333333333301</v>
      </c>
      <c r="D161">
        <f>VLOOKUP(B161,'Product List_ Cost Price Repor'!A:O,14,0)</f>
        <v>0</v>
      </c>
      <c r="E161" t="str">
        <f>VLOOKUP(B161,'Product List_ Cost Price Repor'!A:O,13,0)</f>
        <v>1l</v>
      </c>
      <c r="F161">
        <v>1000</v>
      </c>
      <c r="G161" t="s">
        <v>3477</v>
      </c>
      <c r="H161" s="29">
        <f t="shared" si="2"/>
        <v>1.53133333333333E-2</v>
      </c>
    </row>
    <row r="162" spans="1:8" x14ac:dyDescent="0.2">
      <c r="A162" t="str">
        <f>VLOOKUP(B162,'Product List_ Cost Price Repor'!A:O,4,0)</f>
        <v>Fridge Miscellaneous</v>
      </c>
      <c r="B162" t="s">
        <v>2847</v>
      </c>
      <c r="C162" s="25">
        <f>VLOOKUP(B162,'Product List_ Cost Price Repor'!A:O,2,0)</f>
        <v>1</v>
      </c>
      <c r="D162">
        <f>VLOOKUP(B162,'Product List_ Cost Price Repor'!A:O,14,0)</f>
        <v>1</v>
      </c>
      <c r="E162" t="str">
        <f>VLOOKUP(B162,'Product List_ Cost Price Repor'!A:O,13,0)</f>
        <v>Item</v>
      </c>
      <c r="F162">
        <v>1</v>
      </c>
      <c r="G162" t="s">
        <v>1171</v>
      </c>
      <c r="H162" s="29">
        <f t="shared" si="2"/>
        <v>1</v>
      </c>
    </row>
    <row r="163" spans="1:8" x14ac:dyDescent="0.2">
      <c r="A163" t="str">
        <f>VLOOKUP(B163,'Product List_ Cost Price Repor'!A:O,4,0)</f>
        <v>Fridge Miscellaneous</v>
      </c>
      <c r="B163" t="s">
        <v>3113</v>
      </c>
      <c r="C163" s="25">
        <f>VLOOKUP(B163,'Product List_ Cost Price Repor'!A:O,2,0)</f>
        <v>22.745450000000002</v>
      </c>
      <c r="D163">
        <f>VLOOKUP(B163,'Product List_ Cost Price Repor'!A:O,14,0)</f>
        <v>0</v>
      </c>
      <c r="E163" t="str">
        <f>VLOOKUP(B163,'Product List_ Cost Price Repor'!A:O,13,0)</f>
        <v>Kg</v>
      </c>
      <c r="F163">
        <v>1000</v>
      </c>
      <c r="G163" t="s">
        <v>3477</v>
      </c>
      <c r="H163" s="29">
        <f t="shared" si="2"/>
        <v>2.274545E-2</v>
      </c>
    </row>
    <row r="164" spans="1:8" x14ac:dyDescent="0.2">
      <c r="A164" s="27" t="str">
        <f>VLOOKUP(B164,'Product List_ Cost Price Repor'!A:O,4,0)</f>
        <v>Fridge Miscellaneous</v>
      </c>
      <c r="B164" s="27" t="s">
        <v>476</v>
      </c>
      <c r="C164" s="25">
        <f>VLOOKUP(B164,'Product List_ Cost Price Repor'!A:O,2,0)</f>
        <v>39.36</v>
      </c>
      <c r="D164">
        <f>VLOOKUP(B164,'Product List_ Cost Price Repor'!A:O,14,0)</f>
        <v>0</v>
      </c>
      <c r="E164" t="str">
        <f>VLOOKUP(B164,'Product List_ Cost Price Repor'!A:O,13,0)</f>
        <v>Ctn</v>
      </c>
      <c r="F164">
        <v>50</v>
      </c>
      <c r="G164" t="s">
        <v>1171</v>
      </c>
      <c r="H164" s="29">
        <f t="shared" si="2"/>
        <v>0.78720000000000001</v>
      </c>
    </row>
    <row r="165" spans="1:8" x14ac:dyDescent="0.2">
      <c r="A165" s="27" t="str">
        <f>VLOOKUP(B165,'Product List_ Cost Price Repor'!A:O,4,0)</f>
        <v>Fridge Miscellaneous</v>
      </c>
      <c r="B165" s="27" t="s">
        <v>895</v>
      </c>
      <c r="C165" s="28">
        <f>VLOOKUP(B165,'Product List_ Cost Price Repor'!A:O,2,0)</f>
        <v>25.454550000000001</v>
      </c>
      <c r="D165" s="27">
        <f>VLOOKUP(B165,'Product List_ Cost Price Repor'!A:O,14,0)</f>
        <v>0</v>
      </c>
      <c r="E165" s="27" t="str">
        <f>VLOOKUP(B165,'Product List_ Cost Price Repor'!A:O,13,0)</f>
        <v>Bag</v>
      </c>
      <c r="F165">
        <v>1000</v>
      </c>
      <c r="G165" t="s">
        <v>3477</v>
      </c>
      <c r="H165" s="29">
        <f t="shared" si="2"/>
        <v>2.5454549999999999E-2</v>
      </c>
    </row>
    <row r="166" spans="1:8" x14ac:dyDescent="0.2">
      <c r="A166" t="str">
        <f>VLOOKUP(B166,'Product List_ Cost Price Repor'!A:O,4,0)</f>
        <v>Fridge Miscellaneous</v>
      </c>
      <c r="B166" t="s">
        <v>3052</v>
      </c>
      <c r="C166" s="25">
        <f>VLOOKUP(B166,'Product List_ Cost Price Repor'!A:O,2,0)</f>
        <v>15.9</v>
      </c>
      <c r="D166">
        <f>VLOOKUP(B166,'Product List_ Cost Price Repor'!A:O,14,0)</f>
        <v>0</v>
      </c>
      <c r="E166" t="str">
        <f>VLOOKUP(B166,'Product List_ Cost Price Repor'!A:O,13,0)</f>
        <v>1l</v>
      </c>
      <c r="F166">
        <v>1000</v>
      </c>
      <c r="G166" t="s">
        <v>3477</v>
      </c>
      <c r="H166" s="29">
        <f t="shared" si="2"/>
        <v>1.5900000000000001E-2</v>
      </c>
    </row>
    <row r="167" spans="1:8" x14ac:dyDescent="0.2">
      <c r="A167" t="str">
        <f>VLOOKUP(B167,'Product List_ Cost Price Repor'!A:O,4,0)</f>
        <v>Fridge Miscellaneous</v>
      </c>
      <c r="B167" t="s">
        <v>3333</v>
      </c>
      <c r="C167" s="25">
        <f>VLOOKUP(B167,'Product List_ Cost Price Repor'!A:O,2,0)</f>
        <v>12.41</v>
      </c>
      <c r="D167">
        <f>VLOOKUP(B167,'Product List_ Cost Price Repor'!A:O,14,0)</f>
        <v>0</v>
      </c>
      <c r="E167" t="str">
        <f>VLOOKUP(B167,'Product List_ Cost Price Repor'!A:O,13,0)</f>
        <v>2.5Kg</v>
      </c>
      <c r="F167">
        <v>2500</v>
      </c>
      <c r="G167" t="s">
        <v>3477</v>
      </c>
      <c r="H167" s="29">
        <f t="shared" si="2"/>
        <v>4.9639999999999997E-3</v>
      </c>
    </row>
    <row r="168" spans="1:8" x14ac:dyDescent="0.2">
      <c r="A168" t="str">
        <f>VLOOKUP(B168,'Product List_ Cost Price Repor'!A:O,4,0)</f>
        <v>Fridge Miscellaneous</v>
      </c>
      <c r="B168" t="s">
        <v>1804</v>
      </c>
      <c r="C168" s="25">
        <f>VLOOKUP(B168,'Product List_ Cost Price Repor'!A:O,2,0)</f>
        <v>2.9995449999999999</v>
      </c>
      <c r="D168">
        <f>VLOOKUP(B168,'Product List_ Cost Price Repor'!A:O,14,0)</f>
        <v>20</v>
      </c>
      <c r="E168" t="str">
        <f>VLOOKUP(B168,'Product List_ Cost Price Repor'!A:O,13,0)</f>
        <v>Item</v>
      </c>
      <c r="F168">
        <v>1</v>
      </c>
      <c r="G168" t="s">
        <v>1171</v>
      </c>
      <c r="H168" s="29">
        <f t="shared" si="2"/>
        <v>2.9995449999999999</v>
      </c>
    </row>
    <row r="169" spans="1:8" x14ac:dyDescent="0.2">
      <c r="A169" t="str">
        <f>VLOOKUP(B169,'Product List_ Cost Price Repor'!A:O,4,0)</f>
        <v>Fridge Miscellaneous</v>
      </c>
      <c r="B169" t="s">
        <v>1939</v>
      </c>
      <c r="C169" s="25">
        <f>VLOOKUP(B169,'Product List_ Cost Price Repor'!A:O,2,0)</f>
        <v>0.119236111111111</v>
      </c>
      <c r="D169">
        <f>VLOOKUP(B169,'Product List_ Cost Price Repor'!A:O,14,0)</f>
        <v>0</v>
      </c>
      <c r="E169" t="str">
        <f>VLOOKUP(B169,'Product List_ Cost Price Repor'!A:O,13,0)</f>
        <v/>
      </c>
      <c r="F169">
        <v>1</v>
      </c>
      <c r="G169" t="s">
        <v>3477</v>
      </c>
      <c r="H169" s="29">
        <f t="shared" si="2"/>
        <v>0.119236111111111</v>
      </c>
    </row>
    <row r="170" spans="1:8" x14ac:dyDescent="0.2">
      <c r="A170" t="str">
        <f>VLOOKUP(B170,'Product List_ Cost Price Repor'!A:O,4,0)</f>
        <v>Fridge Miscellaneous</v>
      </c>
      <c r="B170" t="s">
        <v>1862</v>
      </c>
      <c r="C170" s="25">
        <f>VLOOKUP(B170,'Product List_ Cost Price Repor'!A:O,2,0)</f>
        <v>2.2000000000000002</v>
      </c>
      <c r="D170">
        <f>VLOOKUP(B170,'Product List_ Cost Price Repor'!A:O,14,0)</f>
        <v>1</v>
      </c>
      <c r="E170" t="str">
        <f>VLOOKUP(B170,'Product List_ Cost Price Repor'!A:O,13,0)</f>
        <v>Item</v>
      </c>
      <c r="F170">
        <v>1</v>
      </c>
      <c r="G170" t="s">
        <v>1171</v>
      </c>
      <c r="H170" s="29">
        <f t="shared" si="2"/>
        <v>2.2000000000000002</v>
      </c>
    </row>
    <row r="171" spans="1:8" x14ac:dyDescent="0.2">
      <c r="A171" t="str">
        <f>VLOOKUP(B171,'Product List_ Cost Price Repor'!A:O,4,0)</f>
        <v>Fridge Miscellaneous</v>
      </c>
      <c r="B171" t="s">
        <v>999</v>
      </c>
      <c r="C171" s="25">
        <f>VLOOKUP(B171,'Product List_ Cost Price Repor'!A:O,2,0)</f>
        <v>5.4255687500000001</v>
      </c>
      <c r="D171">
        <f>VLOOKUP(B171,'Product List_ Cost Price Repor'!A:O,14,0)</f>
        <v>0</v>
      </c>
      <c r="E171" t="str">
        <f>VLOOKUP(B171,'Product List_ Cost Price Repor'!A:O,13,0)</f>
        <v>Unit</v>
      </c>
      <c r="F171">
        <v>1</v>
      </c>
      <c r="G171" t="s">
        <v>1171</v>
      </c>
      <c r="H171" s="29">
        <f t="shared" si="2"/>
        <v>5.4255687500000001</v>
      </c>
    </row>
    <row r="172" spans="1:8" x14ac:dyDescent="0.2">
      <c r="A172" t="str">
        <f>VLOOKUP(B172,'Product List_ Cost Price Repor'!A:O,4,0)</f>
        <v>Fridge Miscellaneous</v>
      </c>
      <c r="B172" t="s">
        <v>2185</v>
      </c>
      <c r="C172" s="25">
        <f>VLOOKUP(B172,'Product List_ Cost Price Repor'!A:O,2,0)</f>
        <v>11.58</v>
      </c>
      <c r="D172">
        <f>VLOOKUP(B172,'Product List_ Cost Price Repor'!A:O,14,0)</f>
        <v>0</v>
      </c>
      <c r="E172" t="str">
        <f>VLOOKUP(B172,'Product List_ Cost Price Repor'!A:O,13,0)</f>
        <v>Litre</v>
      </c>
      <c r="F172">
        <v>1000</v>
      </c>
      <c r="G172" t="s">
        <v>3477</v>
      </c>
      <c r="H172" s="29">
        <f t="shared" si="2"/>
        <v>1.158E-2</v>
      </c>
    </row>
    <row r="173" spans="1:8" x14ac:dyDescent="0.2">
      <c r="A173" t="str">
        <f>VLOOKUP(B173,'Product List_ Cost Price Repor'!A:O,4,0)</f>
        <v>Fridge Miscellaneous</v>
      </c>
      <c r="B173" t="s">
        <v>2337</v>
      </c>
      <c r="C173" s="25">
        <f>VLOOKUP(B173,'Product List_ Cost Price Repor'!A:O,2,0)</f>
        <v>1</v>
      </c>
      <c r="D173">
        <f>VLOOKUP(B173,'Product List_ Cost Price Repor'!A:O,14,0)</f>
        <v>1</v>
      </c>
      <c r="E173" t="str">
        <f>VLOOKUP(B173,'Product List_ Cost Price Repor'!A:O,13,0)</f>
        <v>Item</v>
      </c>
      <c r="F173">
        <v>1</v>
      </c>
      <c r="G173" t="s">
        <v>1171</v>
      </c>
      <c r="H173" s="29">
        <f t="shared" si="2"/>
        <v>1</v>
      </c>
    </row>
    <row r="174" spans="1:8" x14ac:dyDescent="0.2">
      <c r="A174" t="str">
        <f>VLOOKUP(B174,'Product List_ Cost Price Repor'!A:O,4,0)</f>
        <v>Fridge Miscellaneous</v>
      </c>
      <c r="B174" t="s">
        <v>2563</v>
      </c>
      <c r="C174" s="25">
        <f>VLOOKUP(B174,'Product List_ Cost Price Repor'!A:O,2,0)</f>
        <v>1</v>
      </c>
      <c r="D174">
        <f>VLOOKUP(B174,'Product List_ Cost Price Repor'!A:O,14,0)</f>
        <v>1</v>
      </c>
      <c r="E174" t="str">
        <f>VLOOKUP(B174,'Product List_ Cost Price Repor'!A:O,13,0)</f>
        <v>Item</v>
      </c>
      <c r="F174">
        <v>1</v>
      </c>
      <c r="G174" t="s">
        <v>1171</v>
      </c>
      <c r="H174" s="29">
        <f t="shared" si="2"/>
        <v>1</v>
      </c>
    </row>
    <row r="175" spans="1:8" x14ac:dyDescent="0.2">
      <c r="A175" t="str">
        <f>VLOOKUP(B175,'Product List_ Cost Price Repor'!A:O,4,0)</f>
        <v>Fridge Miscellaneous</v>
      </c>
      <c r="B175" t="s">
        <v>3097</v>
      </c>
      <c r="C175" s="25">
        <f>VLOOKUP(B175,'Product List_ Cost Price Repor'!A:O,2,0)</f>
        <v>14.17</v>
      </c>
      <c r="D175">
        <f>VLOOKUP(B175,'Product List_ Cost Price Repor'!A:O,14,0)</f>
        <v>10</v>
      </c>
      <c r="E175" t="str">
        <f>VLOOKUP(B175,'Product List_ Cost Price Repor'!A:O,13,0)</f>
        <v xml:space="preserve">1kg </v>
      </c>
      <c r="F175">
        <v>1000</v>
      </c>
      <c r="G175" t="s">
        <v>3477</v>
      </c>
      <c r="H175" s="29">
        <f t="shared" si="2"/>
        <v>1.417E-2</v>
      </c>
    </row>
    <row r="176" spans="1:8" x14ac:dyDescent="0.2">
      <c r="A176" t="str">
        <f>VLOOKUP(B176,'Product List_ Cost Price Repor'!A:O,4,0)</f>
        <v>Fridge Miscellaneous</v>
      </c>
      <c r="B176" t="s">
        <v>2520</v>
      </c>
      <c r="C176" s="25">
        <f>VLOOKUP(B176,'Product List_ Cost Price Repor'!A:O,2,0)</f>
        <v>4.7</v>
      </c>
      <c r="D176">
        <f>VLOOKUP(B176,'Product List_ Cost Price Repor'!A:O,14,0)</f>
        <v>1</v>
      </c>
      <c r="E176" t="str">
        <f>VLOOKUP(B176,'Product List_ Cost Price Repor'!A:O,13,0)</f>
        <v xml:space="preserve">1 Item </v>
      </c>
      <c r="F176">
        <v>1</v>
      </c>
      <c r="G176" t="s">
        <v>1171</v>
      </c>
      <c r="H176" s="29">
        <f t="shared" si="2"/>
        <v>4.7</v>
      </c>
    </row>
    <row r="177" spans="1:8" x14ac:dyDescent="0.2">
      <c r="A177" t="str">
        <f>VLOOKUP(B177,'Product List_ Cost Price Repor'!A:O,4,0)</f>
        <v>Fridge Miscellaneous</v>
      </c>
      <c r="B177" t="s">
        <v>169</v>
      </c>
      <c r="C177" s="25">
        <f>VLOOKUP(B177,'Product List_ Cost Price Repor'!A:O,2,0)</f>
        <v>10.49</v>
      </c>
      <c r="D177">
        <f>VLOOKUP(B177,'Product List_ Cost Price Repor'!A:O,14,0)</f>
        <v>1</v>
      </c>
      <c r="E177" t="str">
        <f>VLOOKUP(B177,'Product List_ Cost Price Repor'!A:O,13,0)</f>
        <v xml:space="preserve">Item </v>
      </c>
      <c r="F177">
        <v>250</v>
      </c>
      <c r="G177" t="s">
        <v>3476</v>
      </c>
      <c r="H177" s="29">
        <f t="shared" si="2"/>
        <v>4.1960000000000004E-2</v>
      </c>
    </row>
    <row r="178" spans="1:8" x14ac:dyDescent="0.2">
      <c r="A178" s="27" t="str">
        <f>VLOOKUP(B178,'Product List_ Cost Price Repor'!A:O,4,0)</f>
        <v>Fridge Miscellaneous</v>
      </c>
      <c r="B178" s="27" t="s">
        <v>2069</v>
      </c>
      <c r="C178" s="28">
        <f>VLOOKUP(B178,'Product List_ Cost Price Repor'!A:O,2,0)</f>
        <v>6.3689583333333299</v>
      </c>
      <c r="D178" s="27">
        <f>VLOOKUP(B178,'Product List_ Cost Price Repor'!A:O,14,0)</f>
        <v>1</v>
      </c>
      <c r="E178" t="str">
        <f>VLOOKUP(B178,'Product List_ Cost Price Repor'!A:O,13,0)</f>
        <v>Item</v>
      </c>
      <c r="F178">
        <v>6</v>
      </c>
      <c r="G178" t="s">
        <v>1171</v>
      </c>
      <c r="H178" s="29">
        <f t="shared" si="2"/>
        <v>1.0614930555555551</v>
      </c>
    </row>
    <row r="179" spans="1:8" x14ac:dyDescent="0.2">
      <c r="A179" t="str">
        <f>VLOOKUP(B179,'Product List_ Cost Price Repor'!A:O,4,0)</f>
        <v>Fridge Miscellaneous</v>
      </c>
      <c r="B179" t="s">
        <v>1845</v>
      </c>
      <c r="C179" s="25">
        <f>VLOOKUP(B179,'Product List_ Cost Price Repor'!A:O,2,0)</f>
        <v>34.9</v>
      </c>
      <c r="D179">
        <f>VLOOKUP(B179,'Product List_ Cost Price Repor'!A:O,14,0)</f>
        <v>0</v>
      </c>
      <c r="E179" t="str">
        <f>VLOOKUP(B179,'Product List_ Cost Price Repor'!A:O,13,0)</f>
        <v>2kg</v>
      </c>
      <c r="F179">
        <v>2000</v>
      </c>
      <c r="G179" t="s">
        <v>3477</v>
      </c>
      <c r="H179" s="29">
        <f t="shared" si="2"/>
        <v>1.745E-2</v>
      </c>
    </row>
    <row r="180" spans="1:8" x14ac:dyDescent="0.2">
      <c r="A180" t="str">
        <f>VLOOKUP(B180,'Product List_ Cost Price Repor'!A:O,4,0)</f>
        <v>Frozen Goods</v>
      </c>
      <c r="B180" t="s">
        <v>2162</v>
      </c>
      <c r="C180" s="25">
        <f>VLOOKUP(B180,'Product List_ Cost Price Repor'!A:O,2,0)</f>
        <v>21.45</v>
      </c>
      <c r="D180">
        <f>VLOOKUP(B180,'Product List_ Cost Price Repor'!A:O,14,0)</f>
        <v>5</v>
      </c>
      <c r="E180" t="str">
        <f>VLOOKUP(B180,'Product List_ Cost Price Repor'!A:O,13,0)</f>
        <v xml:space="preserve">1kg </v>
      </c>
      <c r="F180">
        <v>1000</v>
      </c>
      <c r="G180" t="s">
        <v>3477</v>
      </c>
      <c r="H180" s="29">
        <f t="shared" si="2"/>
        <v>2.145E-2</v>
      </c>
    </row>
    <row r="181" spans="1:8" x14ac:dyDescent="0.2">
      <c r="A181" t="str">
        <f>VLOOKUP(B181,'Product List_ Cost Price Repor'!A:O,4,0)</f>
        <v>Frozen Goods</v>
      </c>
      <c r="B181" t="s">
        <v>1890</v>
      </c>
      <c r="C181" s="25">
        <f>VLOOKUP(B181,'Product List_ Cost Price Repor'!A:O,2,0)</f>
        <v>15.2090909090909</v>
      </c>
      <c r="D181">
        <f>VLOOKUP(B181,'Product List_ Cost Price Repor'!A:O,14,0)</f>
        <v>5</v>
      </c>
      <c r="E181" t="str">
        <f>VLOOKUP(B181,'Product List_ Cost Price Repor'!A:O,13,0)</f>
        <v>1kg</v>
      </c>
      <c r="F181">
        <v>1000</v>
      </c>
      <c r="G181" t="s">
        <v>3477</v>
      </c>
      <c r="H181" s="29">
        <f t="shared" si="2"/>
        <v>1.52090909090909E-2</v>
      </c>
    </row>
    <row r="182" spans="1:8" x14ac:dyDescent="0.2">
      <c r="A182" t="str">
        <f>VLOOKUP(B182,'Product List_ Cost Price Repor'!A:O,4,0)</f>
        <v>Frozen Goods</v>
      </c>
      <c r="B182" t="s">
        <v>2531</v>
      </c>
      <c r="C182" s="25">
        <f>VLOOKUP(B182,'Product List_ Cost Price Repor'!A:O,2,0)</f>
        <v>70.370925343417198</v>
      </c>
      <c r="D182">
        <f>VLOOKUP(B182,'Product List_ Cost Price Repor'!A:O,14,0)</f>
        <v>5</v>
      </c>
      <c r="E182" t="str">
        <f>VLOOKUP(B182,'Product List_ Cost Price Repor'!A:O,13,0)</f>
        <v>1kg</v>
      </c>
      <c r="F182">
        <v>1000</v>
      </c>
      <c r="G182" t="s">
        <v>3477</v>
      </c>
      <c r="H182" s="29">
        <f t="shared" si="2"/>
        <v>7.0370925343417198E-2</v>
      </c>
    </row>
    <row r="183" spans="1:8" x14ac:dyDescent="0.2">
      <c r="A183" t="str">
        <f>VLOOKUP(B183,'Product List_ Cost Price Repor'!A:O,4,0)</f>
        <v>Frozen Goods</v>
      </c>
      <c r="B183" t="s">
        <v>2950</v>
      </c>
      <c r="C183" s="25">
        <f>VLOOKUP(B183,'Product List_ Cost Price Repor'!A:O,2,0)</f>
        <v>8.9499999999999993</v>
      </c>
      <c r="D183">
        <f>VLOOKUP(B183,'Product List_ Cost Price Repor'!A:O,14,0)</f>
        <v>0</v>
      </c>
      <c r="E183" t="str">
        <f>VLOOKUP(B183,'Product List_ Cost Price Repor'!A:O,13,0)</f>
        <v>500g</v>
      </c>
      <c r="F183">
        <v>500</v>
      </c>
      <c r="G183" t="s">
        <v>3477</v>
      </c>
      <c r="H183" s="29">
        <f t="shared" si="2"/>
        <v>1.7899999999999999E-2</v>
      </c>
    </row>
    <row r="184" spans="1:8" x14ac:dyDescent="0.2">
      <c r="A184" s="27" t="str">
        <f>VLOOKUP(B184,'Product List_ Cost Price Repor'!A:O,4,0)</f>
        <v>Frozen Goods</v>
      </c>
      <c r="B184" s="27" t="s">
        <v>858</v>
      </c>
      <c r="C184" s="25">
        <f>VLOOKUP(B184,'Product List_ Cost Price Repor'!A:O,2,0)</f>
        <v>0</v>
      </c>
      <c r="D184">
        <f>VLOOKUP(B184,'Product List_ Cost Price Repor'!A:O,14,0)</f>
        <v>48</v>
      </c>
      <c r="E184" t="str">
        <f>VLOOKUP(B184,'Product List_ Cost Price Repor'!A:O,13,0)</f>
        <v>140g</v>
      </c>
      <c r="F184">
        <v>140</v>
      </c>
      <c r="G184" t="s">
        <v>3477</v>
      </c>
      <c r="H184" s="29">
        <f t="shared" si="2"/>
        <v>0</v>
      </c>
    </row>
    <row r="185" spans="1:8" x14ac:dyDescent="0.2">
      <c r="A185" t="str">
        <f>VLOOKUP(B185,'Product List_ Cost Price Repor'!A:O,4,0)</f>
        <v>Frozen Goods</v>
      </c>
      <c r="B185" t="s">
        <v>2064</v>
      </c>
      <c r="C185" s="25">
        <f>VLOOKUP(B185,'Product List_ Cost Price Repor'!A:O,2,0)</f>
        <v>0</v>
      </c>
      <c r="D185">
        <f>VLOOKUP(B185,'Product List_ Cost Price Repor'!A:O,14,0)</f>
        <v>52</v>
      </c>
      <c r="E185" t="str">
        <f>VLOOKUP(B185,'Product List_ Cost Price Repor'!A:O,13,0)</f>
        <v xml:space="preserve">1 Item </v>
      </c>
      <c r="F185">
        <v>1</v>
      </c>
      <c r="G185" t="s">
        <v>1171</v>
      </c>
      <c r="H185" s="29">
        <f t="shared" si="2"/>
        <v>0</v>
      </c>
    </row>
    <row r="186" spans="1:8" x14ac:dyDescent="0.2">
      <c r="A186" t="str">
        <f>VLOOKUP(B186,'Product List_ Cost Price Repor'!A:O,4,0)</f>
        <v>Frozen Goods</v>
      </c>
      <c r="B186" t="s">
        <v>189</v>
      </c>
      <c r="C186" s="25">
        <f>VLOOKUP(B186,'Product List_ Cost Price Repor'!A:O,2,0)</f>
        <v>20.872699999999998</v>
      </c>
      <c r="D186">
        <f>VLOOKUP(B186,'Product List_ Cost Price Repor'!A:O,14,0)</f>
        <v>0</v>
      </c>
      <c r="E186" t="str">
        <f>VLOOKUP(B186,'Product List_ Cost Price Repor'!A:O,13,0)</f>
        <v xml:space="preserve">10kg </v>
      </c>
      <c r="F186">
        <v>10000</v>
      </c>
      <c r="G186" t="s">
        <v>3477</v>
      </c>
      <c r="H186" s="29">
        <f t="shared" si="2"/>
        <v>2.08727E-3</v>
      </c>
    </row>
    <row r="187" spans="1:8" x14ac:dyDescent="0.2">
      <c r="A187" t="str">
        <f>VLOOKUP(B187,'Product List_ Cost Price Repor'!A:O,4,0)</f>
        <v>Frozen Goods</v>
      </c>
      <c r="B187" t="s">
        <v>2360</v>
      </c>
      <c r="C187" s="25">
        <f>VLOOKUP(B187,'Product List_ Cost Price Repor'!A:O,2,0)</f>
        <v>1.662955</v>
      </c>
      <c r="D187">
        <f>VLOOKUP(B187,'Product List_ Cost Price Repor'!A:O,14,0)</f>
        <v>80</v>
      </c>
      <c r="E187" t="str">
        <f>VLOOKUP(B187,'Product List_ Cost Price Repor'!A:O,13,0)</f>
        <v>Each</v>
      </c>
      <c r="F187">
        <v>1</v>
      </c>
      <c r="G187" t="s">
        <v>1171</v>
      </c>
      <c r="H187" s="29">
        <f t="shared" si="2"/>
        <v>1.662955</v>
      </c>
    </row>
    <row r="188" spans="1:8" x14ac:dyDescent="0.2">
      <c r="A188" s="27" t="str">
        <f>VLOOKUP(B188,'Product List_ Cost Price Repor'!A:O,4,0)</f>
        <v>Frozen Goods</v>
      </c>
      <c r="B188" s="27" t="s">
        <v>1427</v>
      </c>
      <c r="C188" s="25">
        <f>VLOOKUP(B188,'Product List_ Cost Price Repor'!A:O,2,0)</f>
        <v>2.6686000000000001</v>
      </c>
      <c r="D188">
        <f>VLOOKUP(B188,'Product List_ Cost Price Repor'!A:O,14,0)</f>
        <v>50</v>
      </c>
      <c r="E188" t="str">
        <f>VLOOKUP(B188,'Product List_ Cost Price Repor'!A:O,13,0)</f>
        <v>Each</v>
      </c>
      <c r="F188">
        <v>1</v>
      </c>
      <c r="G188" t="s">
        <v>1171</v>
      </c>
      <c r="H188" s="29">
        <f t="shared" si="2"/>
        <v>2.6686000000000001</v>
      </c>
    </row>
    <row r="189" spans="1:8" x14ac:dyDescent="0.2">
      <c r="A189" t="str">
        <f>VLOOKUP(B189,'Product List_ Cost Price Repor'!A:O,4,0)</f>
        <v>Frozen Goods</v>
      </c>
      <c r="B189" t="s">
        <v>3062</v>
      </c>
      <c r="C189" s="25">
        <f>VLOOKUP(B189,'Product List_ Cost Price Repor'!A:O,2,0)</f>
        <v>9.4</v>
      </c>
      <c r="D189">
        <f>VLOOKUP(B189,'Product List_ Cost Price Repor'!A:O,14,0)</f>
        <v>0</v>
      </c>
      <c r="E189" t="str">
        <f>VLOOKUP(B189,'Product List_ Cost Price Repor'!A:O,13,0)</f>
        <v>1kg</v>
      </c>
      <c r="F189">
        <v>1000</v>
      </c>
      <c r="G189" t="s">
        <v>3477</v>
      </c>
      <c r="H189" s="29">
        <f t="shared" si="2"/>
        <v>9.4000000000000004E-3</v>
      </c>
    </row>
    <row r="190" spans="1:8" x14ac:dyDescent="0.2">
      <c r="A190" t="str">
        <f>VLOOKUP(B190,'Product List_ Cost Price Repor'!A:O,4,0)</f>
        <v>Frozen Goods</v>
      </c>
      <c r="B190" t="s">
        <v>1495</v>
      </c>
      <c r="C190" s="25">
        <f>VLOOKUP(B190,'Product List_ Cost Price Repor'!A:O,2,0)</f>
        <v>0.62250000000000005</v>
      </c>
      <c r="D190">
        <f>VLOOKUP(B190,'Product List_ Cost Price Repor'!A:O,14,0)</f>
        <v>10</v>
      </c>
      <c r="E190" t="str">
        <f>VLOOKUP(B190,'Product List_ Cost Price Repor'!A:O,13,0)</f>
        <v>1kg</v>
      </c>
      <c r="F190">
        <v>1000</v>
      </c>
      <c r="G190" t="s">
        <v>3477</v>
      </c>
      <c r="H190" s="29">
        <f t="shared" si="2"/>
        <v>6.2250000000000001E-4</v>
      </c>
    </row>
    <row r="191" spans="1:8" x14ac:dyDescent="0.2">
      <c r="A191" t="str">
        <f>VLOOKUP(B191,'Product List_ Cost Price Repor'!A:O,4,0)</f>
        <v>Frozen Goods</v>
      </c>
      <c r="B191" t="s">
        <v>1608</v>
      </c>
      <c r="C191" s="25">
        <f>VLOOKUP(B191,'Product List_ Cost Price Repor'!A:O,2,0)</f>
        <v>11.45</v>
      </c>
      <c r="D191">
        <f>VLOOKUP(B191,'Product List_ Cost Price Repor'!A:O,14,0)</f>
        <v>0</v>
      </c>
      <c r="E191" t="str">
        <f>VLOOKUP(B191,'Product List_ Cost Price Repor'!A:O,13,0)</f>
        <v>1kg</v>
      </c>
      <c r="F191">
        <v>1000</v>
      </c>
      <c r="G191" t="s">
        <v>3477</v>
      </c>
      <c r="H191" s="29">
        <f t="shared" si="2"/>
        <v>1.145E-2</v>
      </c>
    </row>
    <row r="192" spans="1:8" x14ac:dyDescent="0.2">
      <c r="A192" t="str">
        <f>VLOOKUP(B192,'Product List_ Cost Price Repor'!A:O,4,0)</f>
        <v>Frozen Goods</v>
      </c>
      <c r="B192" t="s">
        <v>859</v>
      </c>
      <c r="C192" s="25">
        <f>VLOOKUP(B192,'Product List_ Cost Price Repor'!A:O,2,0)</f>
        <v>8.0739999999999998</v>
      </c>
      <c r="D192">
        <f>VLOOKUP(B192,'Product List_ Cost Price Repor'!A:O,14,0)</f>
        <v>0</v>
      </c>
      <c r="E192" t="str">
        <f>VLOOKUP(B192,'Product List_ Cost Price Repor'!A:O,13,0)</f>
        <v>1kg</v>
      </c>
      <c r="F192">
        <v>1000</v>
      </c>
      <c r="G192" t="s">
        <v>3477</v>
      </c>
      <c r="H192" s="29">
        <f t="shared" si="2"/>
        <v>8.0739999999999996E-3</v>
      </c>
    </row>
    <row r="193" spans="1:8" x14ac:dyDescent="0.2">
      <c r="A193" t="str">
        <f>VLOOKUP(B193,'Product List_ Cost Price Repor'!A:O,4,0)</f>
        <v>Frozen Goods</v>
      </c>
      <c r="B193" t="s">
        <v>367</v>
      </c>
      <c r="C193" s="25">
        <f>VLOOKUP(B193,'Product List_ Cost Price Repor'!A:O,2,0)</f>
        <v>0.17019999999999999</v>
      </c>
      <c r="D193">
        <f>VLOOKUP(B193,'Product List_ Cost Price Repor'!A:O,14,0)</f>
        <v>50</v>
      </c>
      <c r="E193" t="str">
        <f>VLOOKUP(B193,'Product List_ Cost Price Repor'!A:O,13,0)</f>
        <v xml:space="preserve">1 Item </v>
      </c>
      <c r="F193">
        <v>1</v>
      </c>
      <c r="G193" t="s">
        <v>1171</v>
      </c>
      <c r="H193" s="29">
        <f t="shared" si="2"/>
        <v>0.17019999999999999</v>
      </c>
    </row>
    <row r="194" spans="1:8" x14ac:dyDescent="0.2">
      <c r="A194" t="str">
        <f>VLOOKUP(B194,'Product List_ Cost Price Repor'!A:O,4,0)</f>
        <v>Frozen Goods</v>
      </c>
      <c r="B194" t="s">
        <v>2323</v>
      </c>
      <c r="C194" s="25">
        <f>VLOOKUP(B194,'Product List_ Cost Price Repor'!A:O,2,0)</f>
        <v>1.373</v>
      </c>
      <c r="D194">
        <f>VLOOKUP(B194,'Product List_ Cost Price Repor'!A:O,14,0)</f>
        <v>24</v>
      </c>
      <c r="E194" t="str">
        <f>VLOOKUP(B194,'Product List_ Cost Price Repor'!A:O,13,0)</f>
        <v xml:space="preserve">Pack </v>
      </c>
      <c r="F194">
        <v>1</v>
      </c>
      <c r="G194" t="s">
        <v>1171</v>
      </c>
      <c r="H194" s="29">
        <f t="shared" si="2"/>
        <v>1.373</v>
      </c>
    </row>
    <row r="195" spans="1:8" x14ac:dyDescent="0.2">
      <c r="A195" s="27" t="str">
        <f>VLOOKUP(B195,'Product List_ Cost Price Repor'!A:O,4,0)</f>
        <v>Frozen Goods</v>
      </c>
      <c r="B195" s="27" t="s">
        <v>1592</v>
      </c>
      <c r="C195" s="25">
        <f>VLOOKUP(B195,'Product List_ Cost Price Repor'!A:O,2,0)</f>
        <v>0</v>
      </c>
      <c r="D195">
        <f>VLOOKUP(B195,'Product List_ Cost Price Repor'!A:O,14,0)</f>
        <v>12</v>
      </c>
      <c r="E195" t="str">
        <f>VLOOKUP(B195,'Product List_ Cost Price Repor'!A:O,13,0)</f>
        <v>Each</v>
      </c>
      <c r="F195">
        <v>12</v>
      </c>
      <c r="G195" t="s">
        <v>1171</v>
      </c>
      <c r="H195" s="29">
        <f t="shared" ref="H195:H258" si="3">C195/F195</f>
        <v>0</v>
      </c>
    </row>
    <row r="196" spans="1:8" x14ac:dyDescent="0.2">
      <c r="A196" t="str">
        <f>VLOOKUP(B196,'Product List_ Cost Price Repor'!A:O,4,0)</f>
        <v>Frozen Goods</v>
      </c>
      <c r="B196" t="s">
        <v>1708</v>
      </c>
      <c r="C196" s="25">
        <f>VLOOKUP(B196,'Product List_ Cost Price Repor'!A:O,2,0)</f>
        <v>0.80833333333333302</v>
      </c>
      <c r="D196">
        <f>VLOOKUP(B196,'Product List_ Cost Price Repor'!A:O,14,0)</f>
        <v>60</v>
      </c>
      <c r="E196" t="str">
        <f>VLOOKUP(B196,'Product List_ Cost Price Repor'!A:O,13,0)</f>
        <v>Item</v>
      </c>
      <c r="F196">
        <v>1</v>
      </c>
      <c r="G196" t="s">
        <v>1171</v>
      </c>
      <c r="H196" s="29">
        <f t="shared" si="3"/>
        <v>0.80833333333333302</v>
      </c>
    </row>
    <row r="197" spans="1:8" x14ac:dyDescent="0.2">
      <c r="A197" t="str">
        <f>VLOOKUP(B197,'Product List_ Cost Price Repor'!A:O,4,0)</f>
        <v>Frozen Goods</v>
      </c>
      <c r="B197" t="s">
        <v>701</v>
      </c>
      <c r="C197" s="25">
        <f>VLOOKUP(B197,'Product List_ Cost Price Repor'!A:O,2,0)</f>
        <v>6.6287500000000001</v>
      </c>
      <c r="D197">
        <f>VLOOKUP(B197,'Product List_ Cost Price Repor'!A:O,14,0)</f>
        <v>8</v>
      </c>
      <c r="E197" t="str">
        <f>VLOOKUP(B197,'Product List_ Cost Price Repor'!A:O,13,0)</f>
        <v>Box</v>
      </c>
      <c r="F197">
        <v>8</v>
      </c>
      <c r="G197" t="s">
        <v>1171</v>
      </c>
      <c r="H197" s="29">
        <f t="shared" si="3"/>
        <v>0.82859375000000002</v>
      </c>
    </row>
    <row r="198" spans="1:8" x14ac:dyDescent="0.2">
      <c r="A198" t="str">
        <f>VLOOKUP(B198,'Product List_ Cost Price Repor'!A:O,4,0)</f>
        <v>Frozen Goods</v>
      </c>
      <c r="B198" t="s">
        <v>2433</v>
      </c>
      <c r="C198" s="25">
        <f>VLOOKUP(B198,'Product List_ Cost Price Repor'!A:O,2,0)</f>
        <v>40.289168278529999</v>
      </c>
      <c r="D198">
        <f>VLOOKUP(B198,'Product List_ Cost Price Repor'!A:O,14,0)</f>
        <v>0</v>
      </c>
      <c r="E198" t="str">
        <f>VLOOKUP(B198,'Product List_ Cost Price Repor'!A:O,13,0)</f>
        <v>Item</v>
      </c>
      <c r="F198">
        <v>25</v>
      </c>
      <c r="G198" t="s">
        <v>1171</v>
      </c>
      <c r="H198" s="29">
        <f t="shared" si="3"/>
        <v>1.6115667311411999</v>
      </c>
    </row>
    <row r="199" spans="1:8" x14ac:dyDescent="0.2">
      <c r="A199" t="str">
        <f>VLOOKUP(B199,'Product List_ Cost Price Repor'!A:O,4,0)</f>
        <v>Frozen Goods</v>
      </c>
      <c r="B199" t="s">
        <v>483</v>
      </c>
      <c r="C199" s="25">
        <f>VLOOKUP(B199,'Product List_ Cost Price Repor'!A:O,2,0)</f>
        <v>0.96250000000000002</v>
      </c>
      <c r="D199">
        <f>VLOOKUP(B199,'Product List_ Cost Price Repor'!A:O,14,0)</f>
        <v>72</v>
      </c>
      <c r="E199" t="str">
        <f>VLOOKUP(B199,'Product List_ Cost Price Repor'!A:O,13,0)</f>
        <v>Item</v>
      </c>
      <c r="F199">
        <v>1</v>
      </c>
      <c r="G199" t="s">
        <v>1171</v>
      </c>
      <c r="H199" s="29">
        <f t="shared" si="3"/>
        <v>0.96250000000000002</v>
      </c>
    </row>
    <row r="200" spans="1:8" x14ac:dyDescent="0.2">
      <c r="A200" t="str">
        <f>VLOOKUP(B200,'Product List_ Cost Price Repor'!A:O,4,0)</f>
        <v>Frozen Goods</v>
      </c>
      <c r="B200" t="s">
        <v>401</v>
      </c>
      <c r="C200" s="25">
        <f>VLOOKUP(B200,'Product List_ Cost Price Repor'!A:O,2,0)</f>
        <v>0.65800000000000003</v>
      </c>
      <c r="D200">
        <f>VLOOKUP(B200,'Product List_ Cost Price Repor'!A:O,14,0)</f>
        <v>120</v>
      </c>
      <c r="E200" t="str">
        <f>VLOOKUP(B200,'Product List_ Cost Price Repor'!A:O,13,0)</f>
        <v>30g</v>
      </c>
      <c r="F200">
        <v>1</v>
      </c>
      <c r="G200" t="s">
        <v>1171</v>
      </c>
      <c r="H200" s="29">
        <f t="shared" si="3"/>
        <v>0.65800000000000003</v>
      </c>
    </row>
    <row r="201" spans="1:8" x14ac:dyDescent="0.2">
      <c r="A201" t="str">
        <f>VLOOKUP(B201,'Product List_ Cost Price Repor'!A:O,4,0)</f>
        <v>Frozen Goods</v>
      </c>
      <c r="B201" t="s">
        <v>1778</v>
      </c>
      <c r="C201" s="25">
        <f>VLOOKUP(B201,'Product List_ Cost Price Repor'!A:O,2,0)</f>
        <v>2.0333333333333301</v>
      </c>
      <c r="D201">
        <f>VLOOKUP(B201,'Product List_ Cost Price Repor'!A:O,14,0)</f>
        <v>24</v>
      </c>
      <c r="E201" t="str">
        <f>VLOOKUP(B201,'Product List_ Cost Price Repor'!A:O,13,0)</f>
        <v>Item</v>
      </c>
      <c r="F201">
        <v>1</v>
      </c>
      <c r="G201" t="s">
        <v>1171</v>
      </c>
      <c r="H201" s="29">
        <f t="shared" si="3"/>
        <v>2.0333333333333301</v>
      </c>
    </row>
    <row r="202" spans="1:8" x14ac:dyDescent="0.2">
      <c r="A202" t="str">
        <f>VLOOKUP(B202,'Product List_ Cost Price Repor'!A:O,4,0)</f>
        <v>Frozen Goods</v>
      </c>
      <c r="B202" t="s">
        <v>2608</v>
      </c>
      <c r="C202" s="25">
        <f>VLOOKUP(B202,'Product List_ Cost Price Repor'!A:O,2,0)</f>
        <v>1.65530333333333</v>
      </c>
      <c r="D202">
        <f>VLOOKUP(B202,'Product List_ Cost Price Repor'!A:O,14,0)</f>
        <v>60</v>
      </c>
      <c r="E202" t="str">
        <f>VLOOKUP(B202,'Product List_ Cost Price Repor'!A:O,13,0)</f>
        <v>Each</v>
      </c>
      <c r="F202">
        <v>1</v>
      </c>
      <c r="G202" t="s">
        <v>1171</v>
      </c>
      <c r="H202" s="29">
        <f t="shared" si="3"/>
        <v>1.65530333333333</v>
      </c>
    </row>
    <row r="203" spans="1:8" x14ac:dyDescent="0.2">
      <c r="A203" t="str">
        <f>VLOOKUP(B203,'Product List_ Cost Price Repor'!A:O,4,0)</f>
        <v>Frozen Goods</v>
      </c>
      <c r="B203" t="s">
        <v>1972</v>
      </c>
      <c r="C203" s="25">
        <f>VLOOKUP(B203,'Product List_ Cost Price Repor'!A:O,2,0)</f>
        <v>2.7192500000000002</v>
      </c>
      <c r="D203">
        <f>VLOOKUP(B203,'Product List_ Cost Price Repor'!A:O,14,0)</f>
        <v>40</v>
      </c>
      <c r="E203" t="str">
        <f>VLOOKUP(B203,'Product List_ Cost Price Repor'!A:O,13,0)</f>
        <v>Item</v>
      </c>
      <c r="F203">
        <v>1</v>
      </c>
      <c r="G203" t="s">
        <v>1171</v>
      </c>
      <c r="H203" s="29">
        <f t="shared" si="3"/>
        <v>2.7192500000000002</v>
      </c>
    </row>
    <row r="204" spans="1:8" x14ac:dyDescent="0.2">
      <c r="A204" t="str">
        <f>VLOOKUP(B204,'Product List_ Cost Price Repor'!A:O,4,0)</f>
        <v>Frozen Goods</v>
      </c>
      <c r="B204" t="s">
        <v>2028</v>
      </c>
      <c r="C204" s="25">
        <f>VLOOKUP(B204,'Product List_ Cost Price Repor'!A:O,2,0)</f>
        <v>4.8227333333333302</v>
      </c>
      <c r="D204">
        <f>VLOOKUP(B204,'Product List_ Cost Price Repor'!A:O,14,0)</f>
        <v>6</v>
      </c>
      <c r="E204" t="str">
        <f>VLOOKUP(B204,'Product List_ Cost Price Repor'!A:O,13,0)</f>
        <v xml:space="preserve">1 Item </v>
      </c>
      <c r="F204">
        <v>6</v>
      </c>
      <c r="G204" t="s">
        <v>1171</v>
      </c>
      <c r="H204" s="29">
        <f t="shared" si="3"/>
        <v>0.80378888888888833</v>
      </c>
    </row>
    <row r="205" spans="1:8" x14ac:dyDescent="0.2">
      <c r="A205" t="str">
        <f>VLOOKUP(B205,'Product List_ Cost Price Repor'!A:O,4,0)</f>
        <v>Frozen Goods</v>
      </c>
      <c r="B205" t="s">
        <v>2095</v>
      </c>
      <c r="C205" s="25">
        <f>VLOOKUP(B205,'Product List_ Cost Price Repor'!A:O,2,0)</f>
        <v>3.5361750000000001</v>
      </c>
      <c r="D205">
        <f>VLOOKUP(B205,'Product List_ Cost Price Repor'!A:O,14,0)</f>
        <v>48</v>
      </c>
      <c r="E205" t="str">
        <f>VLOOKUP(B205,'Product List_ Cost Price Repor'!A:O,13,0)</f>
        <v>Pkt</v>
      </c>
      <c r="F205">
        <v>1</v>
      </c>
      <c r="G205" t="s">
        <v>1171</v>
      </c>
      <c r="H205" s="29">
        <f t="shared" si="3"/>
        <v>3.5361750000000001</v>
      </c>
    </row>
    <row r="206" spans="1:8" x14ac:dyDescent="0.2">
      <c r="A206" t="str">
        <f>VLOOKUP(B206,'Product List_ Cost Price Repor'!A:O,4,0)</f>
        <v>Frozen Goods</v>
      </c>
      <c r="B206" t="s">
        <v>1745</v>
      </c>
      <c r="C206" s="25">
        <f>VLOOKUP(B206,'Product List_ Cost Price Repor'!A:O,2,0)</f>
        <v>1.78508205128205</v>
      </c>
      <c r="D206">
        <f>VLOOKUP(B206,'Product List_ Cost Price Repor'!A:O,14,0)</f>
        <v>39</v>
      </c>
      <c r="E206" t="str">
        <f>VLOOKUP(B206,'Product List_ Cost Price Repor'!A:O,13,0)</f>
        <v>Each</v>
      </c>
      <c r="F206">
        <v>1</v>
      </c>
      <c r="G206" t="s">
        <v>1171</v>
      </c>
      <c r="H206" s="29">
        <f t="shared" si="3"/>
        <v>1.78508205128205</v>
      </c>
    </row>
    <row r="207" spans="1:8" x14ac:dyDescent="0.2">
      <c r="A207" t="str">
        <f>VLOOKUP(B207,'Product List_ Cost Price Repor'!A:O,4,0)</f>
        <v>Frozen Goods</v>
      </c>
      <c r="B207" t="s">
        <v>2080</v>
      </c>
      <c r="C207" s="25">
        <f>VLOOKUP(B207,'Product List_ Cost Price Repor'!A:O,2,0)</f>
        <v>0.77549999999999997</v>
      </c>
      <c r="D207">
        <f>VLOOKUP(B207,'Product List_ Cost Price Repor'!A:O,14,0)</f>
        <v>80</v>
      </c>
      <c r="E207" t="str">
        <f>VLOOKUP(B207,'Product List_ Cost Price Repor'!A:O,13,0)</f>
        <v>Piece</v>
      </c>
      <c r="F207">
        <v>1</v>
      </c>
      <c r="G207" t="s">
        <v>1171</v>
      </c>
      <c r="H207" s="29">
        <f t="shared" si="3"/>
        <v>0.77549999999999997</v>
      </c>
    </row>
    <row r="208" spans="1:8" x14ac:dyDescent="0.2">
      <c r="A208" t="str">
        <f>VLOOKUP(B208,'Product List_ Cost Price Repor'!A:O,4,0)</f>
        <v>Frozen Goods</v>
      </c>
      <c r="B208" t="s">
        <v>166</v>
      </c>
      <c r="C208" s="25">
        <f>VLOOKUP(B208,'Product List_ Cost Price Repor'!A:O,2,0)</f>
        <v>33.559100000000001</v>
      </c>
      <c r="D208">
        <f>VLOOKUP(B208,'Product List_ Cost Price Repor'!A:O,14,0)</f>
        <v>0</v>
      </c>
      <c r="E208" t="str">
        <f>VLOOKUP(B208,'Product List_ Cost Price Repor'!A:O,13,0)</f>
        <v>1.8Kg Tra</v>
      </c>
      <c r="F208">
        <v>1800</v>
      </c>
      <c r="G208" t="s">
        <v>3477</v>
      </c>
      <c r="H208" s="29">
        <f t="shared" si="3"/>
        <v>1.8643944444444446E-2</v>
      </c>
    </row>
    <row r="209" spans="1:8" x14ac:dyDescent="0.2">
      <c r="A209" t="str">
        <f>VLOOKUP(B209,'Product List_ Cost Price Repor'!A:O,4,0)</f>
        <v>Frozen Goods</v>
      </c>
      <c r="B209" t="s">
        <v>1902</v>
      </c>
      <c r="C209" s="25">
        <f>VLOOKUP(B209,'Product List_ Cost Price Repor'!A:O,2,0)</f>
        <v>31.65</v>
      </c>
      <c r="D209">
        <f>VLOOKUP(B209,'Product List_ Cost Price Repor'!A:O,14,0)</f>
        <v>4</v>
      </c>
      <c r="E209" t="str">
        <f>VLOOKUP(B209,'Product List_ Cost Price Repor'!A:O,13,0)</f>
        <v xml:space="preserve">2.4Kg </v>
      </c>
      <c r="F209">
        <v>2400</v>
      </c>
      <c r="G209" t="s">
        <v>3477</v>
      </c>
      <c r="H209" s="29">
        <f t="shared" si="3"/>
        <v>1.31875E-2</v>
      </c>
    </row>
    <row r="210" spans="1:8" x14ac:dyDescent="0.2">
      <c r="A210" t="str">
        <f>VLOOKUP(B210,'Product List_ Cost Price Repor'!A:O,4,0)</f>
        <v>Frozen Goods</v>
      </c>
      <c r="B210" t="s">
        <v>2498</v>
      </c>
      <c r="C210" s="25">
        <f>VLOOKUP(B210,'Product List_ Cost Price Repor'!A:O,2,0)</f>
        <v>0.97805142857142902</v>
      </c>
      <c r="D210">
        <f>VLOOKUP(B210,'Product List_ Cost Price Repor'!A:O,14,0)</f>
        <v>70</v>
      </c>
      <c r="E210" t="str">
        <f>VLOOKUP(B210,'Product List_ Cost Price Repor'!A:O,13,0)</f>
        <v>Piece</v>
      </c>
      <c r="F210">
        <v>1</v>
      </c>
      <c r="G210" t="s">
        <v>1171</v>
      </c>
      <c r="H210" s="29">
        <f t="shared" si="3"/>
        <v>0.97805142857142902</v>
      </c>
    </row>
    <row r="211" spans="1:8" x14ac:dyDescent="0.2">
      <c r="A211" t="str">
        <f>VLOOKUP(B211,'Product List_ Cost Price Repor'!A:O,4,0)</f>
        <v>Frozen Goods</v>
      </c>
      <c r="B211" t="s">
        <v>363</v>
      </c>
      <c r="C211" s="25">
        <f>VLOOKUP(B211,'Product List_ Cost Price Repor'!A:O,2,0)</f>
        <v>36.200000000000003</v>
      </c>
      <c r="D211">
        <f>VLOOKUP(B211,'Product List_ Cost Price Repor'!A:O,14,0)</f>
        <v>0</v>
      </c>
      <c r="E211" t="str">
        <f>VLOOKUP(B211,'Product List_ Cost Price Repor'!A:O,13,0)</f>
        <v xml:space="preserve">2.25Kg </v>
      </c>
      <c r="F211">
        <v>2250</v>
      </c>
      <c r="G211" t="s">
        <v>3477</v>
      </c>
      <c r="H211" s="29">
        <f t="shared" si="3"/>
        <v>1.6088888888888889E-2</v>
      </c>
    </row>
    <row r="212" spans="1:8" x14ac:dyDescent="0.2">
      <c r="A212" t="str">
        <f>VLOOKUP(B212,'Product List_ Cost Price Repor'!A:O,4,0)</f>
        <v>Frozen Goods</v>
      </c>
      <c r="B212" t="s">
        <v>39</v>
      </c>
      <c r="C212" s="25">
        <f>VLOOKUP(B212,'Product List_ Cost Price Repor'!A:O,2,0)</f>
        <v>41.290900000000001</v>
      </c>
      <c r="D212">
        <f>VLOOKUP(B212,'Product List_ Cost Price Repor'!A:O,14,0)</f>
        <v>0</v>
      </c>
      <c r="E212" t="str">
        <f>VLOOKUP(B212,'Product List_ Cost Price Repor'!A:O,13,0)</f>
        <v>2kg Tra</v>
      </c>
      <c r="F212">
        <v>2000</v>
      </c>
      <c r="G212" t="s">
        <v>3477</v>
      </c>
      <c r="H212" s="29">
        <f t="shared" si="3"/>
        <v>2.0645449999999999E-2</v>
      </c>
    </row>
    <row r="213" spans="1:8" x14ac:dyDescent="0.2">
      <c r="A213" t="str">
        <f>VLOOKUP(B213,'Product List_ Cost Price Repor'!A:O,4,0)</f>
        <v>Frozen Goods</v>
      </c>
      <c r="B213" t="s">
        <v>2860</v>
      </c>
      <c r="C213" s="25">
        <f>VLOOKUP(B213,'Product List_ Cost Price Repor'!A:O,2,0)</f>
        <v>29.580300000000001</v>
      </c>
      <c r="D213">
        <f>VLOOKUP(B213,'Product List_ Cost Price Repor'!A:O,14,0)</f>
        <v>4</v>
      </c>
      <c r="E213" t="str">
        <f>VLOOKUP(B213,'Product List_ Cost Price Repor'!A:O,13,0)</f>
        <v>1.8Kg</v>
      </c>
      <c r="F213">
        <v>1800</v>
      </c>
      <c r="G213" t="s">
        <v>3477</v>
      </c>
      <c r="H213" s="29">
        <f t="shared" si="3"/>
        <v>1.64335E-2</v>
      </c>
    </row>
    <row r="214" spans="1:8" x14ac:dyDescent="0.2">
      <c r="A214" s="27" t="str">
        <f>VLOOKUP(B214,'Product List_ Cost Price Repor'!A:O,4,0)</f>
        <v>Frozen Goods</v>
      </c>
      <c r="B214" s="27" t="s">
        <v>1517</v>
      </c>
      <c r="C214" s="25">
        <f>VLOOKUP(B214,'Product List_ Cost Price Repor'!A:O,2,0)</f>
        <v>75.809100000000001</v>
      </c>
      <c r="D214">
        <f>VLOOKUP(B214,'Product List_ Cost Price Repor'!A:O,14,0)</f>
        <v>0</v>
      </c>
      <c r="E214" t="str">
        <f>VLOOKUP(B214,'Product List_ Cost Price Repor'!A:O,13,0)</f>
        <v xml:space="preserve">1 Slab </v>
      </c>
      <c r="F214">
        <v>1</v>
      </c>
      <c r="G214" t="s">
        <v>1171</v>
      </c>
      <c r="H214" s="29">
        <f t="shared" si="3"/>
        <v>75.809100000000001</v>
      </c>
    </row>
    <row r="215" spans="1:8" x14ac:dyDescent="0.2">
      <c r="A215" t="str">
        <f>VLOOKUP(B215,'Product List_ Cost Price Repor'!A:O,4,0)</f>
        <v>Frozen Goods</v>
      </c>
      <c r="B215" t="s">
        <v>2249</v>
      </c>
      <c r="C215" s="25">
        <f>VLOOKUP(B215,'Product List_ Cost Price Repor'!A:O,2,0)</f>
        <v>1.3785225000000001</v>
      </c>
      <c r="D215">
        <f>VLOOKUP(B215,'Product List_ Cost Price Repor'!A:O,14,0)</f>
        <v>80</v>
      </c>
      <c r="E215" t="str">
        <f>VLOOKUP(B215,'Product List_ Cost Price Repor'!A:O,13,0)</f>
        <v>Piece</v>
      </c>
      <c r="F215">
        <v>1</v>
      </c>
      <c r="G215" t="s">
        <v>1171</v>
      </c>
      <c r="H215" s="29">
        <f t="shared" si="3"/>
        <v>1.3785225000000001</v>
      </c>
    </row>
    <row r="216" spans="1:8" x14ac:dyDescent="0.2">
      <c r="A216" t="str">
        <f>VLOOKUP(B216,'Product List_ Cost Price Repor'!A:O,4,0)</f>
        <v>Frozen Goods</v>
      </c>
      <c r="B216" t="s">
        <v>2883</v>
      </c>
      <c r="C216" s="25">
        <f>VLOOKUP(B216,'Product List_ Cost Price Repor'!A:O,2,0)</f>
        <v>41.28</v>
      </c>
      <c r="D216">
        <f>VLOOKUP(B216,'Product List_ Cost Price Repor'!A:O,14,0)</f>
        <v>4</v>
      </c>
      <c r="E216" t="str">
        <f>VLOOKUP(B216,'Product List_ Cost Price Repor'!A:O,13,0)</f>
        <v xml:space="preserve">2.2Kg </v>
      </c>
      <c r="F216">
        <v>2200</v>
      </c>
      <c r="G216" t="s">
        <v>3477</v>
      </c>
      <c r="H216" s="29">
        <f t="shared" si="3"/>
        <v>1.8763636363636364E-2</v>
      </c>
    </row>
    <row r="217" spans="1:8" x14ac:dyDescent="0.2">
      <c r="A217" t="str">
        <f>VLOOKUP(B217,'Product List_ Cost Price Repor'!A:O,4,0)</f>
        <v>Frozen Goods</v>
      </c>
      <c r="B217" t="s">
        <v>2765</v>
      </c>
      <c r="C217" s="25">
        <f>VLOOKUP(B217,'Product List_ Cost Price Repor'!A:O,2,0)</f>
        <v>33.968200000000003</v>
      </c>
      <c r="D217">
        <f>VLOOKUP(B217,'Product List_ Cost Price Repor'!A:O,14,0)</f>
        <v>0</v>
      </c>
      <c r="E217" t="str">
        <f>VLOOKUP(B217,'Product List_ Cost Price Repor'!A:O,13,0)</f>
        <v>1.8Kg Tray</v>
      </c>
      <c r="F217">
        <v>1800</v>
      </c>
      <c r="G217" t="s">
        <v>3477</v>
      </c>
      <c r="H217" s="29">
        <f t="shared" si="3"/>
        <v>1.8871222222222223E-2</v>
      </c>
    </row>
    <row r="218" spans="1:8" x14ac:dyDescent="0.2">
      <c r="A218" s="27" t="str">
        <f>VLOOKUP(B218,'Product List_ Cost Price Repor'!A:O,4,0)</f>
        <v>Frozen Goods</v>
      </c>
      <c r="B218" s="27" t="s">
        <v>3174</v>
      </c>
      <c r="C218" s="28">
        <f>VLOOKUP(B218,'Product List_ Cost Price Repor'!A:O,2,0)</f>
        <v>5.8495910000000002</v>
      </c>
      <c r="D218">
        <f>VLOOKUP(B218,'Product List_ Cost Price Repor'!A:O,14,0)</f>
        <v>80</v>
      </c>
      <c r="E218" t="str">
        <f>VLOOKUP(B218,'Product List_ Cost Price Repor'!A:O,13,0)</f>
        <v>Piece</v>
      </c>
      <c r="F218">
        <v>1</v>
      </c>
      <c r="G218" t="s">
        <v>1171</v>
      </c>
      <c r="H218" s="29">
        <f t="shared" si="3"/>
        <v>5.8495910000000002</v>
      </c>
    </row>
    <row r="219" spans="1:8" x14ac:dyDescent="0.2">
      <c r="A219" t="str">
        <f>VLOOKUP(B219,'Product List_ Cost Price Repor'!A:O,4,0)</f>
        <v>Frozen Goods</v>
      </c>
      <c r="B219" t="s">
        <v>1888</v>
      </c>
      <c r="C219" s="25">
        <f>VLOOKUP(B219,'Product List_ Cost Price Repor'!A:O,2,0)</f>
        <v>33.559100000000001</v>
      </c>
      <c r="D219">
        <f>VLOOKUP(B219,'Product List_ Cost Price Repor'!A:O,14,0)</f>
        <v>0</v>
      </c>
      <c r="E219" t="str">
        <f>VLOOKUP(B219,'Product List_ Cost Price Repor'!A:O,13,0)</f>
        <v>1.8Kg Tray</v>
      </c>
      <c r="F219">
        <v>1800</v>
      </c>
      <c r="G219" t="s">
        <v>3477</v>
      </c>
      <c r="H219" s="29">
        <f t="shared" si="3"/>
        <v>1.8643944444444446E-2</v>
      </c>
    </row>
    <row r="220" spans="1:8" x14ac:dyDescent="0.2">
      <c r="A220" s="27" t="str">
        <f>VLOOKUP(B220,'Product List_ Cost Price Repor'!A:O,4,0)</f>
        <v>Frozen Goods</v>
      </c>
      <c r="B220" s="27" t="s">
        <v>1875</v>
      </c>
      <c r="C220" s="25">
        <f>VLOOKUP(B220,'Product List_ Cost Price Repor'!A:O,2,0)</f>
        <v>80.654499999999999</v>
      </c>
      <c r="D220">
        <f>VLOOKUP(B220,'Product List_ Cost Price Repor'!A:O,14,0)</f>
        <v>0</v>
      </c>
      <c r="E220" t="str">
        <f>VLOOKUP(B220,'Product List_ Cost Price Repor'!A:O,13,0)</f>
        <v xml:space="preserve">1 Slab </v>
      </c>
      <c r="F220">
        <v>1</v>
      </c>
      <c r="G220" t="s">
        <v>1171</v>
      </c>
      <c r="H220" s="29">
        <f t="shared" si="3"/>
        <v>80.654499999999999</v>
      </c>
    </row>
    <row r="221" spans="1:8" x14ac:dyDescent="0.2">
      <c r="A221" s="27" t="str">
        <f>VLOOKUP(B221,'Product List_ Cost Price Repor'!A:O,4,0)</f>
        <v>Frozen Goods</v>
      </c>
      <c r="B221" s="27" t="s">
        <v>2270</v>
      </c>
      <c r="C221" s="25">
        <f>VLOOKUP(B221,'Product List_ Cost Price Repor'!A:O,2,0)</f>
        <v>0.32287874999999999</v>
      </c>
      <c r="D221">
        <f>VLOOKUP(B221,'Product List_ Cost Price Repor'!A:O,14,0)</f>
        <v>0</v>
      </c>
      <c r="E221" t="str">
        <f>VLOOKUP(B221,'Product List_ Cost Price Repor'!A:O,13,0)</f>
        <v>Slab</v>
      </c>
      <c r="F221">
        <v>1</v>
      </c>
      <c r="G221" t="s">
        <v>1171</v>
      </c>
      <c r="H221" s="29">
        <f t="shared" si="3"/>
        <v>0.32287874999999999</v>
      </c>
    </row>
    <row r="222" spans="1:8" x14ac:dyDescent="0.2">
      <c r="A222" t="str">
        <f>VLOOKUP(B222,'Product List_ Cost Price Repor'!A:O,4,0)</f>
        <v>Frozen Goods</v>
      </c>
      <c r="B222" t="s">
        <v>348</v>
      </c>
      <c r="C222" s="25">
        <f>VLOOKUP(B222,'Product List_ Cost Price Repor'!A:O,2,0)</f>
        <v>34.566666666666698</v>
      </c>
      <c r="D222">
        <f>VLOOKUP(B222,'Product List_ Cost Price Repor'!A:O,14,0)</f>
        <v>4</v>
      </c>
      <c r="E222" t="str">
        <f>VLOOKUP(B222,'Product List_ Cost Price Repor'!A:O,13,0)</f>
        <v xml:space="preserve">2kg </v>
      </c>
      <c r="F222">
        <v>2000</v>
      </c>
      <c r="G222" t="s">
        <v>3477</v>
      </c>
      <c r="H222" s="29">
        <f t="shared" si="3"/>
        <v>1.7283333333333348E-2</v>
      </c>
    </row>
    <row r="223" spans="1:8" x14ac:dyDescent="0.2">
      <c r="A223" t="str">
        <f>VLOOKUP(B223,'Product List_ Cost Price Repor'!A:O,4,0)</f>
        <v>Frozen Goods</v>
      </c>
      <c r="B223" t="s">
        <v>2779</v>
      </c>
      <c r="C223" s="25">
        <f>VLOOKUP(B223,'Product List_ Cost Price Repor'!A:O,2,0)</f>
        <v>4.61933333333333</v>
      </c>
      <c r="D223">
        <f>VLOOKUP(B223,'Product List_ Cost Price Repor'!A:O,14,0)</f>
        <v>6</v>
      </c>
      <c r="E223" t="str">
        <f>VLOOKUP(B223,'Product List_ Cost Price Repor'!A:O,13,0)</f>
        <v>Item</v>
      </c>
      <c r="F223">
        <v>6</v>
      </c>
      <c r="G223" t="s">
        <v>1171</v>
      </c>
      <c r="H223" s="29">
        <f t="shared" si="3"/>
        <v>0.76988888888888829</v>
      </c>
    </row>
    <row r="224" spans="1:8" x14ac:dyDescent="0.2">
      <c r="A224" t="str">
        <f>VLOOKUP(B224,'Product List_ Cost Price Repor'!A:O,4,0)</f>
        <v>Frozen Goods</v>
      </c>
      <c r="B224" t="s">
        <v>1360</v>
      </c>
      <c r="C224" s="25">
        <f>VLOOKUP(B224,'Product List_ Cost Price Repor'!A:O,2,0)</f>
        <v>1.9295444444444401</v>
      </c>
      <c r="D224">
        <f>VLOOKUP(B224,'Product List_ Cost Price Repor'!A:O,14,0)</f>
        <v>36</v>
      </c>
      <c r="E224" t="str">
        <f>VLOOKUP(B224,'Product List_ Cost Price Repor'!A:O,13,0)</f>
        <v>Each</v>
      </c>
      <c r="F224">
        <v>1</v>
      </c>
      <c r="G224" t="s">
        <v>1171</v>
      </c>
      <c r="H224" s="29">
        <f t="shared" si="3"/>
        <v>1.9295444444444401</v>
      </c>
    </row>
    <row r="225" spans="1:8" x14ac:dyDescent="0.2">
      <c r="A225" t="str">
        <f>VLOOKUP(B225,'Product List_ Cost Price Repor'!A:O,4,0)</f>
        <v>Frozen Goods</v>
      </c>
      <c r="B225" t="s">
        <v>1311</v>
      </c>
      <c r="C225" s="25">
        <f>VLOOKUP(B225,'Product List_ Cost Price Repor'!A:O,2,0)</f>
        <v>31.745999999999999</v>
      </c>
      <c r="D225">
        <f>VLOOKUP(B225,'Product List_ Cost Price Repor'!A:O,14,0)</f>
        <v>0</v>
      </c>
      <c r="E225" t="str">
        <f>VLOOKUP(B225,'Product List_ Cost Price Repor'!A:O,13,0)</f>
        <v>2kg</v>
      </c>
      <c r="F225">
        <v>2000</v>
      </c>
      <c r="G225" t="s">
        <v>3477</v>
      </c>
      <c r="H225" s="29">
        <f t="shared" si="3"/>
        <v>1.5872999999999998E-2</v>
      </c>
    </row>
    <row r="226" spans="1:8" x14ac:dyDescent="0.2">
      <c r="A226" t="str">
        <f>VLOOKUP(B226,'Product List_ Cost Price Repor'!A:O,4,0)</f>
        <v>Frozen Goods</v>
      </c>
      <c r="B226" t="s">
        <v>1784</v>
      </c>
      <c r="C226" s="25">
        <f>VLOOKUP(B226,'Product List_ Cost Price Repor'!A:O,2,0)</f>
        <v>20.454550000000001</v>
      </c>
      <c r="D226">
        <f>VLOOKUP(B226,'Product List_ Cost Price Repor'!A:O,14,0)</f>
        <v>0</v>
      </c>
      <c r="E226" t="str">
        <f>VLOOKUP(B226,'Product List_ Cost Price Repor'!A:O,13,0)</f>
        <v>2.8Kg</v>
      </c>
      <c r="F226">
        <v>2800</v>
      </c>
      <c r="G226" t="s">
        <v>3477</v>
      </c>
      <c r="H226" s="29">
        <f t="shared" si="3"/>
        <v>7.3051964285714291E-3</v>
      </c>
    </row>
    <row r="227" spans="1:8" x14ac:dyDescent="0.2">
      <c r="A227" t="str">
        <f>VLOOKUP(B227,'Product List_ Cost Price Repor'!A:O,4,0)</f>
        <v>Frozen Goods</v>
      </c>
      <c r="B227" t="s">
        <v>2588</v>
      </c>
      <c r="C227" s="25">
        <f>VLOOKUP(B227,'Product List_ Cost Price Repor'!A:O,2,0)</f>
        <v>0</v>
      </c>
      <c r="D227">
        <f>VLOOKUP(B227,'Product List_ Cost Price Repor'!A:O,14,0)</f>
        <v>3</v>
      </c>
      <c r="E227" t="str">
        <f>VLOOKUP(B227,'Product List_ Cost Price Repor'!A:O,13,0)</f>
        <v>1kg</v>
      </c>
      <c r="F227">
        <v>1000</v>
      </c>
      <c r="G227" t="s">
        <v>3477</v>
      </c>
      <c r="H227" s="29">
        <f t="shared" si="3"/>
        <v>0</v>
      </c>
    </row>
    <row r="228" spans="1:8" x14ac:dyDescent="0.2">
      <c r="A228" t="str">
        <f>VLOOKUP(B228,'Product List_ Cost Price Repor'!A:O,4,0)</f>
        <v>Frozen Goods</v>
      </c>
      <c r="B228" t="s">
        <v>2661</v>
      </c>
      <c r="C228" s="25">
        <f>VLOOKUP(B228,'Product List_ Cost Price Repor'!A:O,2,0)</f>
        <v>25.830300000000001</v>
      </c>
      <c r="D228">
        <f>VLOOKUP(B228,'Product List_ Cost Price Repor'!A:O,14,0)</f>
        <v>4</v>
      </c>
      <c r="E228" t="str">
        <f>VLOOKUP(B228,'Product List_ Cost Price Repor'!A:O,13,0)</f>
        <v>1.35</v>
      </c>
      <c r="F228">
        <v>1350</v>
      </c>
      <c r="G228" t="s">
        <v>3476</v>
      </c>
      <c r="H228" s="29">
        <f t="shared" si="3"/>
        <v>1.9133555555555556E-2</v>
      </c>
    </row>
    <row r="229" spans="1:8" x14ac:dyDescent="0.2">
      <c r="A229" t="str">
        <f>VLOOKUP(B229,'Product List_ Cost Price Repor'!A:O,4,0)</f>
        <v>Frozen Goods</v>
      </c>
      <c r="B229" t="s">
        <v>1090</v>
      </c>
      <c r="C229" s="25">
        <f>VLOOKUP(B229,'Product List_ Cost Price Repor'!A:O,2,0)</f>
        <v>40.53</v>
      </c>
      <c r="D229">
        <f>VLOOKUP(B229,'Product List_ Cost Price Repor'!A:O,14,0)</f>
        <v>4</v>
      </c>
      <c r="E229" t="str">
        <f>VLOOKUP(B229,'Product List_ Cost Price Repor'!A:O,13,0)</f>
        <v>2.4Kg</v>
      </c>
      <c r="F229">
        <v>2400</v>
      </c>
      <c r="G229" t="s">
        <v>3477</v>
      </c>
      <c r="H229" s="29">
        <f t="shared" si="3"/>
        <v>1.68875E-2</v>
      </c>
    </row>
    <row r="230" spans="1:8" x14ac:dyDescent="0.2">
      <c r="A230" t="str">
        <f>VLOOKUP(B230,'Product List_ Cost Price Repor'!A:O,4,0)</f>
        <v>Frozen Goods</v>
      </c>
      <c r="B230" t="s">
        <v>1604</v>
      </c>
      <c r="C230" s="25">
        <f>VLOOKUP(B230,'Product List_ Cost Price Repor'!A:O,2,0)</f>
        <v>15.4091</v>
      </c>
      <c r="D230">
        <f>VLOOKUP(B230,'Product List_ Cost Price Repor'!A:O,14,0)</f>
        <v>0</v>
      </c>
      <c r="E230" t="str">
        <f>VLOOKUP(B230,'Product List_ Cost Price Repor'!A:O,13,0)</f>
        <v>Kg</v>
      </c>
      <c r="F230">
        <v>1000</v>
      </c>
      <c r="G230" t="s">
        <v>3477</v>
      </c>
      <c r="H230" s="29">
        <f t="shared" si="3"/>
        <v>1.54091E-2</v>
      </c>
    </row>
    <row r="231" spans="1:8" x14ac:dyDescent="0.2">
      <c r="A231" t="str">
        <f>VLOOKUP(B231,'Product List_ Cost Price Repor'!A:O,4,0)</f>
        <v>Frozen Goods</v>
      </c>
      <c r="B231" t="s">
        <v>2008</v>
      </c>
      <c r="C231" s="25">
        <f>VLOOKUP(B231,'Product List_ Cost Price Repor'!A:O,2,0)</f>
        <v>2.2040000000000002</v>
      </c>
      <c r="D231">
        <f>VLOOKUP(B231,'Product List_ Cost Price Repor'!A:O,14,0)</f>
        <v>50</v>
      </c>
      <c r="E231" t="str">
        <f>VLOOKUP(B231,'Product List_ Cost Price Repor'!A:O,13,0)</f>
        <v>Each</v>
      </c>
      <c r="F231">
        <v>1</v>
      </c>
      <c r="G231" t="s">
        <v>1171</v>
      </c>
      <c r="H231" s="29">
        <f t="shared" si="3"/>
        <v>2.2040000000000002</v>
      </c>
    </row>
    <row r="232" spans="1:8" x14ac:dyDescent="0.2">
      <c r="A232" t="str">
        <f>VLOOKUP(B232,'Product List_ Cost Price Repor'!A:O,4,0)</f>
        <v>Frozen Goods</v>
      </c>
      <c r="B232" t="s">
        <v>477</v>
      </c>
      <c r="C232" s="25">
        <f>VLOOKUP(B232,'Product List_ Cost Price Repor'!A:O,2,0)</f>
        <v>1.05277777777778</v>
      </c>
      <c r="D232">
        <f>VLOOKUP(B232,'Product List_ Cost Price Repor'!A:O,14,0)</f>
        <v>36</v>
      </c>
      <c r="E232" t="str">
        <f>VLOOKUP(B232,'Product List_ Cost Price Repor'!A:O,13,0)</f>
        <v xml:space="preserve">Item </v>
      </c>
      <c r="F232">
        <v>1</v>
      </c>
      <c r="G232" t="s">
        <v>1171</v>
      </c>
      <c r="H232" s="29">
        <f t="shared" si="3"/>
        <v>1.05277777777778</v>
      </c>
    </row>
    <row r="233" spans="1:8" x14ac:dyDescent="0.2">
      <c r="A233" t="str">
        <f>VLOOKUP(B233,'Product List_ Cost Price Repor'!A:O,4,0)</f>
        <v>Frozen Goods</v>
      </c>
      <c r="B233" t="s">
        <v>3164</v>
      </c>
      <c r="C233" s="25">
        <f>VLOOKUP(B233,'Product List_ Cost Price Repor'!A:O,2,0)</f>
        <v>0.52638888888888902</v>
      </c>
      <c r="D233">
        <f>VLOOKUP(B233,'Product List_ Cost Price Repor'!A:O,14,0)</f>
        <v>72</v>
      </c>
      <c r="E233" t="str">
        <f>VLOOKUP(B233,'Product List_ Cost Price Repor'!A:O,13,0)</f>
        <v>25g</v>
      </c>
      <c r="F233">
        <v>1</v>
      </c>
      <c r="G233" t="s">
        <v>1171</v>
      </c>
      <c r="H233" s="29">
        <f t="shared" si="3"/>
        <v>0.52638888888888902</v>
      </c>
    </row>
    <row r="234" spans="1:8" x14ac:dyDescent="0.2">
      <c r="A234" t="str">
        <f>VLOOKUP(B234,'Product List_ Cost Price Repor'!A:O,4,0)</f>
        <v>Frozen Goods</v>
      </c>
      <c r="B234" t="s">
        <v>185</v>
      </c>
      <c r="C234" s="25">
        <f>VLOOKUP(B234,'Product List_ Cost Price Repor'!A:O,2,0)</f>
        <v>0.56000000000000005</v>
      </c>
      <c r="D234">
        <f>VLOOKUP(B234,'Product List_ Cost Price Repor'!A:O,14,0)</f>
        <v>125</v>
      </c>
      <c r="E234" t="str">
        <f>VLOOKUP(B234,'Product List_ Cost Price Repor'!A:O,13,0)</f>
        <v>Each</v>
      </c>
      <c r="F234">
        <v>1</v>
      </c>
      <c r="G234" t="s">
        <v>1171</v>
      </c>
      <c r="H234" s="29">
        <f t="shared" si="3"/>
        <v>0.56000000000000005</v>
      </c>
    </row>
    <row r="235" spans="1:8" x14ac:dyDescent="0.2">
      <c r="A235" t="str">
        <f>VLOOKUP(B235,'Product List_ Cost Price Repor'!A:O,4,0)</f>
        <v>Frozen Goods</v>
      </c>
      <c r="B235" t="s">
        <v>1168</v>
      </c>
      <c r="C235" s="25">
        <f>VLOOKUP(B235,'Product List_ Cost Price Repor'!A:O,2,0)</f>
        <v>0.54167279999999995</v>
      </c>
      <c r="D235">
        <f>VLOOKUP(B235,'Product List_ Cost Price Repor'!A:O,14,0)</f>
        <v>125</v>
      </c>
      <c r="E235" t="str">
        <f>VLOOKUP(B235,'Product List_ Cost Price Repor'!A:O,13,0)</f>
        <v>Each</v>
      </c>
      <c r="F235">
        <v>1</v>
      </c>
      <c r="G235" t="s">
        <v>1171</v>
      </c>
      <c r="H235" s="29">
        <f t="shared" si="3"/>
        <v>0.54167279999999995</v>
      </c>
    </row>
    <row r="236" spans="1:8" x14ac:dyDescent="0.2">
      <c r="A236" t="str">
        <f>VLOOKUP(B236,'Product List_ Cost Price Repor'!A:O,4,0)</f>
        <v>Frozen Goods</v>
      </c>
      <c r="B236" t="s">
        <v>3262</v>
      </c>
      <c r="C236" s="25">
        <f>VLOOKUP(B236,'Product List_ Cost Price Repor'!A:O,2,0)</f>
        <v>0.47730879999999998</v>
      </c>
      <c r="D236">
        <f>VLOOKUP(B236,'Product List_ Cost Price Repor'!A:O,14,0)</f>
        <v>125</v>
      </c>
      <c r="E236" t="str">
        <f>VLOOKUP(B236,'Product List_ Cost Price Repor'!A:O,13,0)</f>
        <v>Each</v>
      </c>
      <c r="F236">
        <v>1</v>
      </c>
      <c r="G236" t="s">
        <v>1171</v>
      </c>
      <c r="H236" s="29">
        <f t="shared" si="3"/>
        <v>0.47730879999999998</v>
      </c>
    </row>
    <row r="237" spans="1:8" x14ac:dyDescent="0.2">
      <c r="A237" t="str">
        <f>VLOOKUP(B237,'Product List_ Cost Price Repor'!A:O,4,0)</f>
        <v>Frozen Goods</v>
      </c>
      <c r="B237" t="s">
        <v>2884</v>
      </c>
      <c r="C237" s="25">
        <f>VLOOKUP(B237,'Product List_ Cost Price Repor'!A:O,2,0)</f>
        <v>0.56000000000000005</v>
      </c>
      <c r="D237">
        <f>VLOOKUP(B237,'Product List_ Cost Price Repor'!A:O,14,0)</f>
        <v>125</v>
      </c>
      <c r="E237" t="str">
        <f>VLOOKUP(B237,'Product List_ Cost Price Repor'!A:O,13,0)</f>
        <v>Each</v>
      </c>
      <c r="F237">
        <v>1</v>
      </c>
      <c r="G237" t="s">
        <v>1171</v>
      </c>
      <c r="H237" s="29">
        <f t="shared" si="3"/>
        <v>0.56000000000000005</v>
      </c>
    </row>
    <row r="238" spans="1:8" x14ac:dyDescent="0.2">
      <c r="A238" t="str">
        <f>VLOOKUP(B238,'Product List_ Cost Price Repor'!A:O,4,0)</f>
        <v>Frozen Goods</v>
      </c>
      <c r="B238" t="s">
        <v>1556</v>
      </c>
      <c r="C238" s="25">
        <f>VLOOKUP(B238,'Product List_ Cost Price Repor'!A:O,2,0)</f>
        <v>0.28000000000000003</v>
      </c>
      <c r="D238">
        <f>VLOOKUP(B238,'Product List_ Cost Price Repor'!A:O,14,0)</f>
        <v>125</v>
      </c>
      <c r="E238" t="str">
        <f>VLOOKUP(B238,'Product List_ Cost Price Repor'!A:O,13,0)</f>
        <v>Each</v>
      </c>
      <c r="F238">
        <v>1</v>
      </c>
      <c r="G238" t="s">
        <v>1171</v>
      </c>
      <c r="H238" s="29">
        <f t="shared" si="3"/>
        <v>0.28000000000000003</v>
      </c>
    </row>
    <row r="239" spans="1:8" x14ac:dyDescent="0.2">
      <c r="A239" t="str">
        <f>VLOOKUP(B239,'Product List_ Cost Price Repor'!A:O,4,0)</f>
        <v>Frozen Goods</v>
      </c>
      <c r="B239" t="s">
        <v>232</v>
      </c>
      <c r="C239" s="25">
        <f>VLOOKUP(B239,'Product List_ Cost Price Repor'!A:O,2,0)</f>
        <v>0.57134560000000001</v>
      </c>
      <c r="D239">
        <f>VLOOKUP(B239,'Product List_ Cost Price Repor'!A:O,14,0)</f>
        <v>125</v>
      </c>
      <c r="E239" t="str">
        <f>VLOOKUP(B239,'Product List_ Cost Price Repor'!A:O,13,0)</f>
        <v>Item</v>
      </c>
      <c r="F239">
        <v>1</v>
      </c>
      <c r="G239" t="s">
        <v>1171</v>
      </c>
      <c r="H239" s="29">
        <f t="shared" si="3"/>
        <v>0.57134560000000001</v>
      </c>
    </row>
    <row r="240" spans="1:8" x14ac:dyDescent="0.2">
      <c r="A240" t="str">
        <f>VLOOKUP(B240,'Product List_ Cost Price Repor'!A:O,4,0)</f>
        <v>Frozen Goods</v>
      </c>
      <c r="B240" t="s">
        <v>360</v>
      </c>
      <c r="C240" s="25">
        <f>VLOOKUP(B240,'Product List_ Cost Price Repor'!A:O,2,0)</f>
        <v>35</v>
      </c>
      <c r="D240">
        <f>VLOOKUP(B240,'Product List_ Cost Price Repor'!A:O,14,0)</f>
        <v>0</v>
      </c>
      <c r="E240" t="str">
        <f>VLOOKUP(B240,'Product List_ Cost Price Repor'!A:O,13,0)</f>
        <v>2.8Kg</v>
      </c>
      <c r="F240">
        <v>2800</v>
      </c>
      <c r="G240" t="s">
        <v>3477</v>
      </c>
      <c r="H240" s="29">
        <f t="shared" si="3"/>
        <v>1.2500000000000001E-2</v>
      </c>
    </row>
    <row r="241" spans="1:8" x14ac:dyDescent="0.2">
      <c r="A241" t="str">
        <f>VLOOKUP(B241,'Product List_ Cost Price Repor'!A:O,4,0)</f>
        <v>Frozen Goods</v>
      </c>
      <c r="B241" t="s">
        <v>1278</v>
      </c>
      <c r="C241" s="25">
        <f>VLOOKUP(B241,'Product List_ Cost Price Repor'!A:O,2,0)</f>
        <v>2.7818166666666699</v>
      </c>
      <c r="D241">
        <f>VLOOKUP(B241,'Product List_ Cost Price Repor'!A:O,14,0)</f>
        <v>6</v>
      </c>
      <c r="E241" t="str">
        <f>VLOOKUP(B241,'Product List_ Cost Price Repor'!A:O,13,0)</f>
        <v xml:space="preserve">Item </v>
      </c>
      <c r="F241">
        <v>1</v>
      </c>
      <c r="G241" t="s">
        <v>1171</v>
      </c>
      <c r="H241" s="29">
        <f t="shared" si="3"/>
        <v>2.7818166666666699</v>
      </c>
    </row>
    <row r="242" spans="1:8" x14ac:dyDescent="0.2">
      <c r="A242" t="str">
        <f>VLOOKUP(B242,'Product List_ Cost Price Repor'!A:O,4,0)</f>
        <v>Frozen Goods</v>
      </c>
      <c r="B242" t="s">
        <v>140</v>
      </c>
      <c r="C242" s="25">
        <f>VLOOKUP(B242,'Product List_ Cost Price Repor'!A:O,2,0)</f>
        <v>0.93906250000000002</v>
      </c>
      <c r="D242">
        <f>VLOOKUP(B242,'Product List_ Cost Price Repor'!A:O,14,0)</f>
        <v>96</v>
      </c>
      <c r="E242" t="str">
        <f>VLOOKUP(B242,'Product List_ Cost Price Repor'!A:O,13,0)</f>
        <v>Each</v>
      </c>
      <c r="F242">
        <v>1</v>
      </c>
      <c r="G242" t="s">
        <v>1171</v>
      </c>
      <c r="H242" s="29">
        <f t="shared" si="3"/>
        <v>0.93906250000000002</v>
      </c>
    </row>
    <row r="243" spans="1:8" x14ac:dyDescent="0.2">
      <c r="A243" t="str">
        <f>VLOOKUP(B243,'Product List_ Cost Price Repor'!A:O,4,0)</f>
        <v>Frozen Goods</v>
      </c>
      <c r="B243" t="s">
        <v>2009</v>
      </c>
      <c r="C243" s="25">
        <f>VLOOKUP(B243,'Product List_ Cost Price Repor'!A:O,2,0)</f>
        <v>12.0952380952381</v>
      </c>
      <c r="D243">
        <f>VLOOKUP(B243,'Product List_ Cost Price Repor'!A:O,14,0)</f>
        <v>6</v>
      </c>
      <c r="E243" t="str">
        <f>VLOOKUP(B243,'Product List_ Cost Price Repor'!A:O,13,0)</f>
        <v>2kg</v>
      </c>
      <c r="F243">
        <v>2000</v>
      </c>
      <c r="G243" t="s">
        <v>3477</v>
      </c>
      <c r="H243" s="29">
        <f t="shared" si="3"/>
        <v>6.0476190476190499E-3</v>
      </c>
    </row>
    <row r="244" spans="1:8" x14ac:dyDescent="0.2">
      <c r="A244" t="str">
        <f>VLOOKUP(B244,'Product List_ Cost Price Repor'!A:O,4,0)</f>
        <v>Frozen Goods</v>
      </c>
      <c r="B244" t="s">
        <v>2083</v>
      </c>
      <c r="C244" s="25">
        <f>VLOOKUP(B244,'Product List_ Cost Price Repor'!A:O,2,0)</f>
        <v>2.0811999999999999</v>
      </c>
      <c r="D244">
        <f>VLOOKUP(B244,'Product List_ Cost Price Repor'!A:O,14,0)</f>
        <v>50</v>
      </c>
      <c r="E244" t="str">
        <f>VLOOKUP(B244,'Product List_ Cost Price Repor'!A:O,13,0)</f>
        <v>Each</v>
      </c>
      <c r="F244">
        <v>1</v>
      </c>
      <c r="G244" t="s">
        <v>1171</v>
      </c>
      <c r="H244" s="29">
        <f t="shared" si="3"/>
        <v>2.0811999999999999</v>
      </c>
    </row>
    <row r="245" spans="1:8" x14ac:dyDescent="0.2">
      <c r="A245" t="str">
        <f>VLOOKUP(B245,'Product List_ Cost Price Repor'!A:O,4,0)</f>
        <v>Frozen Goods</v>
      </c>
      <c r="B245" t="s">
        <v>3060</v>
      </c>
      <c r="C245" s="25">
        <f>VLOOKUP(B245,'Product List_ Cost Price Repor'!A:O,2,0)</f>
        <v>0.95883888888888902</v>
      </c>
      <c r="D245">
        <f>VLOOKUP(B245,'Product List_ Cost Price Repor'!A:O,14,0)</f>
        <v>72</v>
      </c>
      <c r="E245" t="str">
        <f>VLOOKUP(B245,'Product List_ Cost Price Repor'!A:O,13,0)</f>
        <v>Each</v>
      </c>
      <c r="F245">
        <v>1</v>
      </c>
      <c r="G245" t="s">
        <v>1171</v>
      </c>
      <c r="H245" s="29">
        <f t="shared" si="3"/>
        <v>0.95883888888888902</v>
      </c>
    </row>
    <row r="246" spans="1:8" x14ac:dyDescent="0.2">
      <c r="A246" t="str">
        <f>VLOOKUP(B246,'Product List_ Cost Price Repor'!A:O,4,0)</f>
        <v>Frozen Goods</v>
      </c>
      <c r="B246" t="s">
        <v>487</v>
      </c>
      <c r="C246" s="25">
        <f>VLOOKUP(B246,'Product List_ Cost Price Repor'!A:O,2,0)</f>
        <v>0.46532701754386002</v>
      </c>
      <c r="D246">
        <f>VLOOKUP(B246,'Product List_ Cost Price Repor'!A:O,14,0)</f>
        <v>95</v>
      </c>
      <c r="E246" t="str">
        <f>VLOOKUP(B246,'Product List_ Cost Price Repor'!A:O,13,0)</f>
        <v>Each</v>
      </c>
      <c r="F246">
        <v>1</v>
      </c>
      <c r="G246" t="s">
        <v>1171</v>
      </c>
      <c r="H246" s="29">
        <f t="shared" si="3"/>
        <v>0.46532701754386002</v>
      </c>
    </row>
    <row r="247" spans="1:8" x14ac:dyDescent="0.2">
      <c r="A247" t="str">
        <f>VLOOKUP(B247,'Product List_ Cost Price Repor'!A:O,4,0)</f>
        <v>Frozen Goods</v>
      </c>
      <c r="B247" t="s">
        <v>344</v>
      </c>
      <c r="C247" s="25">
        <f>VLOOKUP(B247,'Product List_ Cost Price Repor'!A:O,2,0)</f>
        <v>1.7382583333333299</v>
      </c>
      <c r="D247">
        <f>VLOOKUP(B247,'Product List_ Cost Price Repor'!A:O,14,0)</f>
        <v>24</v>
      </c>
      <c r="E247" t="str">
        <f>VLOOKUP(B247,'Product List_ Cost Price Repor'!A:O,13,0)</f>
        <v>Each</v>
      </c>
      <c r="F247">
        <v>1</v>
      </c>
      <c r="G247" t="s">
        <v>1171</v>
      </c>
      <c r="H247" s="29">
        <f t="shared" si="3"/>
        <v>1.7382583333333299</v>
      </c>
    </row>
    <row r="248" spans="1:8" x14ac:dyDescent="0.2">
      <c r="A248" t="str">
        <f>VLOOKUP(B248,'Product List_ Cost Price Repor'!A:O,4,0)</f>
        <v>Frozen Goods</v>
      </c>
      <c r="B248" t="s">
        <v>2736</v>
      </c>
      <c r="C248" s="25">
        <f>VLOOKUP(B248,'Product List_ Cost Price Repor'!A:O,2,0)</f>
        <v>0.95479999999999998</v>
      </c>
      <c r="D248">
        <f>VLOOKUP(B248,'Product List_ Cost Price Repor'!A:O,14,0)</f>
        <v>50</v>
      </c>
      <c r="E248" t="str">
        <f>VLOOKUP(B248,'Product List_ Cost Price Repor'!A:O,13,0)</f>
        <v>Each</v>
      </c>
      <c r="F248">
        <v>1</v>
      </c>
      <c r="G248" t="s">
        <v>1171</v>
      </c>
      <c r="H248" s="29">
        <f t="shared" si="3"/>
        <v>0.95479999999999998</v>
      </c>
    </row>
    <row r="249" spans="1:8" x14ac:dyDescent="0.2">
      <c r="A249" t="str">
        <f>VLOOKUP(B249,'Product List_ Cost Price Repor'!A:O,4,0)</f>
        <v>Frozen Goods</v>
      </c>
      <c r="B249" t="s">
        <v>2280</v>
      </c>
      <c r="C249" s="25">
        <f>VLOOKUP(B249,'Product List_ Cost Price Repor'!A:O,2,0)</f>
        <v>1.6259999999999999</v>
      </c>
      <c r="D249">
        <f>VLOOKUP(B249,'Product List_ Cost Price Repor'!A:O,14,0)</f>
        <v>50</v>
      </c>
      <c r="E249" t="str">
        <f>VLOOKUP(B249,'Product List_ Cost Price Repor'!A:O,13,0)</f>
        <v xml:space="preserve">1 item </v>
      </c>
      <c r="F249">
        <v>1</v>
      </c>
      <c r="G249" t="s">
        <v>1171</v>
      </c>
      <c r="H249" s="29">
        <f t="shared" si="3"/>
        <v>1.6259999999999999</v>
      </c>
    </row>
    <row r="250" spans="1:8" x14ac:dyDescent="0.2">
      <c r="A250" t="str">
        <f>VLOOKUP(B250,'Product List_ Cost Price Repor'!A:O,4,0)</f>
        <v>Frozen Goods</v>
      </c>
      <c r="B250" t="s">
        <v>108</v>
      </c>
      <c r="C250" s="25">
        <f>VLOOKUP(B250,'Product List_ Cost Price Repor'!A:O,2,0)</f>
        <v>1.3877999999999999</v>
      </c>
      <c r="D250">
        <f>VLOOKUP(B250,'Product List_ Cost Price Repor'!A:O,14,0)</f>
        <v>50</v>
      </c>
      <c r="E250" t="str">
        <f>VLOOKUP(B250,'Product List_ Cost Price Repor'!A:O,13,0)</f>
        <v>Each</v>
      </c>
      <c r="F250">
        <v>1</v>
      </c>
      <c r="G250" t="s">
        <v>1171</v>
      </c>
      <c r="H250" s="29">
        <f t="shared" si="3"/>
        <v>1.3877999999999999</v>
      </c>
    </row>
    <row r="251" spans="1:8" x14ac:dyDescent="0.2">
      <c r="A251" t="str">
        <f>VLOOKUP(B251,'Product List_ Cost Price Repor'!A:O,4,0)</f>
        <v>Frozen Goods</v>
      </c>
      <c r="B251" t="s">
        <v>2281</v>
      </c>
      <c r="C251" s="25">
        <f>VLOOKUP(B251,'Product List_ Cost Price Repor'!A:O,2,0)</f>
        <v>0.95479999999999998</v>
      </c>
      <c r="D251">
        <f>VLOOKUP(B251,'Product List_ Cost Price Repor'!A:O,14,0)</f>
        <v>50</v>
      </c>
      <c r="E251" t="str">
        <f>VLOOKUP(B251,'Product List_ Cost Price Repor'!A:O,13,0)</f>
        <v>Each</v>
      </c>
      <c r="F251">
        <v>1</v>
      </c>
      <c r="G251" t="s">
        <v>1171</v>
      </c>
      <c r="H251" s="29">
        <f t="shared" si="3"/>
        <v>0.95479999999999998</v>
      </c>
    </row>
    <row r="252" spans="1:8" x14ac:dyDescent="0.2">
      <c r="A252" t="str">
        <f>VLOOKUP(B252,'Product List_ Cost Price Repor'!A:O,4,0)</f>
        <v>Frozen Goods</v>
      </c>
      <c r="B252" t="s">
        <v>3195</v>
      </c>
      <c r="C252" s="25">
        <f>VLOOKUP(B252,'Product List_ Cost Price Repor'!A:O,2,0)</f>
        <v>0.11211207932692301</v>
      </c>
      <c r="D252">
        <f>VLOOKUP(B252,'Product List_ Cost Price Repor'!A:O,14,0)</f>
        <v>16</v>
      </c>
      <c r="E252" t="str">
        <f>VLOOKUP(B252,'Product List_ Cost Price Repor'!A:O,13,0)</f>
        <v>Item</v>
      </c>
      <c r="F252">
        <v>1</v>
      </c>
      <c r="G252" t="s">
        <v>1171</v>
      </c>
      <c r="H252" s="29">
        <f t="shared" si="3"/>
        <v>0.11211207932692301</v>
      </c>
    </row>
    <row r="253" spans="1:8" x14ac:dyDescent="0.2">
      <c r="A253" t="str">
        <f>VLOOKUP(B253,'Product List_ Cost Price Repor'!A:O,4,0)</f>
        <v>Frozen Goods</v>
      </c>
      <c r="B253" t="s">
        <v>402</v>
      </c>
      <c r="C253" s="25">
        <f>VLOOKUP(B253,'Product List_ Cost Price Repor'!A:O,2,0)</f>
        <v>0.81725107142857101</v>
      </c>
      <c r="D253">
        <f>VLOOKUP(B253,'Product List_ Cost Price Repor'!A:O,14,0)</f>
        <v>120</v>
      </c>
      <c r="E253" t="str">
        <f>VLOOKUP(B253,'Product List_ Cost Price Repor'!A:O,13,0)</f>
        <v>Each</v>
      </c>
      <c r="F253">
        <v>1</v>
      </c>
      <c r="G253" t="s">
        <v>1171</v>
      </c>
      <c r="H253" s="29">
        <f t="shared" si="3"/>
        <v>0.81725107142857101</v>
      </c>
    </row>
    <row r="254" spans="1:8" x14ac:dyDescent="0.2">
      <c r="A254" t="str">
        <f>VLOOKUP(B254,'Product List_ Cost Price Repor'!A:O,4,0)</f>
        <v>Frozen Goods</v>
      </c>
      <c r="B254" t="s">
        <v>256</v>
      </c>
      <c r="C254" s="25">
        <f>VLOOKUP(B254,'Product List_ Cost Price Repor'!A:O,2,0)</f>
        <v>1.1223333333333301</v>
      </c>
      <c r="D254">
        <f>VLOOKUP(B254,'Product List_ Cost Price Repor'!A:O,14,0)</f>
        <v>150</v>
      </c>
      <c r="E254" t="str">
        <f>VLOOKUP(B254,'Product List_ Cost Price Repor'!A:O,13,0)</f>
        <v>Each</v>
      </c>
      <c r="F254">
        <v>1</v>
      </c>
      <c r="G254" t="s">
        <v>1171</v>
      </c>
      <c r="H254" s="29">
        <f t="shared" si="3"/>
        <v>1.1223333333333301</v>
      </c>
    </row>
    <row r="255" spans="1:8" x14ac:dyDescent="0.2">
      <c r="A255" t="str">
        <f>VLOOKUP(B255,'Product List_ Cost Price Repor'!A:O,4,0)</f>
        <v>Frozen Goods</v>
      </c>
      <c r="B255" t="s">
        <v>2228</v>
      </c>
      <c r="C255" s="25">
        <f>VLOOKUP(B255,'Product List_ Cost Price Repor'!A:O,2,0)</f>
        <v>33.259099999999997</v>
      </c>
      <c r="D255">
        <f>VLOOKUP(B255,'Product List_ Cost Price Repor'!A:O,14,0)</f>
        <v>0</v>
      </c>
      <c r="E255" t="str">
        <f>VLOOKUP(B255,'Product List_ Cost Price Repor'!A:O,13,0)</f>
        <v>1.7Kg</v>
      </c>
      <c r="F255">
        <v>1700</v>
      </c>
      <c r="G255" t="s">
        <v>3477</v>
      </c>
      <c r="H255" s="29">
        <f t="shared" si="3"/>
        <v>1.9564176470588234E-2</v>
      </c>
    </row>
    <row r="256" spans="1:8" x14ac:dyDescent="0.2">
      <c r="A256" t="str">
        <f>VLOOKUP(B256,'Product List_ Cost Price Repor'!A:O,4,0)</f>
        <v>Frozen Goods</v>
      </c>
      <c r="B256" t="s">
        <v>2682</v>
      </c>
      <c r="C256" s="25">
        <f>VLOOKUP(B256,'Product List_ Cost Price Repor'!A:O,2,0)</f>
        <v>0.60750000000000004</v>
      </c>
      <c r="D256">
        <f>VLOOKUP(B256,'Product List_ Cost Price Repor'!A:O,14,0)</f>
        <v>20</v>
      </c>
      <c r="E256" t="str">
        <f>VLOOKUP(B256,'Product List_ Cost Price Repor'!A:O,13,0)</f>
        <v>Item</v>
      </c>
      <c r="F256">
        <v>1</v>
      </c>
      <c r="G256" t="s">
        <v>1171</v>
      </c>
      <c r="H256" s="29">
        <f t="shared" si="3"/>
        <v>0.60750000000000004</v>
      </c>
    </row>
    <row r="257" spans="1:8" x14ac:dyDescent="0.2">
      <c r="A257" t="str">
        <f>VLOOKUP(B257,'Product List_ Cost Price Repor'!A:O,4,0)</f>
        <v>Frozen Goods</v>
      </c>
      <c r="B257" t="s">
        <v>1557</v>
      </c>
      <c r="C257" s="25">
        <f>VLOOKUP(B257,'Product List_ Cost Price Repor'!A:O,2,0)</f>
        <v>0.43640000000000001</v>
      </c>
      <c r="D257">
        <f>VLOOKUP(B257,'Product List_ Cost Price Repor'!A:O,14,0)</f>
        <v>200</v>
      </c>
      <c r="E257" t="str">
        <f>VLOOKUP(B257,'Product List_ Cost Price Repor'!A:O,13,0)</f>
        <v xml:space="preserve">1 Piece </v>
      </c>
      <c r="F257">
        <v>1</v>
      </c>
      <c r="G257" t="s">
        <v>1171</v>
      </c>
      <c r="H257" s="29">
        <f t="shared" si="3"/>
        <v>0.43640000000000001</v>
      </c>
    </row>
    <row r="258" spans="1:8" x14ac:dyDescent="0.2">
      <c r="A258" t="str">
        <f>VLOOKUP(B258,'Product List_ Cost Price Repor'!A:O,4,0)</f>
        <v>Frozen Goods</v>
      </c>
      <c r="B258" t="s">
        <v>2168</v>
      </c>
      <c r="C258" s="25">
        <f>VLOOKUP(B258,'Product List_ Cost Price Repor'!A:O,2,0)</f>
        <v>1.76</v>
      </c>
      <c r="D258">
        <f>VLOOKUP(B258,'Product List_ Cost Price Repor'!A:O,14,0)</f>
        <v>18</v>
      </c>
      <c r="E258" t="str">
        <f>VLOOKUP(B258,'Product List_ Cost Price Repor'!A:O,13,0)</f>
        <v>Item</v>
      </c>
      <c r="F258">
        <v>1</v>
      </c>
      <c r="G258" t="s">
        <v>1171</v>
      </c>
      <c r="H258" s="29">
        <f t="shared" si="3"/>
        <v>1.76</v>
      </c>
    </row>
    <row r="259" spans="1:8" x14ac:dyDescent="0.2">
      <c r="A259" t="str">
        <f>VLOOKUP(B259,'Product List_ Cost Price Repor'!A:O,4,0)</f>
        <v>Frozen Goods</v>
      </c>
      <c r="B259" t="s">
        <v>846</v>
      </c>
      <c r="C259" s="25">
        <f>VLOOKUP(B259,'Product List_ Cost Price Repor'!A:O,2,0)</f>
        <v>3.02</v>
      </c>
      <c r="D259">
        <f>VLOOKUP(B259,'Product List_ Cost Price Repor'!A:O,14,0)</f>
        <v>0</v>
      </c>
      <c r="E259" t="str">
        <f>VLOOKUP(B259,'Product List_ Cost Price Repor'!A:O,13,0)</f>
        <v>400</v>
      </c>
      <c r="F259">
        <v>1</v>
      </c>
      <c r="G259" t="s">
        <v>1171</v>
      </c>
      <c r="H259" s="29">
        <f t="shared" ref="H259:H322" si="4">C259/F259</f>
        <v>3.02</v>
      </c>
    </row>
    <row r="260" spans="1:8" x14ac:dyDescent="0.2">
      <c r="A260" t="str">
        <f>VLOOKUP(B260,'Product List_ Cost Price Repor'!A:O,4,0)</f>
        <v>Frozen Goods</v>
      </c>
      <c r="B260" t="s">
        <v>2540</v>
      </c>
      <c r="C260" s="25">
        <f>VLOOKUP(B260,'Product List_ Cost Price Repor'!A:O,2,0)</f>
        <v>18681.818181818198</v>
      </c>
      <c r="D260">
        <f>VLOOKUP(B260,'Product List_ Cost Price Repor'!A:O,14,0)</f>
        <v>6</v>
      </c>
      <c r="E260" t="str">
        <f>VLOOKUP(B260,'Product List_ Cost Price Repor'!A:O,13,0)</f>
        <v>1.5Kg</v>
      </c>
      <c r="F260">
        <v>1500</v>
      </c>
      <c r="G260" t="s">
        <v>3477</v>
      </c>
      <c r="H260" s="29">
        <f t="shared" si="4"/>
        <v>12.454545454545466</v>
      </c>
    </row>
    <row r="261" spans="1:8" x14ac:dyDescent="0.2">
      <c r="A261" t="str">
        <f>VLOOKUP(B261,'Product List_ Cost Price Repor'!A:O,4,0)</f>
        <v>Frozen Goods</v>
      </c>
      <c r="B261" t="s">
        <v>932</v>
      </c>
      <c r="C261" s="25">
        <f>VLOOKUP(B261,'Product List_ Cost Price Repor'!A:O,2,0)</f>
        <v>1.3959999999999999</v>
      </c>
      <c r="D261">
        <f>VLOOKUP(B261,'Product List_ Cost Price Repor'!A:O,14,0)</f>
        <v>50</v>
      </c>
      <c r="E261" t="str">
        <f>VLOOKUP(B261,'Product List_ Cost Price Repor'!A:O,13,0)</f>
        <v>Item</v>
      </c>
      <c r="F261">
        <v>1</v>
      </c>
      <c r="G261" t="s">
        <v>1171</v>
      </c>
      <c r="H261" s="29">
        <f t="shared" si="4"/>
        <v>1.3959999999999999</v>
      </c>
    </row>
    <row r="262" spans="1:8" x14ac:dyDescent="0.2">
      <c r="A262" t="str">
        <f>VLOOKUP(B262,'Product List_ Cost Price Repor'!A:O,4,0)</f>
        <v>Frozen Goods</v>
      </c>
      <c r="B262" t="s">
        <v>2852</v>
      </c>
      <c r="C262" s="25">
        <f>VLOOKUP(B262,'Product List_ Cost Price Repor'!A:O,2,0)</f>
        <v>1.2362</v>
      </c>
      <c r="D262">
        <f>VLOOKUP(B262,'Product List_ Cost Price Repor'!A:O,14,0)</f>
        <v>50</v>
      </c>
      <c r="E262" t="str">
        <f>VLOOKUP(B262,'Product List_ Cost Price Repor'!A:O,13,0)</f>
        <v>Item</v>
      </c>
      <c r="F262">
        <v>1</v>
      </c>
      <c r="G262" t="s">
        <v>1171</v>
      </c>
      <c r="H262" s="29">
        <f t="shared" si="4"/>
        <v>1.2362</v>
      </c>
    </row>
    <row r="263" spans="1:8" x14ac:dyDescent="0.2">
      <c r="A263" t="str">
        <f>VLOOKUP(B263,'Product List_ Cost Price Repor'!A:O,4,0)</f>
        <v>Frozen Goods</v>
      </c>
      <c r="B263" t="s">
        <v>2378</v>
      </c>
      <c r="C263" s="25">
        <f>VLOOKUP(B263,'Product List_ Cost Price Repor'!A:O,2,0)</f>
        <v>16.628333333333298</v>
      </c>
      <c r="D263">
        <f>VLOOKUP(B263,'Product List_ Cost Price Repor'!A:O,14,0)</f>
        <v>6</v>
      </c>
      <c r="E263" t="str">
        <f>VLOOKUP(B263,'Product List_ Cost Price Repor'!A:O,13,0)</f>
        <v>1kg</v>
      </c>
      <c r="F263">
        <v>1000</v>
      </c>
      <c r="G263" t="s">
        <v>3477</v>
      </c>
      <c r="H263" s="29">
        <f t="shared" si="4"/>
        <v>1.6628333333333297E-2</v>
      </c>
    </row>
    <row r="264" spans="1:8" x14ac:dyDescent="0.2">
      <c r="A264" t="str">
        <f>VLOOKUP(B264,'Product List_ Cost Price Repor'!A:O,4,0)</f>
        <v>Frozen Goods</v>
      </c>
      <c r="B264" t="s">
        <v>1670</v>
      </c>
      <c r="C264" s="25">
        <f>VLOOKUP(B264,'Product List_ Cost Price Repor'!A:O,2,0)</f>
        <v>2.4725000000000001</v>
      </c>
      <c r="D264">
        <f>VLOOKUP(B264,'Product List_ Cost Price Repor'!A:O,14,0)</f>
        <v>40</v>
      </c>
      <c r="E264" t="str">
        <f>VLOOKUP(B264,'Product List_ Cost Price Repor'!A:O,13,0)</f>
        <v>Unit</v>
      </c>
      <c r="F264">
        <v>1</v>
      </c>
      <c r="G264" t="s">
        <v>1171</v>
      </c>
      <c r="H264" s="29">
        <f t="shared" si="4"/>
        <v>2.4725000000000001</v>
      </c>
    </row>
    <row r="265" spans="1:8" x14ac:dyDescent="0.2">
      <c r="A265" t="str">
        <f>VLOOKUP(B265,'Product List_ Cost Price Repor'!A:O,4,0)</f>
        <v>Frozen Goods</v>
      </c>
      <c r="B265" t="s">
        <v>3093</v>
      </c>
      <c r="C265" s="25">
        <f>VLOOKUP(B265,'Product List_ Cost Price Repor'!A:O,2,0)</f>
        <v>69.400000000000006</v>
      </c>
      <c r="D265">
        <f>VLOOKUP(B265,'Product List_ Cost Price Repor'!A:O,14,0)</f>
        <v>0</v>
      </c>
      <c r="E265" t="str">
        <f>VLOOKUP(B265,'Product List_ Cost Price Repor'!A:O,13,0)</f>
        <v>4kg</v>
      </c>
      <c r="F265">
        <v>4000</v>
      </c>
      <c r="G265" t="s">
        <v>3477</v>
      </c>
      <c r="H265" s="29">
        <f t="shared" si="4"/>
        <v>1.7350000000000001E-2</v>
      </c>
    </row>
    <row r="266" spans="1:8" x14ac:dyDescent="0.2">
      <c r="A266" t="str">
        <f>VLOOKUP(B266,'Product List_ Cost Price Repor'!A:O,4,0)</f>
        <v>Frozen Goods</v>
      </c>
      <c r="B266" t="s">
        <v>2763</v>
      </c>
      <c r="C266" s="25">
        <f>VLOOKUP(B266,'Product List_ Cost Price Repor'!A:O,2,0)</f>
        <v>0.99770000000000003</v>
      </c>
      <c r="D266">
        <f>VLOOKUP(B266,'Product List_ Cost Price Repor'!A:O,14,0)</f>
        <v>100</v>
      </c>
      <c r="E266" t="str">
        <f>VLOOKUP(B266,'Product List_ Cost Price Repor'!A:O,13,0)</f>
        <v>Item</v>
      </c>
      <c r="F266">
        <v>1</v>
      </c>
      <c r="G266" t="s">
        <v>1171</v>
      </c>
      <c r="H266" s="29">
        <f t="shared" si="4"/>
        <v>0.99770000000000003</v>
      </c>
    </row>
    <row r="267" spans="1:8" x14ac:dyDescent="0.2">
      <c r="A267" t="str">
        <f>VLOOKUP(B267,'Product List_ Cost Price Repor'!A:O,4,0)</f>
        <v>Frozen Goods</v>
      </c>
      <c r="B267" t="s">
        <v>1110</v>
      </c>
      <c r="C267" s="25">
        <f>VLOOKUP(B267,'Product List_ Cost Price Repor'!A:O,2,0)</f>
        <v>1.31416666666667</v>
      </c>
      <c r="D267">
        <f>VLOOKUP(B267,'Product List_ Cost Price Repor'!A:O,14,0)</f>
        <v>24</v>
      </c>
      <c r="E267" t="str">
        <f>VLOOKUP(B267,'Product List_ Cost Price Repor'!A:O,13,0)</f>
        <v>Each</v>
      </c>
      <c r="F267">
        <v>1</v>
      </c>
      <c r="G267" t="s">
        <v>1171</v>
      </c>
      <c r="H267" s="29">
        <f t="shared" si="4"/>
        <v>1.31416666666667</v>
      </c>
    </row>
    <row r="268" spans="1:8" x14ac:dyDescent="0.2">
      <c r="A268" t="str">
        <f>VLOOKUP(B268,'Product List_ Cost Price Repor'!A:O,4,0)</f>
        <v>Frozen Goods</v>
      </c>
      <c r="B268" t="s">
        <v>2446</v>
      </c>
      <c r="C268" s="25">
        <f>VLOOKUP(B268,'Product List_ Cost Price Repor'!A:O,2,0)</f>
        <v>1.5124166666666701</v>
      </c>
      <c r="D268">
        <f>VLOOKUP(B268,'Product List_ Cost Price Repor'!A:O,14,0)</f>
        <v>120</v>
      </c>
      <c r="E268" t="str">
        <f>VLOOKUP(B268,'Product List_ Cost Price Repor'!A:O,13,0)</f>
        <v>25g</v>
      </c>
      <c r="F268">
        <v>1</v>
      </c>
      <c r="G268" t="s">
        <v>1171</v>
      </c>
      <c r="H268" s="29">
        <f t="shared" si="4"/>
        <v>1.5124166666666701</v>
      </c>
    </row>
    <row r="269" spans="1:8" x14ac:dyDescent="0.2">
      <c r="A269" t="str">
        <f>VLOOKUP(B269,'Product List_ Cost Price Repor'!A:O,4,0)</f>
        <v>Frozen Goods</v>
      </c>
      <c r="B269" t="s">
        <v>3186</v>
      </c>
      <c r="C269" s="25">
        <f>VLOOKUP(B269,'Product List_ Cost Price Repor'!A:O,2,0)</f>
        <v>0.99375000000000002</v>
      </c>
      <c r="D269">
        <f>VLOOKUP(B269,'Product List_ Cost Price Repor'!A:O,14,0)</f>
        <v>12</v>
      </c>
      <c r="E269" t="str">
        <f>VLOOKUP(B269,'Product List_ Cost Price Repor'!A:O,13,0)</f>
        <v>Item</v>
      </c>
      <c r="F269">
        <v>1</v>
      </c>
      <c r="G269" t="s">
        <v>1171</v>
      </c>
      <c r="H269" s="29">
        <f t="shared" si="4"/>
        <v>0.99375000000000002</v>
      </c>
    </row>
    <row r="270" spans="1:8" x14ac:dyDescent="0.2">
      <c r="A270" s="27" t="str">
        <f>VLOOKUP(B270,'Product List_ Cost Price Repor'!A:O,4,0)</f>
        <v>Frozen Goods</v>
      </c>
      <c r="B270" s="27" t="s">
        <v>1574</v>
      </c>
      <c r="C270" s="25">
        <f>VLOOKUP(B270,'Product List_ Cost Price Repor'!A:O,2,0)</f>
        <v>0</v>
      </c>
      <c r="D270">
        <f>VLOOKUP(B270,'Product List_ Cost Price Repor'!A:O,14,0)</f>
        <v>0</v>
      </c>
      <c r="E270" t="str">
        <f>VLOOKUP(B270,'Product List_ Cost Price Repor'!A:O,13,0)</f>
        <v/>
      </c>
      <c r="F270">
        <v>1</v>
      </c>
      <c r="G270" t="s">
        <v>1171</v>
      </c>
      <c r="H270" s="29">
        <f t="shared" si="4"/>
        <v>0</v>
      </c>
    </row>
    <row r="271" spans="1:8" x14ac:dyDescent="0.2">
      <c r="A271" s="27" t="str">
        <f>VLOOKUP(B271,'Product List_ Cost Price Repor'!A:O,4,0)</f>
        <v>Frozen Goods</v>
      </c>
      <c r="B271" s="27" t="s">
        <v>2076</v>
      </c>
      <c r="C271" s="25">
        <f>VLOOKUP(B271,'Product List_ Cost Price Repor'!A:O,2,0)</f>
        <v>0</v>
      </c>
      <c r="D271">
        <f>VLOOKUP(B271,'Product List_ Cost Price Repor'!A:O,14,0)</f>
        <v>0</v>
      </c>
      <c r="E271" t="str">
        <f>VLOOKUP(B271,'Product List_ Cost Price Repor'!A:O,13,0)</f>
        <v/>
      </c>
      <c r="F271">
        <v>1</v>
      </c>
      <c r="G271" t="s">
        <v>1171</v>
      </c>
      <c r="H271" s="29">
        <f t="shared" si="4"/>
        <v>0</v>
      </c>
    </row>
    <row r="272" spans="1:8" x14ac:dyDescent="0.2">
      <c r="A272" s="27" t="str">
        <f>VLOOKUP(B272,'Product List_ Cost Price Repor'!A:O,4,0)</f>
        <v>Frozen Goods</v>
      </c>
      <c r="B272" s="27" t="s">
        <v>1194</v>
      </c>
      <c r="C272" s="25">
        <f>VLOOKUP(B272,'Product List_ Cost Price Repor'!A:O,2,0)</f>
        <v>0</v>
      </c>
      <c r="D272">
        <f>VLOOKUP(B272,'Product List_ Cost Price Repor'!A:O,14,0)</f>
        <v>0</v>
      </c>
      <c r="E272" t="str">
        <f>VLOOKUP(B272,'Product List_ Cost Price Repor'!A:O,13,0)</f>
        <v/>
      </c>
      <c r="F272">
        <v>1</v>
      </c>
      <c r="G272" t="s">
        <v>1171</v>
      </c>
      <c r="H272" s="29">
        <f t="shared" si="4"/>
        <v>0</v>
      </c>
    </row>
    <row r="273" spans="1:8" x14ac:dyDescent="0.2">
      <c r="A273" t="str">
        <f>VLOOKUP(B273,'Product List_ Cost Price Repor'!A:O,4,0)</f>
        <v>Frozen Goods</v>
      </c>
      <c r="B273" t="s">
        <v>2941</v>
      </c>
      <c r="C273" s="25">
        <f>VLOOKUP(B273,'Product List_ Cost Price Repor'!A:O,2,0)</f>
        <v>0.51</v>
      </c>
      <c r="D273">
        <f>VLOOKUP(B273,'Product List_ Cost Price Repor'!A:O,14,0)</f>
        <v>6</v>
      </c>
      <c r="E273" t="str">
        <f>VLOOKUP(B273,'Product List_ Cost Price Repor'!A:O,13,0)</f>
        <v>Item</v>
      </c>
      <c r="F273">
        <v>1</v>
      </c>
      <c r="G273" t="s">
        <v>1171</v>
      </c>
      <c r="H273" s="29">
        <f t="shared" si="4"/>
        <v>0.51</v>
      </c>
    </row>
    <row r="274" spans="1:8" x14ac:dyDescent="0.2">
      <c r="A274" t="str">
        <f>VLOOKUP(B274,'Product List_ Cost Price Repor'!A:O,4,0)</f>
        <v>Frozen Goods</v>
      </c>
      <c r="B274" t="s">
        <v>629</v>
      </c>
      <c r="C274" s="25">
        <f>VLOOKUP(B274,'Product List_ Cost Price Repor'!A:O,2,0)</f>
        <v>0.41981800000000002</v>
      </c>
      <c r="D274">
        <f>VLOOKUP(B274,'Product List_ Cost Price Repor'!A:O,14,0)</f>
        <v>150</v>
      </c>
      <c r="E274" t="str">
        <f>VLOOKUP(B274,'Product List_ Cost Price Repor'!A:O,13,0)</f>
        <v xml:space="preserve">1 Item </v>
      </c>
      <c r="F274">
        <v>1</v>
      </c>
      <c r="G274" t="s">
        <v>1171</v>
      </c>
      <c r="H274" s="29">
        <f t="shared" si="4"/>
        <v>0.41981800000000002</v>
      </c>
    </row>
    <row r="275" spans="1:8" x14ac:dyDescent="0.2">
      <c r="A275" t="str">
        <f>VLOOKUP(B275,'Product List_ Cost Price Repor'!A:O,4,0)</f>
        <v>Frozen Goods</v>
      </c>
      <c r="B275" t="s">
        <v>2321</v>
      </c>
      <c r="C275" s="25">
        <f>VLOOKUP(B275,'Product List_ Cost Price Repor'!A:O,2,0)</f>
        <v>31</v>
      </c>
      <c r="D275">
        <f>VLOOKUP(B275,'Product List_ Cost Price Repor'!A:O,14,0)</f>
        <v>0</v>
      </c>
      <c r="E275" t="str">
        <f>VLOOKUP(B275,'Product List_ Cost Price Repor'!A:O,13,0)</f>
        <v>5lt</v>
      </c>
      <c r="F275">
        <v>5000</v>
      </c>
      <c r="G275" t="s">
        <v>3477</v>
      </c>
      <c r="H275" s="29">
        <f t="shared" si="4"/>
        <v>6.1999999999999998E-3</v>
      </c>
    </row>
    <row r="276" spans="1:8" x14ac:dyDescent="0.2">
      <c r="A276" t="str">
        <f>VLOOKUP(B276,'Product List_ Cost Price Repor'!A:O,4,0)</f>
        <v>Frozen Goods</v>
      </c>
      <c r="B276" t="s">
        <v>2056</v>
      </c>
      <c r="C276" s="25">
        <f>VLOOKUP(B276,'Product List_ Cost Price Repor'!A:O,2,0)</f>
        <v>31</v>
      </c>
      <c r="D276">
        <f>VLOOKUP(B276,'Product List_ Cost Price Repor'!A:O,14,0)</f>
        <v>0</v>
      </c>
      <c r="E276" t="str">
        <f>VLOOKUP(B276,'Product List_ Cost Price Repor'!A:O,13,0)</f>
        <v>5l</v>
      </c>
      <c r="F276">
        <v>5000</v>
      </c>
      <c r="G276" t="s">
        <v>3477</v>
      </c>
      <c r="H276" s="29">
        <f t="shared" si="4"/>
        <v>6.1999999999999998E-3</v>
      </c>
    </row>
    <row r="277" spans="1:8" x14ac:dyDescent="0.2">
      <c r="A277" t="str">
        <f>VLOOKUP(B277,'Product List_ Cost Price Repor'!A:O,4,0)</f>
        <v>Frozen Goods</v>
      </c>
      <c r="B277" t="s">
        <v>2475</v>
      </c>
      <c r="C277" s="25">
        <f>VLOOKUP(B277,'Product List_ Cost Price Repor'!A:O,2,0)</f>
        <v>1.65</v>
      </c>
      <c r="D277">
        <f>VLOOKUP(B277,'Product List_ Cost Price Repor'!A:O,14,0)</f>
        <v>20</v>
      </c>
      <c r="E277" t="str">
        <f>VLOOKUP(B277,'Product List_ Cost Price Repor'!A:O,13,0)</f>
        <v xml:space="preserve">Cup </v>
      </c>
      <c r="F277">
        <v>1</v>
      </c>
      <c r="G277" t="s">
        <v>1171</v>
      </c>
      <c r="H277" s="29">
        <f t="shared" si="4"/>
        <v>1.65</v>
      </c>
    </row>
    <row r="278" spans="1:8" x14ac:dyDescent="0.2">
      <c r="A278" t="str">
        <f>VLOOKUP(B278,'Product List_ Cost Price Repor'!A:O,4,0)</f>
        <v>Frozen Goods</v>
      </c>
      <c r="B278" t="s">
        <v>1738</v>
      </c>
      <c r="C278" s="25">
        <f>VLOOKUP(B278,'Product List_ Cost Price Repor'!A:O,2,0)</f>
        <v>36</v>
      </c>
      <c r="D278">
        <f>VLOOKUP(B278,'Product List_ Cost Price Repor'!A:O,14,0)</f>
        <v>0</v>
      </c>
      <c r="E278" t="str">
        <f>VLOOKUP(B278,'Product List_ Cost Price Repor'!A:O,13,0)</f>
        <v>5lt</v>
      </c>
      <c r="F278">
        <v>5000</v>
      </c>
      <c r="G278" t="s">
        <v>3477</v>
      </c>
      <c r="H278" s="29">
        <f t="shared" si="4"/>
        <v>7.1999999999999998E-3</v>
      </c>
    </row>
    <row r="279" spans="1:8" x14ac:dyDescent="0.2">
      <c r="A279" t="str">
        <f>VLOOKUP(B279,'Product List_ Cost Price Repor'!A:O,4,0)</f>
        <v>Frozen Goods</v>
      </c>
      <c r="B279" t="s">
        <v>546</v>
      </c>
      <c r="C279" s="25">
        <f>VLOOKUP(B279,'Product List_ Cost Price Repor'!A:O,2,0)</f>
        <v>23.668199999999999</v>
      </c>
      <c r="D279">
        <f>VLOOKUP(B279,'Product List_ Cost Price Repor'!A:O,14,0)</f>
        <v>0</v>
      </c>
      <c r="E279" t="str">
        <f>VLOOKUP(B279,'Product List_ Cost Price Repor'!A:O,13,0)</f>
        <v>5L</v>
      </c>
      <c r="F279">
        <v>5000</v>
      </c>
      <c r="G279" t="s">
        <v>3477</v>
      </c>
      <c r="H279" s="29">
        <f t="shared" si="4"/>
        <v>4.7336399999999999E-3</v>
      </c>
    </row>
    <row r="280" spans="1:8" x14ac:dyDescent="0.2">
      <c r="A280" t="str">
        <f>VLOOKUP(B280,'Product List_ Cost Price Repor'!A:O,4,0)</f>
        <v>Frozen Goods</v>
      </c>
      <c r="B280" t="s">
        <v>1909</v>
      </c>
      <c r="C280" s="25">
        <f>VLOOKUP(B280,'Product List_ Cost Price Repor'!A:O,2,0)</f>
        <v>1.1841820000000001</v>
      </c>
      <c r="D280">
        <f>VLOOKUP(B280,'Product List_ Cost Price Repor'!A:O,14,0)</f>
        <v>50</v>
      </c>
      <c r="E280" t="str">
        <f>VLOOKUP(B280,'Product List_ Cost Price Repor'!A:O,13,0)</f>
        <v>Kg</v>
      </c>
      <c r="F280">
        <v>1000</v>
      </c>
      <c r="G280" t="s">
        <v>3477</v>
      </c>
      <c r="H280" s="29">
        <f t="shared" si="4"/>
        <v>1.184182E-3</v>
      </c>
    </row>
    <row r="281" spans="1:8" x14ac:dyDescent="0.2">
      <c r="A281" t="str">
        <f>VLOOKUP(B281,'Product List_ Cost Price Repor'!A:O,4,0)</f>
        <v>Frozen Goods</v>
      </c>
      <c r="B281" t="s">
        <v>656</v>
      </c>
      <c r="C281" s="25">
        <f>VLOOKUP(B281,'Product List_ Cost Price Repor'!A:O,2,0)</f>
        <v>0.24560000000000001</v>
      </c>
      <c r="D281">
        <f>VLOOKUP(B281,'Product List_ Cost Price Repor'!A:O,14,0)</f>
        <v>6</v>
      </c>
      <c r="E281" t="str">
        <f>VLOOKUP(B281,'Product List_ Cost Price Repor'!A:O,13,0)</f>
        <v>Pkt</v>
      </c>
      <c r="F281">
        <v>1</v>
      </c>
      <c r="G281" t="s">
        <v>1171</v>
      </c>
      <c r="H281" s="29">
        <f t="shared" si="4"/>
        <v>0.24560000000000001</v>
      </c>
    </row>
    <row r="282" spans="1:8" x14ac:dyDescent="0.2">
      <c r="A282" t="str">
        <f>VLOOKUP(B282,'Product List_ Cost Price Repor'!A:O,4,0)</f>
        <v>Frozen Goods</v>
      </c>
      <c r="B282" t="s">
        <v>499</v>
      </c>
      <c r="C282" s="25">
        <f>VLOOKUP(B282,'Product List_ Cost Price Repor'!A:O,2,0)</f>
        <v>1.94</v>
      </c>
      <c r="D282">
        <f>VLOOKUP(B282,'Product List_ Cost Price Repor'!A:O,14,0)</f>
        <v>50</v>
      </c>
      <c r="E282" t="str">
        <f>VLOOKUP(B282,'Product List_ Cost Price Repor'!A:O,13,0)</f>
        <v>Item</v>
      </c>
      <c r="F282">
        <v>1</v>
      </c>
      <c r="G282" t="s">
        <v>1171</v>
      </c>
      <c r="H282" s="29">
        <f t="shared" si="4"/>
        <v>1.94</v>
      </c>
    </row>
    <row r="283" spans="1:8" x14ac:dyDescent="0.2">
      <c r="A283" t="str">
        <f>VLOOKUP(B283,'Product List_ Cost Price Repor'!A:O,4,0)</f>
        <v>Frozen Goods</v>
      </c>
      <c r="B283" t="s">
        <v>3416</v>
      </c>
      <c r="C283" s="25">
        <f>VLOOKUP(B283,'Product List_ Cost Price Repor'!A:O,2,0)</f>
        <v>12.39</v>
      </c>
      <c r="D283">
        <f>VLOOKUP(B283,'Product List_ Cost Price Repor'!A:O,14,0)</f>
        <v>8</v>
      </c>
      <c r="E283" t="str">
        <f>VLOOKUP(B283,'Product List_ Cost Price Repor'!A:O,13,0)</f>
        <v>500g</v>
      </c>
      <c r="F283">
        <v>500</v>
      </c>
      <c r="G283" t="s">
        <v>3477</v>
      </c>
      <c r="H283" s="29">
        <f t="shared" si="4"/>
        <v>2.478E-2</v>
      </c>
    </row>
    <row r="284" spans="1:8" x14ac:dyDescent="0.2">
      <c r="A284" t="str">
        <f>VLOOKUP(B284,'Product List_ Cost Price Repor'!A:O,4,0)</f>
        <v>Frozen Goods</v>
      </c>
      <c r="B284" t="s">
        <v>2303</v>
      </c>
      <c r="C284" s="25">
        <f>VLOOKUP(B284,'Product List_ Cost Price Repor'!A:O,2,0)</f>
        <v>21.363633333333301</v>
      </c>
      <c r="D284">
        <f>VLOOKUP(B284,'Product List_ Cost Price Repor'!A:O,14,0)</f>
        <v>0</v>
      </c>
      <c r="E284" t="str">
        <f>VLOOKUP(B284,'Product List_ Cost Price Repor'!A:O,13,0)</f>
        <v>2.8Kg</v>
      </c>
      <c r="F284">
        <v>2800</v>
      </c>
      <c r="G284" t="s">
        <v>3477</v>
      </c>
      <c r="H284" s="29">
        <f t="shared" si="4"/>
        <v>7.6298690476190355E-3</v>
      </c>
    </row>
    <row r="285" spans="1:8" x14ac:dyDescent="0.2">
      <c r="A285" t="str">
        <f>VLOOKUP(B285,'Product List_ Cost Price Repor'!A:O,4,0)</f>
        <v>Frozen Goods</v>
      </c>
      <c r="B285" t="s">
        <v>1662</v>
      </c>
      <c r="C285" s="25">
        <f>VLOOKUP(B285,'Product List_ Cost Price Repor'!A:O,2,0)</f>
        <v>66</v>
      </c>
      <c r="D285">
        <f>VLOOKUP(B285,'Product List_ Cost Price Repor'!A:O,14,0)</f>
        <v>0</v>
      </c>
      <c r="E285" t="str">
        <f>VLOOKUP(B285,'Product List_ Cost Price Repor'!A:O,13,0)</f>
        <v>15 X250g</v>
      </c>
      <c r="F285">
        <f>15*250</f>
        <v>3750</v>
      </c>
      <c r="G285" t="s">
        <v>3477</v>
      </c>
      <c r="H285" s="29">
        <f t="shared" si="4"/>
        <v>1.7600000000000001E-2</v>
      </c>
    </row>
    <row r="286" spans="1:8" x14ac:dyDescent="0.2">
      <c r="A286" t="str">
        <f>VLOOKUP(B286,'Product List_ Cost Price Repor'!A:O,4,0)</f>
        <v>Frozen Goods</v>
      </c>
      <c r="B286" t="s">
        <v>1053</v>
      </c>
      <c r="C286" s="25">
        <f>VLOOKUP(B286,'Product List_ Cost Price Repor'!A:O,2,0)</f>
        <v>21.363636363636399</v>
      </c>
      <c r="D286">
        <f>VLOOKUP(B286,'Product List_ Cost Price Repor'!A:O,14,0)</f>
        <v>0</v>
      </c>
      <c r="E286" t="str">
        <f>VLOOKUP(B286,'Product List_ Cost Price Repor'!A:O,13,0)</f>
        <v>2.8Kg</v>
      </c>
      <c r="F286">
        <v>2800</v>
      </c>
      <c r="G286" t="s">
        <v>3477</v>
      </c>
      <c r="H286" s="29">
        <f t="shared" si="4"/>
        <v>7.6298701298701428E-3</v>
      </c>
    </row>
    <row r="287" spans="1:8" x14ac:dyDescent="0.2">
      <c r="A287" t="str">
        <f>VLOOKUP(B287,'Product List_ Cost Price Repor'!A:O,4,0)</f>
        <v>Frozen Goods</v>
      </c>
      <c r="B287" t="s">
        <v>1351</v>
      </c>
      <c r="C287" s="25">
        <f>VLOOKUP(B287,'Product List_ Cost Price Repor'!A:O,2,0)</f>
        <v>100.8</v>
      </c>
      <c r="D287">
        <f>VLOOKUP(B287,'Product List_ Cost Price Repor'!A:O,14,0)</f>
        <v>3</v>
      </c>
      <c r="E287" t="str">
        <f>VLOOKUP(B287,'Product List_ Cost Price Repor'!A:O,13,0)</f>
        <v>2kg</v>
      </c>
      <c r="F287">
        <v>2000</v>
      </c>
      <c r="G287" t="s">
        <v>3477</v>
      </c>
      <c r="H287" s="29">
        <f t="shared" si="4"/>
        <v>5.04E-2</v>
      </c>
    </row>
    <row r="288" spans="1:8" x14ac:dyDescent="0.2">
      <c r="A288" t="str">
        <f>VLOOKUP(B288,'Product List_ Cost Price Repor'!A:O,4,0)</f>
        <v>Frozen Goods</v>
      </c>
      <c r="B288" t="s">
        <v>2358</v>
      </c>
      <c r="C288" s="25">
        <f>VLOOKUP(B288,'Product List_ Cost Price Repor'!A:O,2,0)</f>
        <v>361.63600000000002</v>
      </c>
      <c r="D288">
        <f>VLOOKUP(B288,'Product List_ Cost Price Repor'!A:O,14,0)</f>
        <v>4</v>
      </c>
      <c r="E288" t="str">
        <f>VLOOKUP(B288,'Product List_ Cost Price Repor'!A:O,13,0)</f>
        <v>1.2Kg</v>
      </c>
      <c r="F288">
        <v>1200</v>
      </c>
      <c r="G288" t="s">
        <v>3477</v>
      </c>
      <c r="H288" s="29">
        <f t="shared" si="4"/>
        <v>0.30136333333333337</v>
      </c>
    </row>
    <row r="289" spans="1:8" x14ac:dyDescent="0.2">
      <c r="A289" t="str">
        <f>VLOOKUP(B289,'Product List_ Cost Price Repor'!A:O,4,0)</f>
        <v>Frozen Goods</v>
      </c>
      <c r="B289" t="s">
        <v>2746</v>
      </c>
      <c r="C289" s="25">
        <f>VLOOKUP(B289,'Product List_ Cost Price Repor'!A:O,2,0)</f>
        <v>106.8</v>
      </c>
      <c r="D289">
        <f>VLOOKUP(B289,'Product List_ Cost Price Repor'!A:O,14,0)</f>
        <v>3</v>
      </c>
      <c r="E289" t="str">
        <f>VLOOKUP(B289,'Product List_ Cost Price Repor'!A:O,13,0)</f>
        <v>2kg</v>
      </c>
      <c r="F289">
        <v>2000</v>
      </c>
      <c r="G289" t="s">
        <v>3477</v>
      </c>
      <c r="H289" s="29">
        <f t="shared" si="4"/>
        <v>5.3399999999999996E-2</v>
      </c>
    </row>
    <row r="290" spans="1:8" x14ac:dyDescent="0.2">
      <c r="A290" t="str">
        <f>VLOOKUP(B290,'Product List_ Cost Price Repor'!A:O,4,0)</f>
        <v>Frozen Goods</v>
      </c>
      <c r="B290" t="s">
        <v>1142</v>
      </c>
      <c r="C290" s="25">
        <f>VLOOKUP(B290,'Product List_ Cost Price Repor'!A:O,2,0)</f>
        <v>1.8159083333333299</v>
      </c>
      <c r="D290">
        <f>VLOOKUP(B290,'Product List_ Cost Price Repor'!A:O,14,0)</f>
        <v>48</v>
      </c>
      <c r="E290" t="str">
        <f>VLOOKUP(B290,'Product List_ Cost Price Repor'!A:O,13,0)</f>
        <v>item</v>
      </c>
      <c r="F290">
        <v>1</v>
      </c>
      <c r="G290" t="s">
        <v>1171</v>
      </c>
      <c r="H290" s="29">
        <f t="shared" si="4"/>
        <v>1.8159083333333299</v>
      </c>
    </row>
    <row r="291" spans="1:8" x14ac:dyDescent="0.2">
      <c r="A291" t="str">
        <f>VLOOKUP(B291,'Product List_ Cost Price Repor'!A:O,4,0)</f>
        <v>Frozen Goods</v>
      </c>
      <c r="B291" t="s">
        <v>52</v>
      </c>
      <c r="C291" s="25">
        <f>VLOOKUP(B291,'Product List_ Cost Price Repor'!A:O,2,0)</f>
        <v>2.16524583333333</v>
      </c>
      <c r="D291">
        <f>VLOOKUP(B291,'Product List_ Cost Price Repor'!A:O,14,0)</f>
        <v>96</v>
      </c>
      <c r="E291" t="str">
        <f>VLOOKUP(B291,'Product List_ Cost Price Repor'!A:O,13,0)</f>
        <v xml:space="preserve">1 Item </v>
      </c>
      <c r="F291">
        <v>1</v>
      </c>
      <c r="G291" t="s">
        <v>1171</v>
      </c>
      <c r="H291" s="29">
        <f t="shared" si="4"/>
        <v>2.16524583333333</v>
      </c>
    </row>
    <row r="292" spans="1:8" x14ac:dyDescent="0.2">
      <c r="A292" t="str">
        <f>VLOOKUP(B292,'Product List_ Cost Price Repor'!A:O,4,0)</f>
        <v>Frozen Goods</v>
      </c>
      <c r="B292" t="s">
        <v>3042</v>
      </c>
      <c r="C292" s="25">
        <f>VLOOKUP(B292,'Product List_ Cost Price Repor'!A:O,2,0)</f>
        <v>10.119999999999999</v>
      </c>
      <c r="D292">
        <f>VLOOKUP(B292,'Product List_ Cost Price Repor'!A:O,14,0)</f>
        <v>12</v>
      </c>
      <c r="E292" t="str">
        <f>VLOOKUP(B292,'Product List_ Cost Price Repor'!A:O,13,0)</f>
        <v>1kg</v>
      </c>
      <c r="F292">
        <v>1000</v>
      </c>
      <c r="G292" t="s">
        <v>3477</v>
      </c>
      <c r="H292" s="29">
        <f t="shared" si="4"/>
        <v>1.0119999999999999E-2</v>
      </c>
    </row>
    <row r="293" spans="1:8" x14ac:dyDescent="0.2">
      <c r="A293" t="str">
        <f>VLOOKUP(B293,'Product List_ Cost Price Repor'!A:O,4,0)</f>
        <v>Frozen Goods</v>
      </c>
      <c r="B293" t="s">
        <v>1933</v>
      </c>
      <c r="C293" s="25">
        <f>VLOOKUP(B293,'Product List_ Cost Price Repor'!A:O,2,0)</f>
        <v>19.227250000000002</v>
      </c>
      <c r="D293">
        <f>VLOOKUP(B293,'Product List_ Cost Price Repor'!A:O,14,0)</f>
        <v>4</v>
      </c>
      <c r="E293" t="str">
        <f>VLOOKUP(B293,'Product List_ Cost Price Repor'!A:O,13,0)</f>
        <v xml:space="preserve">2.5Kg </v>
      </c>
      <c r="F293">
        <v>2500</v>
      </c>
      <c r="G293" t="s">
        <v>3477</v>
      </c>
      <c r="H293" s="29">
        <f t="shared" si="4"/>
        <v>7.6909000000000005E-3</v>
      </c>
    </row>
    <row r="294" spans="1:8" x14ac:dyDescent="0.2">
      <c r="A294" t="str">
        <f>VLOOKUP(B294,'Product List_ Cost Price Repor'!A:O,4,0)</f>
        <v>Frozen Goods</v>
      </c>
      <c r="B294" t="s">
        <v>2821</v>
      </c>
      <c r="C294" s="25">
        <f>VLOOKUP(B294,'Product List_ Cost Price Repor'!A:O,2,0)</f>
        <v>13.2727272727273</v>
      </c>
      <c r="D294">
        <f>VLOOKUP(B294,'Product List_ Cost Price Repor'!A:O,14,0)</f>
        <v>0</v>
      </c>
      <c r="E294" t="str">
        <f>VLOOKUP(B294,'Product List_ Cost Price Repor'!A:O,13,0)</f>
        <v>1kg</v>
      </c>
      <c r="F294">
        <v>1000</v>
      </c>
      <c r="G294" t="s">
        <v>3477</v>
      </c>
      <c r="H294" s="29">
        <f t="shared" si="4"/>
        <v>1.3272727272727301E-2</v>
      </c>
    </row>
    <row r="295" spans="1:8" x14ac:dyDescent="0.2">
      <c r="A295" t="str">
        <f>VLOOKUP(B295,'Product List_ Cost Price Repor'!A:O,4,0)</f>
        <v>Frozen Goods</v>
      </c>
      <c r="B295" t="s">
        <v>1462</v>
      </c>
      <c r="C295" s="25">
        <f>VLOOKUP(B295,'Product List_ Cost Price Repor'!A:O,2,0)</f>
        <v>26.15</v>
      </c>
      <c r="D295">
        <f>VLOOKUP(B295,'Product List_ Cost Price Repor'!A:O,14,0)</f>
        <v>3</v>
      </c>
      <c r="E295" t="str">
        <f>VLOOKUP(B295,'Product List_ Cost Price Repor'!A:O,13,0)</f>
        <v xml:space="preserve">1kg </v>
      </c>
      <c r="F295">
        <v>1000</v>
      </c>
      <c r="G295" t="s">
        <v>3477</v>
      </c>
      <c r="H295" s="29">
        <f t="shared" si="4"/>
        <v>2.615E-2</v>
      </c>
    </row>
    <row r="296" spans="1:8" x14ac:dyDescent="0.2">
      <c r="A296" t="str">
        <f>VLOOKUP(B296,'Product List_ Cost Price Repor'!A:O,4,0)</f>
        <v>Frozen Goods</v>
      </c>
      <c r="B296" t="s">
        <v>2084</v>
      </c>
      <c r="C296" s="25">
        <f>VLOOKUP(B296,'Product List_ Cost Price Repor'!A:O,2,0)</f>
        <v>0.68681999999999999</v>
      </c>
      <c r="D296">
        <f>VLOOKUP(B296,'Product List_ Cost Price Repor'!A:O,14,0)</f>
        <v>10</v>
      </c>
      <c r="E296" t="str">
        <f>VLOOKUP(B296,'Product List_ Cost Price Repor'!A:O,13,0)</f>
        <v>Item</v>
      </c>
      <c r="F296">
        <v>1</v>
      </c>
      <c r="G296" t="s">
        <v>1171</v>
      </c>
      <c r="H296" s="29">
        <f t="shared" si="4"/>
        <v>0.68681999999999999</v>
      </c>
    </row>
    <row r="297" spans="1:8" x14ac:dyDescent="0.2">
      <c r="A297" t="str">
        <f>VLOOKUP(B297,'Product List_ Cost Price Repor'!A:O,4,0)</f>
        <v>Frozen Goods</v>
      </c>
      <c r="B297" t="s">
        <v>3413</v>
      </c>
      <c r="C297" s="25">
        <f>VLOOKUP(B297,'Product List_ Cost Price Repor'!A:O,2,0)</f>
        <v>17.329999999999998</v>
      </c>
      <c r="D297">
        <f>VLOOKUP(B297,'Product List_ Cost Price Repor'!A:O,14,0)</f>
        <v>0</v>
      </c>
      <c r="E297" t="str">
        <f>VLOOKUP(B297,'Product List_ Cost Price Repor'!A:O,13,0)</f>
        <v>1kg</v>
      </c>
      <c r="F297">
        <v>1000</v>
      </c>
      <c r="G297" t="s">
        <v>3477</v>
      </c>
      <c r="H297" s="29">
        <f t="shared" si="4"/>
        <v>1.7329999999999998E-2</v>
      </c>
    </row>
    <row r="298" spans="1:8" x14ac:dyDescent="0.2">
      <c r="A298" t="str">
        <f>VLOOKUP(B298,'Product List_ Cost Price Repor'!A:O,4,0)</f>
        <v>Frozen Goods</v>
      </c>
      <c r="B298" t="s">
        <v>2651</v>
      </c>
      <c r="C298" s="25">
        <f>VLOOKUP(B298,'Product List_ Cost Price Repor'!A:O,2,0)</f>
        <v>1.9326666666666701</v>
      </c>
      <c r="D298">
        <f>VLOOKUP(B298,'Product List_ Cost Price Repor'!A:O,14,0)</f>
        <v>15</v>
      </c>
      <c r="E298" t="str">
        <f>VLOOKUP(B298,'Product List_ Cost Price Repor'!A:O,13,0)</f>
        <v>Ea</v>
      </c>
      <c r="F298">
        <v>1</v>
      </c>
      <c r="G298" t="s">
        <v>1171</v>
      </c>
      <c r="H298" s="29">
        <f t="shared" si="4"/>
        <v>1.9326666666666701</v>
      </c>
    </row>
    <row r="299" spans="1:8" x14ac:dyDescent="0.2">
      <c r="A299" t="str">
        <f>VLOOKUP(B299,'Product List_ Cost Price Repor'!A:O,4,0)</f>
        <v>Frozen Goods</v>
      </c>
      <c r="B299" t="s">
        <v>25</v>
      </c>
      <c r="C299" s="25">
        <f>VLOOKUP(B299,'Product List_ Cost Price Repor'!A:O,2,0)</f>
        <v>0.67445833333333305</v>
      </c>
      <c r="D299">
        <f>VLOOKUP(B299,'Product List_ Cost Price Repor'!A:O,14,0)</f>
        <v>80</v>
      </c>
      <c r="E299" t="str">
        <f>VLOOKUP(B299,'Product List_ Cost Price Repor'!A:O,13,0)</f>
        <v xml:space="preserve">1 Item </v>
      </c>
      <c r="F299">
        <v>1</v>
      </c>
      <c r="G299" t="s">
        <v>1171</v>
      </c>
      <c r="H299" s="29">
        <f t="shared" si="4"/>
        <v>0.67445833333333305</v>
      </c>
    </row>
    <row r="300" spans="1:8" x14ac:dyDescent="0.2">
      <c r="A300" t="str">
        <f>VLOOKUP(B300,'Product List_ Cost Price Repor'!A:O,4,0)</f>
        <v>Frozen Goods</v>
      </c>
      <c r="B300" t="s">
        <v>2165</v>
      </c>
      <c r="C300" s="25">
        <f>VLOOKUP(B300,'Product List_ Cost Price Repor'!A:O,2,0)</f>
        <v>0.84419166666666701</v>
      </c>
      <c r="D300">
        <f>VLOOKUP(B300,'Product List_ Cost Price Repor'!A:O,14,0)</f>
        <v>60</v>
      </c>
      <c r="E300" t="str">
        <f>VLOOKUP(B300,'Product List_ Cost Price Repor'!A:O,13,0)</f>
        <v>Item</v>
      </c>
      <c r="F300">
        <v>1</v>
      </c>
      <c r="G300" t="s">
        <v>1171</v>
      </c>
      <c r="H300" s="29">
        <f t="shared" si="4"/>
        <v>0.84419166666666701</v>
      </c>
    </row>
    <row r="301" spans="1:8" x14ac:dyDescent="0.2">
      <c r="A301" t="str">
        <f>VLOOKUP(B301,'Product List_ Cost Price Repor'!A:O,4,0)</f>
        <v>Frozen Goods</v>
      </c>
      <c r="B301" t="s">
        <v>3055</v>
      </c>
      <c r="C301" s="25">
        <f>VLOOKUP(B301,'Product List_ Cost Price Repor'!A:O,2,0)</f>
        <v>0.75749999999999995</v>
      </c>
      <c r="D301">
        <f>VLOOKUP(B301,'Product List_ Cost Price Repor'!A:O,14,0)</f>
        <v>20</v>
      </c>
      <c r="E301" t="str">
        <f>VLOOKUP(B301,'Product List_ Cost Price Repor'!A:O,13,0)</f>
        <v>item</v>
      </c>
      <c r="F301">
        <v>1</v>
      </c>
      <c r="G301" t="s">
        <v>1171</v>
      </c>
      <c r="H301" s="29">
        <f t="shared" si="4"/>
        <v>0.75749999999999995</v>
      </c>
    </row>
    <row r="302" spans="1:8" x14ac:dyDescent="0.2">
      <c r="A302" t="str">
        <f>VLOOKUP(B302,'Product List_ Cost Price Repor'!A:O,4,0)</f>
        <v>Frozen Goods</v>
      </c>
      <c r="B302" t="s">
        <v>448</v>
      </c>
      <c r="C302" s="25">
        <f>VLOOKUP(B302,'Product List_ Cost Price Repor'!A:O,2,0)</f>
        <v>2.6509</v>
      </c>
      <c r="D302">
        <f>VLOOKUP(B302,'Product List_ Cost Price Repor'!A:O,14,0)</f>
        <v>6</v>
      </c>
      <c r="E302" t="str">
        <f>VLOOKUP(B302,'Product List_ Cost Price Repor'!A:O,13,0)</f>
        <v>Ea</v>
      </c>
      <c r="F302">
        <v>1</v>
      </c>
      <c r="G302" t="s">
        <v>1171</v>
      </c>
      <c r="H302" s="29">
        <f t="shared" si="4"/>
        <v>2.6509</v>
      </c>
    </row>
    <row r="303" spans="1:8" x14ac:dyDescent="0.2">
      <c r="A303" t="str">
        <f>VLOOKUP(B303,'Product List_ Cost Price Repor'!A:O,4,0)</f>
        <v>Frozen Goods</v>
      </c>
      <c r="B303" t="s">
        <v>1043</v>
      </c>
      <c r="C303" s="25">
        <f>VLOOKUP(B303,'Product List_ Cost Price Repor'!A:O,2,0)</f>
        <v>0.80584999999999996</v>
      </c>
      <c r="D303">
        <f>VLOOKUP(B303,'Product List_ Cost Price Repor'!A:O,14,0)</f>
        <v>36</v>
      </c>
      <c r="E303" t="str">
        <f>VLOOKUP(B303,'Product List_ Cost Price Repor'!A:O,13,0)</f>
        <v>Item</v>
      </c>
      <c r="F303">
        <v>1</v>
      </c>
      <c r="G303" t="s">
        <v>1171</v>
      </c>
      <c r="H303" s="29">
        <f t="shared" si="4"/>
        <v>0.80584999999999996</v>
      </c>
    </row>
    <row r="304" spans="1:8" x14ac:dyDescent="0.2">
      <c r="A304" t="str">
        <f>VLOOKUP(B304,'Product List_ Cost Price Repor'!A:O,4,0)</f>
        <v>Frozen Goods</v>
      </c>
      <c r="B304" t="s">
        <v>742</v>
      </c>
      <c r="C304" s="25">
        <f>VLOOKUP(B304,'Product List_ Cost Price Repor'!A:O,2,0)</f>
        <v>1.3337125000000001</v>
      </c>
      <c r="D304">
        <f>VLOOKUP(B304,'Product List_ Cost Price Repor'!A:O,14,0)</f>
        <v>24</v>
      </c>
      <c r="E304" t="str">
        <f>VLOOKUP(B304,'Product List_ Cost Price Repor'!A:O,13,0)</f>
        <v xml:space="preserve">1 Muffin </v>
      </c>
      <c r="F304">
        <v>1</v>
      </c>
      <c r="G304" t="s">
        <v>1171</v>
      </c>
      <c r="H304" s="29">
        <f t="shared" si="4"/>
        <v>1.3337125000000001</v>
      </c>
    </row>
    <row r="305" spans="1:8" x14ac:dyDescent="0.2">
      <c r="A305" t="str">
        <f>VLOOKUP(B305,'Product List_ Cost Price Repor'!A:O,4,0)</f>
        <v>Frozen Goods</v>
      </c>
      <c r="B305" t="s">
        <v>53</v>
      </c>
      <c r="C305" s="25">
        <f>VLOOKUP(B305,'Product List_ Cost Price Repor'!A:O,2,0)</f>
        <v>2.58</v>
      </c>
      <c r="D305">
        <f>VLOOKUP(B305,'Product List_ Cost Price Repor'!A:O,14,0)</f>
        <v>5</v>
      </c>
      <c r="E305" t="str">
        <f>VLOOKUP(B305,'Product List_ Cost Price Repor'!A:O,13,0)</f>
        <v>1kg</v>
      </c>
      <c r="F305">
        <v>1000</v>
      </c>
      <c r="G305" t="s">
        <v>3477</v>
      </c>
      <c r="H305" s="29">
        <f t="shared" si="4"/>
        <v>2.5800000000000003E-3</v>
      </c>
    </row>
    <row r="306" spans="1:8" x14ac:dyDescent="0.2">
      <c r="A306" t="str">
        <f>VLOOKUP(B306,'Product List_ Cost Price Repor'!A:O,4,0)</f>
        <v>Frozen Goods</v>
      </c>
      <c r="B306" t="s">
        <v>2044</v>
      </c>
      <c r="C306" s="25">
        <f>VLOOKUP(B306,'Product List_ Cost Price Repor'!A:O,2,0)</f>
        <v>16.149999999999999</v>
      </c>
      <c r="D306">
        <f>VLOOKUP(B306,'Product List_ Cost Price Repor'!A:O,14,0)</f>
        <v>4</v>
      </c>
      <c r="E306" t="str">
        <f>VLOOKUP(B306,'Product List_ Cost Price Repor'!A:O,13,0)</f>
        <v>1kg</v>
      </c>
      <c r="F306">
        <v>1000</v>
      </c>
      <c r="G306" t="s">
        <v>3477</v>
      </c>
      <c r="H306" s="29">
        <f t="shared" si="4"/>
        <v>1.6149999999999998E-2</v>
      </c>
    </row>
    <row r="307" spans="1:8" x14ac:dyDescent="0.2">
      <c r="A307" t="str">
        <f>VLOOKUP(B307,'Product List_ Cost Price Repor'!A:O,4,0)</f>
        <v>Frozen Goods</v>
      </c>
      <c r="B307" t="s">
        <v>354</v>
      </c>
      <c r="C307" s="25">
        <f>VLOOKUP(B307,'Product List_ Cost Price Repor'!A:O,2,0)</f>
        <v>11.5</v>
      </c>
      <c r="D307">
        <f>VLOOKUP(B307,'Product List_ Cost Price Repor'!A:O,14,0)</f>
        <v>3</v>
      </c>
      <c r="E307" t="str">
        <f>VLOOKUP(B307,'Product List_ Cost Price Repor'!A:O,13,0)</f>
        <v>1kg</v>
      </c>
      <c r="F307">
        <v>1000</v>
      </c>
      <c r="G307" t="s">
        <v>3477</v>
      </c>
      <c r="H307" s="29">
        <f t="shared" si="4"/>
        <v>1.15E-2</v>
      </c>
    </row>
    <row r="308" spans="1:8" x14ac:dyDescent="0.2">
      <c r="A308" t="str">
        <f>VLOOKUP(B308,'Product List_ Cost Price Repor'!A:O,4,0)</f>
        <v>Frozen Goods</v>
      </c>
      <c r="B308" t="s">
        <v>1366</v>
      </c>
      <c r="C308" s="25">
        <f>VLOOKUP(B308,'Product List_ Cost Price Repor'!A:O,2,0)</f>
        <v>39.5</v>
      </c>
      <c r="D308">
        <f>VLOOKUP(B308,'Product List_ Cost Price Repor'!A:O,14,0)</f>
        <v>0</v>
      </c>
      <c r="E308" t="str">
        <f>VLOOKUP(B308,'Product List_ Cost Price Repor'!A:O,13,0)</f>
        <v>3kg</v>
      </c>
      <c r="F308">
        <v>3000</v>
      </c>
      <c r="G308" t="s">
        <v>3477</v>
      </c>
      <c r="H308" s="29">
        <f t="shared" si="4"/>
        <v>1.3166666666666667E-2</v>
      </c>
    </row>
    <row r="309" spans="1:8" x14ac:dyDescent="0.2">
      <c r="A309" t="str">
        <f>VLOOKUP(B309,'Product List_ Cost Price Repor'!A:O,4,0)</f>
        <v>Frozen Goods</v>
      </c>
      <c r="B309" t="s">
        <v>787</v>
      </c>
      <c r="C309" s="25">
        <f>VLOOKUP(B309,'Product List_ Cost Price Repor'!A:O,2,0)</f>
        <v>1.34345466666667</v>
      </c>
      <c r="D309">
        <f>VLOOKUP(B309,'Product List_ Cost Price Repor'!A:O,14,0)</f>
        <v>50</v>
      </c>
      <c r="E309" t="str">
        <f>VLOOKUP(B309,'Product List_ Cost Price Repor'!A:O,13,0)</f>
        <v>Item</v>
      </c>
      <c r="F309">
        <v>1</v>
      </c>
      <c r="G309" t="s">
        <v>1171</v>
      </c>
      <c r="H309" s="29">
        <f t="shared" si="4"/>
        <v>1.34345466666667</v>
      </c>
    </row>
    <row r="310" spans="1:8" x14ac:dyDescent="0.2">
      <c r="A310" t="str">
        <f>VLOOKUP(B310,'Product List_ Cost Price Repor'!A:O,4,0)</f>
        <v>Frozen Goods</v>
      </c>
      <c r="B310" t="s">
        <v>941</v>
      </c>
      <c r="C310" s="25">
        <f>VLOOKUP(B310,'Product List_ Cost Price Repor'!A:O,2,0)</f>
        <v>6.5590916666666699</v>
      </c>
      <c r="D310">
        <f>VLOOKUP(B310,'Product List_ Cost Price Repor'!A:O,14,0)</f>
        <v>6</v>
      </c>
      <c r="E310" t="str">
        <f>VLOOKUP(B310,'Product List_ Cost Price Repor'!A:O,13,0)</f>
        <v>Each</v>
      </c>
      <c r="F310">
        <v>6</v>
      </c>
      <c r="G310" t="s">
        <v>1171</v>
      </c>
      <c r="H310" s="29">
        <f t="shared" si="4"/>
        <v>1.0931819444444451</v>
      </c>
    </row>
    <row r="311" spans="1:8" x14ac:dyDescent="0.2">
      <c r="A311" t="str">
        <f>VLOOKUP(B311,'Product List_ Cost Price Repor'!A:O,4,0)</f>
        <v>Frozen Goods</v>
      </c>
      <c r="B311" t="s">
        <v>2665</v>
      </c>
      <c r="C311" s="25">
        <f>VLOOKUP(B311,'Product List_ Cost Price Repor'!A:O,2,0)</f>
        <v>9.6234999999999999</v>
      </c>
      <c r="D311">
        <f>VLOOKUP(B311,'Product List_ Cost Price Repor'!A:O,14,0)</f>
        <v>0</v>
      </c>
      <c r="E311" t="str">
        <f>VLOOKUP(B311,'Product List_ Cost Price Repor'!A:O,13,0)</f>
        <v>1kg</v>
      </c>
      <c r="F311">
        <v>1000</v>
      </c>
      <c r="G311" t="s">
        <v>3477</v>
      </c>
      <c r="H311" s="29">
        <f t="shared" si="4"/>
        <v>9.6235000000000001E-3</v>
      </c>
    </row>
    <row r="312" spans="1:8" x14ac:dyDescent="0.2">
      <c r="A312" s="27" t="str">
        <f>VLOOKUP(B312,'Product List_ Cost Price Repor'!A:O,4,0)</f>
        <v>Frozen Goods</v>
      </c>
      <c r="B312" s="27" t="s">
        <v>3404</v>
      </c>
      <c r="C312" s="28">
        <f>VLOOKUP(B312,'Product List_ Cost Price Repor'!A:O,2,0)</f>
        <v>3.31</v>
      </c>
      <c r="D312" s="27">
        <f>VLOOKUP(B312,'Product List_ Cost Price Repor'!A:O,14,0)</f>
        <v>0</v>
      </c>
      <c r="E312" t="str">
        <f>VLOOKUP(B312,'Product List_ Cost Price Repor'!A:O,13,0)</f>
        <v/>
      </c>
      <c r="F312">
        <v>375</v>
      </c>
      <c r="G312" t="s">
        <v>3477</v>
      </c>
      <c r="H312" s="29">
        <f t="shared" si="4"/>
        <v>8.8266666666666667E-3</v>
      </c>
    </row>
    <row r="313" spans="1:8" x14ac:dyDescent="0.2">
      <c r="A313" t="str">
        <f>VLOOKUP(B313,'Product List_ Cost Price Repor'!A:O,4,0)</f>
        <v>Frozen Goods</v>
      </c>
      <c r="B313" t="s">
        <v>1120</v>
      </c>
      <c r="C313" s="25">
        <f>VLOOKUP(B313,'Product List_ Cost Price Repor'!A:O,2,0)</f>
        <v>0.52937500000000004</v>
      </c>
      <c r="D313">
        <f>VLOOKUP(B313,'Product List_ Cost Price Repor'!A:O,14,0)</f>
        <v>192</v>
      </c>
      <c r="E313" t="str">
        <f>VLOOKUP(B313,'Product List_ Cost Price Repor'!A:O,13,0)</f>
        <v>Item</v>
      </c>
      <c r="F313">
        <v>1</v>
      </c>
      <c r="G313" t="s">
        <v>1171</v>
      </c>
      <c r="H313" s="29">
        <f t="shared" si="4"/>
        <v>0.52937500000000004</v>
      </c>
    </row>
    <row r="314" spans="1:8" x14ac:dyDescent="0.2">
      <c r="A314" t="str">
        <f>VLOOKUP(B314,'Product List_ Cost Price Repor'!A:O,4,0)</f>
        <v>Frozen Goods</v>
      </c>
      <c r="B314" t="s">
        <v>368</v>
      </c>
      <c r="C314" s="25">
        <f>VLOOKUP(B314,'Product List_ Cost Price Repor'!A:O,2,0)</f>
        <v>0.63800000000000001</v>
      </c>
      <c r="D314">
        <f>VLOOKUP(B314,'Product List_ Cost Price Repor'!A:O,14,0)</f>
        <v>192</v>
      </c>
      <c r="E314" t="str">
        <f>VLOOKUP(B314,'Product List_ Cost Price Repor'!A:O,13,0)</f>
        <v>Item</v>
      </c>
      <c r="F314">
        <v>1</v>
      </c>
      <c r="G314" t="s">
        <v>1171</v>
      </c>
      <c r="H314" s="29">
        <f t="shared" si="4"/>
        <v>0.63800000000000001</v>
      </c>
    </row>
    <row r="315" spans="1:8" x14ac:dyDescent="0.2">
      <c r="A315" t="str">
        <f>VLOOKUP(B315,'Product List_ Cost Price Repor'!A:O,4,0)</f>
        <v>Frozen Goods</v>
      </c>
      <c r="B315" t="s">
        <v>595</v>
      </c>
      <c r="C315" s="25">
        <f>VLOOKUP(B315,'Product List_ Cost Price Repor'!A:O,2,0)</f>
        <v>0.995</v>
      </c>
      <c r="D315">
        <f>VLOOKUP(B315,'Product List_ Cost Price Repor'!A:O,14,0)</f>
        <v>72</v>
      </c>
      <c r="E315" t="str">
        <f>VLOOKUP(B315,'Product List_ Cost Price Repor'!A:O,13,0)</f>
        <v>Each</v>
      </c>
      <c r="F315">
        <v>1</v>
      </c>
      <c r="G315" t="s">
        <v>1171</v>
      </c>
      <c r="H315" s="29">
        <f t="shared" si="4"/>
        <v>0.995</v>
      </c>
    </row>
    <row r="316" spans="1:8" x14ac:dyDescent="0.2">
      <c r="A316" t="str">
        <f>VLOOKUP(B316,'Product List_ Cost Price Repor'!A:O,4,0)</f>
        <v>Frozen Goods</v>
      </c>
      <c r="B316" t="s">
        <v>167</v>
      </c>
      <c r="C316" s="25">
        <f>VLOOKUP(B316,'Product List_ Cost Price Repor'!A:O,2,0)</f>
        <v>133.61000000000001</v>
      </c>
      <c r="D316">
        <f>VLOOKUP(B316,'Product List_ Cost Price Repor'!A:O,14,0)</f>
        <v>0</v>
      </c>
      <c r="E316" t="str">
        <f>VLOOKUP(B316,'Product List_ Cost Price Repor'!A:O,13,0)</f>
        <v>5kg</v>
      </c>
      <c r="F316">
        <v>5000</v>
      </c>
      <c r="G316" t="s">
        <v>3477</v>
      </c>
      <c r="H316" s="29">
        <f t="shared" si="4"/>
        <v>2.6722000000000003E-2</v>
      </c>
    </row>
    <row r="317" spans="1:8" x14ac:dyDescent="0.2">
      <c r="A317" s="27" t="str">
        <f>VLOOKUP(B317,'Product List_ Cost Price Repor'!A:O,4,0)</f>
        <v>Frozen Goods</v>
      </c>
      <c r="B317" s="27" t="s">
        <v>307</v>
      </c>
      <c r="C317" s="28">
        <f>VLOOKUP(B317,'Product List_ Cost Price Repor'!A:O,2,0)</f>
        <v>52</v>
      </c>
      <c r="D317" s="27">
        <f>VLOOKUP(B317,'Product List_ Cost Price Repor'!A:O,14,0)</f>
        <v>0</v>
      </c>
      <c r="E317" t="str">
        <f>VLOOKUP(B317,'Product List_ Cost Price Repor'!A:O,13,0)</f>
        <v/>
      </c>
      <c r="F317">
        <v>10000</v>
      </c>
      <c r="G317" t="s">
        <v>3477</v>
      </c>
      <c r="H317" s="29">
        <f t="shared" si="4"/>
        <v>5.1999999999999998E-3</v>
      </c>
    </row>
    <row r="318" spans="1:8" x14ac:dyDescent="0.2">
      <c r="A318" t="str">
        <f>VLOOKUP(B318,'Product List_ Cost Price Repor'!A:O,4,0)</f>
        <v>Frozen Goods</v>
      </c>
      <c r="B318" t="s">
        <v>2131</v>
      </c>
      <c r="C318" s="25">
        <f>VLOOKUP(B318,'Product List_ Cost Price Repor'!A:O,2,0)</f>
        <v>28.65</v>
      </c>
      <c r="D318">
        <f>VLOOKUP(B318,'Product List_ Cost Price Repor'!A:O,14,0)</f>
        <v>0</v>
      </c>
      <c r="E318" t="str">
        <f>VLOOKUP(B318,'Product List_ Cost Price Repor'!A:O,13,0)</f>
        <v>5kg</v>
      </c>
      <c r="F318">
        <v>5000</v>
      </c>
      <c r="G318" t="s">
        <v>3477</v>
      </c>
      <c r="H318" s="29">
        <f t="shared" si="4"/>
        <v>5.7299999999999999E-3</v>
      </c>
    </row>
    <row r="319" spans="1:8" x14ac:dyDescent="0.2">
      <c r="A319" t="str">
        <f>VLOOKUP(B319,'Product List_ Cost Price Repor'!A:O,4,0)</f>
        <v>Frozen Goods</v>
      </c>
      <c r="B319" t="s">
        <v>2082</v>
      </c>
      <c r="C319" s="25">
        <f>VLOOKUP(B319,'Product List_ Cost Price Repor'!A:O,2,0)</f>
        <v>4.4829999999999997</v>
      </c>
      <c r="D319">
        <f>VLOOKUP(B319,'Product List_ Cost Price Repor'!A:O,14,0)</f>
        <v>4</v>
      </c>
      <c r="E319" t="str">
        <f>VLOOKUP(B319,'Product List_ Cost Price Repor'!A:O,13,0)</f>
        <v>1kg</v>
      </c>
      <c r="F319">
        <v>1000</v>
      </c>
      <c r="G319" t="s">
        <v>3477</v>
      </c>
      <c r="H319" s="29">
        <f t="shared" si="4"/>
        <v>4.483E-3</v>
      </c>
    </row>
    <row r="320" spans="1:8" x14ac:dyDescent="0.2">
      <c r="A320" t="str">
        <f>VLOOKUP(B320,'Product List_ Cost Price Repor'!A:O,4,0)</f>
        <v>Frozen Goods</v>
      </c>
      <c r="B320" t="s">
        <v>1260</v>
      </c>
      <c r="C320" s="25">
        <f>VLOOKUP(B320,'Product List_ Cost Price Repor'!A:O,2,0)</f>
        <v>1.6090740740740701</v>
      </c>
      <c r="D320">
        <f>VLOOKUP(B320,'Product List_ Cost Price Repor'!A:O,14,0)</f>
        <v>54</v>
      </c>
      <c r="E320" t="str">
        <f>VLOOKUP(B320,'Product List_ Cost Price Repor'!A:O,13,0)</f>
        <v>Item</v>
      </c>
      <c r="F320">
        <v>1</v>
      </c>
      <c r="G320" t="s">
        <v>1171</v>
      </c>
      <c r="H320" s="29">
        <f t="shared" si="4"/>
        <v>1.6090740740740701</v>
      </c>
    </row>
    <row r="321" spans="1:8" x14ac:dyDescent="0.2">
      <c r="A321" t="str">
        <f>VLOOKUP(B321,'Product List_ Cost Price Repor'!A:O,4,0)</f>
        <v>Frozen Goods</v>
      </c>
      <c r="B321" t="s">
        <v>3029</v>
      </c>
      <c r="C321" s="25">
        <f>VLOOKUP(B321,'Product List_ Cost Price Repor'!A:O,2,0)</f>
        <v>0.45419999999999999</v>
      </c>
      <c r="D321">
        <f>VLOOKUP(B321,'Product List_ Cost Price Repor'!A:O,14,0)</f>
        <v>125</v>
      </c>
      <c r="E321" t="str">
        <f>VLOOKUP(B321,'Product List_ Cost Price Repor'!A:O,13,0)</f>
        <v>Item</v>
      </c>
      <c r="F321">
        <v>1</v>
      </c>
      <c r="G321" t="s">
        <v>1171</v>
      </c>
      <c r="H321" s="29">
        <f t="shared" si="4"/>
        <v>0.45419999999999999</v>
      </c>
    </row>
    <row r="322" spans="1:8" x14ac:dyDescent="0.2">
      <c r="A322" t="str">
        <f>VLOOKUP(B322,'Product List_ Cost Price Repor'!A:O,4,0)</f>
        <v>Frozen Goods</v>
      </c>
      <c r="B322" t="s">
        <v>2937</v>
      </c>
      <c r="C322" s="25">
        <f>VLOOKUP(B322,'Product List_ Cost Price Repor'!A:O,2,0)</f>
        <v>1.1776</v>
      </c>
      <c r="D322">
        <f>VLOOKUP(B322,'Product List_ Cost Price Repor'!A:O,14,0)</f>
        <v>125</v>
      </c>
      <c r="E322" t="str">
        <f>VLOOKUP(B322,'Product List_ Cost Price Repor'!A:O,13,0)</f>
        <v>Item</v>
      </c>
      <c r="F322">
        <v>1</v>
      </c>
      <c r="G322" t="s">
        <v>1171</v>
      </c>
      <c r="H322" s="29">
        <f t="shared" si="4"/>
        <v>1.1776</v>
      </c>
    </row>
    <row r="323" spans="1:8" x14ac:dyDescent="0.2">
      <c r="A323" t="str">
        <f>VLOOKUP(B323,'Product List_ Cost Price Repor'!A:O,4,0)</f>
        <v>Frozen Goods</v>
      </c>
      <c r="B323" t="s">
        <v>1054</v>
      </c>
      <c r="C323" s="25">
        <f>VLOOKUP(B323,'Product List_ Cost Price Repor'!A:O,2,0)</f>
        <v>1.6658999999999999</v>
      </c>
      <c r="D323">
        <f>VLOOKUP(B323,'Product List_ Cost Price Repor'!A:O,14,0)</f>
        <v>100</v>
      </c>
      <c r="E323" t="str">
        <f>VLOOKUP(B323,'Product List_ Cost Price Repor'!A:O,13,0)</f>
        <v>Item</v>
      </c>
      <c r="F323">
        <v>1</v>
      </c>
      <c r="G323" t="s">
        <v>1171</v>
      </c>
      <c r="H323" s="29">
        <f t="shared" ref="H323:H386" si="5">C323/F323</f>
        <v>1.6658999999999999</v>
      </c>
    </row>
    <row r="324" spans="1:8" x14ac:dyDescent="0.2">
      <c r="A324" t="str">
        <f>VLOOKUP(B324,'Product List_ Cost Price Repor'!A:O,4,0)</f>
        <v>Frozen Goods</v>
      </c>
      <c r="B324" t="s">
        <v>1527</v>
      </c>
      <c r="C324" s="25">
        <f>VLOOKUP(B324,'Product List_ Cost Price Repor'!A:O,2,0)</f>
        <v>0.73599999999999999</v>
      </c>
      <c r="D324">
        <f>VLOOKUP(B324,'Product List_ Cost Price Repor'!A:O,14,0)</f>
        <v>200</v>
      </c>
      <c r="E324" t="str">
        <f>VLOOKUP(B324,'Product List_ Cost Price Repor'!A:O,13,0)</f>
        <v>Item</v>
      </c>
      <c r="F324">
        <v>1</v>
      </c>
      <c r="G324" t="s">
        <v>1171</v>
      </c>
      <c r="H324" s="29">
        <f t="shared" si="5"/>
        <v>0.73599999999999999</v>
      </c>
    </row>
    <row r="325" spans="1:8" x14ac:dyDescent="0.2">
      <c r="A325" t="str">
        <f>VLOOKUP(B325,'Product List_ Cost Price Repor'!A:O,4,0)</f>
        <v>Frozen Goods</v>
      </c>
      <c r="B325" t="s">
        <v>1</v>
      </c>
      <c r="C325" s="25">
        <f>VLOOKUP(B325,'Product List_ Cost Price Repor'!A:O,2,0)</f>
        <v>1.04337152777778</v>
      </c>
      <c r="D325">
        <f>VLOOKUP(B325,'Product List_ Cost Price Repor'!A:O,14,0)</f>
        <v>144</v>
      </c>
      <c r="E325" t="str">
        <f>VLOOKUP(B325,'Product List_ Cost Price Repor'!A:O,13,0)</f>
        <v>Each</v>
      </c>
      <c r="F325">
        <v>1</v>
      </c>
      <c r="G325" t="s">
        <v>1171</v>
      </c>
      <c r="H325" s="29">
        <f t="shared" si="5"/>
        <v>1.04337152777778</v>
      </c>
    </row>
    <row r="326" spans="1:8" x14ac:dyDescent="0.2">
      <c r="A326" t="str">
        <f>VLOOKUP(B326,'Product List_ Cost Price Repor'!A:O,4,0)</f>
        <v>Frozen Goods</v>
      </c>
      <c r="B326" t="s">
        <v>2436</v>
      </c>
      <c r="C326" s="25">
        <f>VLOOKUP(B326,'Product List_ Cost Price Repor'!A:O,2,0)</f>
        <v>0.63125457733089596</v>
      </c>
      <c r="D326">
        <f>VLOOKUP(B326,'Product List_ Cost Price Repor'!A:O,14,0)</f>
        <v>128</v>
      </c>
      <c r="E326" t="str">
        <f>VLOOKUP(B326,'Product List_ Cost Price Repor'!A:O,13,0)</f>
        <v>Item</v>
      </c>
      <c r="F326">
        <v>1</v>
      </c>
      <c r="G326" t="s">
        <v>1171</v>
      </c>
      <c r="H326" s="29">
        <f t="shared" si="5"/>
        <v>0.63125457733089596</v>
      </c>
    </row>
    <row r="327" spans="1:8" x14ac:dyDescent="0.2">
      <c r="A327" t="str">
        <f>VLOOKUP(B327,'Product List_ Cost Price Repor'!A:O,4,0)</f>
        <v>Frozen Goods</v>
      </c>
      <c r="B327" t="s">
        <v>2309</v>
      </c>
      <c r="C327" s="25">
        <f>VLOOKUP(B327,'Product List_ Cost Price Repor'!A:O,2,0)</f>
        <v>1.8125</v>
      </c>
      <c r="D327">
        <f>VLOOKUP(B327,'Product List_ Cost Price Repor'!A:O,14,0)</f>
        <v>8</v>
      </c>
      <c r="E327" t="str">
        <f>VLOOKUP(B327,'Product List_ Cost Price Repor'!A:O,13,0)</f>
        <v>Pattie</v>
      </c>
      <c r="F327">
        <v>1</v>
      </c>
      <c r="G327" t="s">
        <v>1171</v>
      </c>
      <c r="H327" s="29">
        <f t="shared" si="5"/>
        <v>1.8125</v>
      </c>
    </row>
    <row r="328" spans="1:8" x14ac:dyDescent="0.2">
      <c r="A328" t="str">
        <f>VLOOKUP(B328,'Product List_ Cost Price Repor'!A:O,4,0)</f>
        <v>Frozen Goods</v>
      </c>
      <c r="B328" t="s">
        <v>3170</v>
      </c>
      <c r="C328" s="25">
        <f>VLOOKUP(B328,'Product List_ Cost Price Repor'!A:O,2,0)</f>
        <v>1.37575757575758</v>
      </c>
      <c r="D328">
        <f>VLOOKUP(B328,'Product List_ Cost Price Repor'!A:O,14,0)</f>
        <v>60</v>
      </c>
      <c r="E328" t="str">
        <f>VLOOKUP(B328,'Product List_ Cost Price Repor'!A:O,13,0)</f>
        <v>Each</v>
      </c>
      <c r="F328">
        <v>1</v>
      </c>
      <c r="G328" t="s">
        <v>1171</v>
      </c>
      <c r="H328" s="29">
        <f t="shared" si="5"/>
        <v>1.37575757575758</v>
      </c>
    </row>
    <row r="329" spans="1:8" x14ac:dyDescent="0.2">
      <c r="A329" t="str">
        <f>VLOOKUP(B329,'Product List_ Cost Price Repor'!A:O,4,0)</f>
        <v>Frozen Goods</v>
      </c>
      <c r="B329" t="s">
        <v>509</v>
      </c>
      <c r="C329" s="25">
        <f>VLOOKUP(B329,'Product List_ Cost Price Repor'!A:O,2,0)</f>
        <v>0.63534083333333302</v>
      </c>
      <c r="D329">
        <f>VLOOKUP(B329,'Product List_ Cost Price Repor'!A:O,14,0)</f>
        <v>48</v>
      </c>
      <c r="E329" t="str">
        <f>VLOOKUP(B329,'Product List_ Cost Price Repor'!A:O,13,0)</f>
        <v>Item</v>
      </c>
      <c r="F329">
        <v>1</v>
      </c>
      <c r="G329" t="s">
        <v>1171</v>
      </c>
      <c r="H329" s="29">
        <f t="shared" si="5"/>
        <v>0.63534083333333302</v>
      </c>
    </row>
    <row r="330" spans="1:8" x14ac:dyDescent="0.2">
      <c r="A330" t="str">
        <f>VLOOKUP(B330,'Product List_ Cost Price Repor'!A:O,4,0)</f>
        <v>Frozen Goods</v>
      </c>
      <c r="B330" t="s">
        <v>2149</v>
      </c>
      <c r="C330" s="25">
        <f>VLOOKUP(B330,'Product List_ Cost Price Repor'!A:O,2,0)</f>
        <v>4.9000000000000004</v>
      </c>
      <c r="D330">
        <f>VLOOKUP(B330,'Product List_ Cost Price Repor'!A:O,14,0)</f>
        <v>0</v>
      </c>
      <c r="E330" t="str">
        <f>VLOOKUP(B330,'Product List_ Cost Price Repor'!A:O,13,0)</f>
        <v>2kg</v>
      </c>
      <c r="F330">
        <v>2000</v>
      </c>
      <c r="G330" t="s">
        <v>3477</v>
      </c>
      <c r="H330" s="29">
        <f t="shared" si="5"/>
        <v>2.4500000000000004E-3</v>
      </c>
    </row>
    <row r="331" spans="1:8" x14ac:dyDescent="0.2">
      <c r="A331" t="str">
        <f>VLOOKUP(B331,'Product List_ Cost Price Repor'!A:O,4,0)</f>
        <v>Frozen Goods</v>
      </c>
      <c r="B331" t="s">
        <v>852</v>
      </c>
      <c r="C331" s="25">
        <f>VLOOKUP(B331,'Product List_ Cost Price Repor'!A:O,2,0)</f>
        <v>18.510000000000002</v>
      </c>
      <c r="D331">
        <f>VLOOKUP(B331,'Product List_ Cost Price Repor'!A:O,14,0)</f>
        <v>0</v>
      </c>
      <c r="E331" t="str">
        <f>VLOOKUP(B331,'Product List_ Cost Price Repor'!A:O,13,0)</f>
        <v>1kg</v>
      </c>
      <c r="F331">
        <v>1000</v>
      </c>
      <c r="G331" t="s">
        <v>3477</v>
      </c>
      <c r="H331" s="29">
        <f t="shared" si="5"/>
        <v>1.8510000000000002E-2</v>
      </c>
    </row>
    <row r="332" spans="1:8" x14ac:dyDescent="0.2">
      <c r="A332" t="str">
        <f>VLOOKUP(B332,'Product List_ Cost Price Repor'!A:O,4,0)</f>
        <v>Frozen Goods</v>
      </c>
      <c r="B332" t="s">
        <v>3013</v>
      </c>
      <c r="C332" s="25">
        <f>VLOOKUP(B332,'Product List_ Cost Price Repor'!A:O,2,0)</f>
        <v>1.5453277777777801</v>
      </c>
      <c r="D332">
        <f>VLOOKUP(B332,'Product List_ Cost Price Repor'!A:O,14,0)</f>
        <v>36</v>
      </c>
      <c r="E332" t="str">
        <f>VLOOKUP(B332,'Product List_ Cost Price Repor'!A:O,13,0)</f>
        <v>item</v>
      </c>
      <c r="F332">
        <v>1</v>
      </c>
      <c r="G332" t="s">
        <v>1171</v>
      </c>
      <c r="H332" s="29">
        <f t="shared" si="5"/>
        <v>1.5453277777777801</v>
      </c>
    </row>
    <row r="333" spans="1:8" x14ac:dyDescent="0.2">
      <c r="A333" t="str">
        <f>VLOOKUP(B333,'Product List_ Cost Price Repor'!A:O,4,0)</f>
        <v>Frozen Goods</v>
      </c>
      <c r="B333" t="s">
        <v>324</v>
      </c>
      <c r="C333" s="25">
        <f>VLOOKUP(B333,'Product List_ Cost Price Repor'!A:O,2,0)</f>
        <v>1.465625</v>
      </c>
      <c r="D333">
        <f>VLOOKUP(B333,'Product List_ Cost Price Repor'!A:O,14,0)</f>
        <v>48</v>
      </c>
      <c r="E333" t="str">
        <f>VLOOKUP(B333,'Product List_ Cost Price Repor'!A:O,13,0)</f>
        <v>25g</v>
      </c>
      <c r="F333">
        <v>1</v>
      </c>
      <c r="G333" t="s">
        <v>1171</v>
      </c>
      <c r="H333" s="29">
        <f t="shared" si="5"/>
        <v>1.465625</v>
      </c>
    </row>
    <row r="334" spans="1:8" x14ac:dyDescent="0.2">
      <c r="A334" t="str">
        <f>VLOOKUP(B334,'Product List_ Cost Price Repor'!A:O,4,0)</f>
        <v>Frozen Goods</v>
      </c>
      <c r="B334" t="s">
        <v>2172</v>
      </c>
      <c r="C334" s="25">
        <f>VLOOKUP(B334,'Product List_ Cost Price Repor'!A:O,2,0)</f>
        <v>1.9063333333333301</v>
      </c>
      <c r="D334">
        <f>VLOOKUP(B334,'Product List_ Cost Price Repor'!A:O,14,0)</f>
        <v>60</v>
      </c>
      <c r="E334" t="str">
        <f>VLOOKUP(B334,'Product List_ Cost Price Repor'!A:O,13,0)</f>
        <v>Item</v>
      </c>
      <c r="F334">
        <v>1</v>
      </c>
      <c r="G334" t="s">
        <v>1171</v>
      </c>
      <c r="H334" s="29">
        <f t="shared" si="5"/>
        <v>1.9063333333333301</v>
      </c>
    </row>
    <row r="335" spans="1:8" x14ac:dyDescent="0.2">
      <c r="A335" t="str">
        <f>VLOOKUP(B335,'Product List_ Cost Price Repor'!A:O,4,0)</f>
        <v>Frozen Goods</v>
      </c>
      <c r="B335" t="s">
        <v>3220</v>
      </c>
      <c r="C335" s="25">
        <f>VLOOKUP(B335,'Product List_ Cost Price Repor'!A:O,2,0)</f>
        <v>1.7532854438157699</v>
      </c>
      <c r="D335">
        <f>VLOOKUP(B335,'Product List_ Cost Price Repor'!A:O,14,0)</f>
        <v>24</v>
      </c>
      <c r="E335" t="str">
        <f>VLOOKUP(B335,'Product List_ Cost Price Repor'!A:O,13,0)</f>
        <v>Item</v>
      </c>
      <c r="F335">
        <v>1</v>
      </c>
      <c r="G335" t="s">
        <v>1171</v>
      </c>
      <c r="H335" s="29">
        <f t="shared" si="5"/>
        <v>1.7532854438157699</v>
      </c>
    </row>
    <row r="336" spans="1:8" x14ac:dyDescent="0.2">
      <c r="A336" t="str">
        <f>VLOOKUP(B336,'Product List_ Cost Price Repor'!A:O,4,0)</f>
        <v>Frozen Goods</v>
      </c>
      <c r="B336" t="s">
        <v>137</v>
      </c>
      <c r="C336" s="25">
        <f>VLOOKUP(B336,'Product List_ Cost Price Repor'!A:O,2,0)</f>
        <v>2.0856041666666698</v>
      </c>
      <c r="D336">
        <f>VLOOKUP(B336,'Product List_ Cost Price Repor'!A:O,14,0)</f>
        <v>24</v>
      </c>
      <c r="E336" t="str">
        <f>VLOOKUP(B336,'Product List_ Cost Price Repor'!A:O,13,0)</f>
        <v>item</v>
      </c>
      <c r="F336">
        <v>1</v>
      </c>
      <c r="G336" t="s">
        <v>1171</v>
      </c>
      <c r="H336" s="29">
        <f t="shared" si="5"/>
        <v>2.0856041666666698</v>
      </c>
    </row>
    <row r="337" spans="1:8" x14ac:dyDescent="0.2">
      <c r="A337" t="str">
        <f>VLOOKUP(B337,'Product List_ Cost Price Repor'!A:O,4,0)</f>
        <v>Frozen Goods</v>
      </c>
      <c r="B337" t="s">
        <v>201</v>
      </c>
      <c r="C337" s="25">
        <f>VLOOKUP(B337,'Product List_ Cost Price Repor'!A:O,2,0)</f>
        <v>2.5333333333333301</v>
      </c>
      <c r="D337">
        <f>VLOOKUP(B337,'Product List_ Cost Price Repor'!A:O,14,0)</f>
        <v>24</v>
      </c>
      <c r="E337" t="str">
        <f>VLOOKUP(B337,'Product List_ Cost Price Repor'!A:O,13,0)</f>
        <v>item</v>
      </c>
      <c r="F337">
        <v>1</v>
      </c>
      <c r="G337" t="s">
        <v>1171</v>
      </c>
      <c r="H337" s="29">
        <f t="shared" si="5"/>
        <v>2.5333333333333301</v>
      </c>
    </row>
    <row r="338" spans="1:8" x14ac:dyDescent="0.2">
      <c r="A338" t="str">
        <f>VLOOKUP(B338,'Product List_ Cost Price Repor'!A:O,4,0)</f>
        <v>Frozen Goods</v>
      </c>
      <c r="B338" t="s">
        <v>1581</v>
      </c>
      <c r="C338" s="25">
        <f>VLOOKUP(B338,'Product List_ Cost Price Repor'!A:O,2,0)</f>
        <v>1.1396966666666699</v>
      </c>
      <c r="D338">
        <f>VLOOKUP(B338,'Product List_ Cost Price Repor'!A:O,14,0)</f>
        <v>60</v>
      </c>
      <c r="E338" t="str">
        <f>VLOOKUP(B338,'Product List_ Cost Price Repor'!A:O,13,0)</f>
        <v>Each</v>
      </c>
      <c r="F338">
        <v>1</v>
      </c>
      <c r="G338" t="s">
        <v>1171</v>
      </c>
      <c r="H338" s="29">
        <f t="shared" si="5"/>
        <v>1.1396966666666699</v>
      </c>
    </row>
    <row r="339" spans="1:8" x14ac:dyDescent="0.2">
      <c r="A339" t="str">
        <f>VLOOKUP(B339,'Product List_ Cost Price Repor'!A:O,4,0)</f>
        <v>Frozen Goods</v>
      </c>
      <c r="B339" t="s">
        <v>2738</v>
      </c>
      <c r="C339" s="25">
        <f>VLOOKUP(B339,'Product List_ Cost Price Repor'!A:O,2,0)</f>
        <v>0.50738611111111098</v>
      </c>
      <c r="D339">
        <f>VLOOKUP(B339,'Product List_ Cost Price Repor'!A:O,14,0)</f>
        <v>72</v>
      </c>
      <c r="E339" t="str">
        <f>VLOOKUP(B339,'Product List_ Cost Price Repor'!A:O,13,0)</f>
        <v>Each</v>
      </c>
      <c r="F339">
        <v>1</v>
      </c>
      <c r="G339" t="s">
        <v>1171</v>
      </c>
      <c r="H339" s="29">
        <f t="shared" si="5"/>
        <v>0.50738611111111098</v>
      </c>
    </row>
    <row r="340" spans="1:8" x14ac:dyDescent="0.2">
      <c r="A340" t="str">
        <f>VLOOKUP(B340,'Product List_ Cost Price Repor'!A:O,4,0)</f>
        <v>Frozen Goods</v>
      </c>
      <c r="B340" t="s">
        <v>680</v>
      </c>
      <c r="C340" s="25">
        <f>VLOOKUP(B340,'Product List_ Cost Price Repor'!A:O,2,0)</f>
        <v>1.72402597402597</v>
      </c>
      <c r="D340">
        <f>VLOOKUP(B340,'Product List_ Cost Price Repor'!A:O,14,0)</f>
        <v>28</v>
      </c>
      <c r="E340" t="str">
        <f>VLOOKUP(B340,'Product List_ Cost Price Repor'!A:O,13,0)</f>
        <v>Each</v>
      </c>
      <c r="F340">
        <v>1</v>
      </c>
      <c r="G340" t="s">
        <v>1171</v>
      </c>
      <c r="H340" s="29">
        <f t="shared" si="5"/>
        <v>1.72402597402597</v>
      </c>
    </row>
    <row r="341" spans="1:8" x14ac:dyDescent="0.2">
      <c r="A341" t="str">
        <f>VLOOKUP(B341,'Product List_ Cost Price Repor'!A:O,4,0)</f>
        <v>Frozen Goods</v>
      </c>
      <c r="B341" t="s">
        <v>1788</v>
      </c>
      <c r="C341" s="25">
        <f>VLOOKUP(B341,'Product List_ Cost Price Repor'!A:O,2,0)</f>
        <v>0.89696969696969697</v>
      </c>
      <c r="D341">
        <f>VLOOKUP(B341,'Product List_ Cost Price Repor'!A:O,14,0)</f>
        <v>60</v>
      </c>
      <c r="E341" t="str">
        <f>VLOOKUP(B341,'Product List_ Cost Price Repor'!A:O,13,0)</f>
        <v xml:space="preserve">Item </v>
      </c>
      <c r="F341">
        <v>1</v>
      </c>
      <c r="G341" t="s">
        <v>1171</v>
      </c>
      <c r="H341" s="29">
        <f t="shared" si="5"/>
        <v>0.89696969696969697</v>
      </c>
    </row>
    <row r="342" spans="1:8" x14ac:dyDescent="0.2">
      <c r="A342" t="str">
        <f>VLOOKUP(B342,'Product List_ Cost Price Repor'!A:O,4,0)</f>
        <v>Frozen Goods</v>
      </c>
      <c r="B342" t="s">
        <v>1089</v>
      </c>
      <c r="C342" s="25">
        <f>VLOOKUP(B342,'Product List_ Cost Price Repor'!A:O,2,0)</f>
        <v>0.86272666666666697</v>
      </c>
      <c r="D342">
        <f>VLOOKUP(B342,'Product List_ Cost Price Repor'!A:O,14,0)</f>
        <v>60</v>
      </c>
      <c r="E342" t="str">
        <f>VLOOKUP(B342,'Product List_ Cost Price Repor'!A:O,13,0)</f>
        <v xml:space="preserve">Item </v>
      </c>
      <c r="F342">
        <v>1</v>
      </c>
      <c r="G342" t="s">
        <v>1171</v>
      </c>
      <c r="H342" s="29">
        <f t="shared" si="5"/>
        <v>0.86272666666666697</v>
      </c>
    </row>
    <row r="343" spans="1:8" x14ac:dyDescent="0.2">
      <c r="A343" t="str">
        <f>VLOOKUP(B343,'Product List_ Cost Price Repor'!A:O,4,0)</f>
        <v>Frozen Goods</v>
      </c>
      <c r="B343" t="s">
        <v>3463</v>
      </c>
      <c r="C343" s="25">
        <f>VLOOKUP(B343,'Product List_ Cost Price Repor'!A:O,2,0)</f>
        <v>0.75904861111111099</v>
      </c>
      <c r="D343">
        <f>VLOOKUP(B343,'Product List_ Cost Price Repor'!A:O,14,0)</f>
        <v>72</v>
      </c>
      <c r="E343" t="str">
        <f>VLOOKUP(B343,'Product List_ Cost Price Repor'!A:O,13,0)</f>
        <v>Item</v>
      </c>
      <c r="F343">
        <v>1</v>
      </c>
      <c r="G343" t="s">
        <v>1171</v>
      </c>
      <c r="H343" s="29">
        <f t="shared" si="5"/>
        <v>0.75904861111111099</v>
      </c>
    </row>
    <row r="344" spans="1:8" x14ac:dyDescent="0.2">
      <c r="A344" t="str">
        <f>VLOOKUP(B344,'Product List_ Cost Price Repor'!A:O,4,0)</f>
        <v>Frozen Goods</v>
      </c>
      <c r="B344" t="s">
        <v>2678</v>
      </c>
      <c r="C344" s="25">
        <f>VLOOKUP(B344,'Product List_ Cost Price Repor'!A:O,2,0)</f>
        <v>2.7549999999999999</v>
      </c>
      <c r="D344">
        <f>VLOOKUP(B344,'Product List_ Cost Price Repor'!A:O,14,0)</f>
        <v>20</v>
      </c>
      <c r="E344" t="str">
        <f>VLOOKUP(B344,'Product List_ Cost Price Repor'!A:O,13,0)</f>
        <v>Each</v>
      </c>
      <c r="F344">
        <v>1</v>
      </c>
      <c r="G344" t="s">
        <v>1171</v>
      </c>
      <c r="H344" s="29">
        <f t="shared" si="5"/>
        <v>2.7549999999999999</v>
      </c>
    </row>
    <row r="345" spans="1:8" x14ac:dyDescent="0.2">
      <c r="A345" t="str">
        <f>VLOOKUP(B345,'Product List_ Cost Price Repor'!A:O,4,0)</f>
        <v>Frozen Goods</v>
      </c>
      <c r="B345" t="s">
        <v>778</v>
      </c>
      <c r="C345" s="25">
        <f>VLOOKUP(B345,'Product List_ Cost Price Repor'!A:O,2,0)</f>
        <v>0.88034722222222195</v>
      </c>
      <c r="D345">
        <f>VLOOKUP(B345,'Product List_ Cost Price Repor'!A:O,14,0)</f>
        <v>72</v>
      </c>
      <c r="E345" t="str">
        <f>VLOOKUP(B345,'Product List_ Cost Price Repor'!A:O,13,0)</f>
        <v>item</v>
      </c>
      <c r="F345">
        <v>1</v>
      </c>
      <c r="G345" t="s">
        <v>1171</v>
      </c>
      <c r="H345" s="29">
        <f t="shared" si="5"/>
        <v>0.88034722222222195</v>
      </c>
    </row>
    <row r="346" spans="1:8" x14ac:dyDescent="0.2">
      <c r="A346" t="str">
        <f>VLOOKUP(B346,'Product List_ Cost Price Repor'!A:O,4,0)</f>
        <v>Frozen Goods</v>
      </c>
      <c r="B346" t="s">
        <v>1140</v>
      </c>
      <c r="C346" s="25">
        <f>VLOOKUP(B346,'Product List_ Cost Price Repor'!A:O,2,0)</f>
        <v>1.25914285714286</v>
      </c>
      <c r="D346">
        <f>VLOOKUP(B346,'Product List_ Cost Price Repor'!A:O,14,0)</f>
        <v>50</v>
      </c>
      <c r="E346" t="str">
        <f>VLOOKUP(B346,'Product List_ Cost Price Repor'!A:O,13,0)</f>
        <v>Item</v>
      </c>
      <c r="F346">
        <v>1</v>
      </c>
      <c r="G346" t="s">
        <v>1171</v>
      </c>
      <c r="H346" s="29">
        <f t="shared" si="5"/>
        <v>1.25914285714286</v>
      </c>
    </row>
    <row r="347" spans="1:8" x14ac:dyDescent="0.2">
      <c r="A347" t="str">
        <f>VLOOKUP(B347,'Product List_ Cost Price Repor'!A:O,4,0)</f>
        <v>Frozen Goods</v>
      </c>
      <c r="B347" t="s">
        <v>433</v>
      </c>
      <c r="C347" s="25">
        <f>VLOOKUP(B347,'Product List_ Cost Price Repor'!A:O,2,0)</f>
        <v>0.75025252525252495</v>
      </c>
      <c r="D347">
        <f>VLOOKUP(B347,'Product List_ Cost Price Repor'!A:O,14,0)</f>
        <v>25</v>
      </c>
      <c r="E347" t="str">
        <f>VLOOKUP(B347,'Product List_ Cost Price Repor'!A:O,13,0)</f>
        <v xml:space="preserve">Item </v>
      </c>
      <c r="F347">
        <v>1</v>
      </c>
      <c r="G347" t="s">
        <v>1171</v>
      </c>
      <c r="H347" s="29">
        <f t="shared" si="5"/>
        <v>0.75025252525252495</v>
      </c>
    </row>
    <row r="348" spans="1:8" x14ac:dyDescent="0.2">
      <c r="A348" t="str">
        <f>VLOOKUP(B348,'Product List_ Cost Price Repor'!A:O,4,0)</f>
        <v>Frozen Goods</v>
      </c>
      <c r="B348" t="s">
        <v>474</v>
      </c>
      <c r="C348" s="25">
        <f>VLOOKUP(B348,'Product List_ Cost Price Repor'!A:O,2,0)</f>
        <v>1.1892708333333299</v>
      </c>
      <c r="D348">
        <f>VLOOKUP(B348,'Product List_ Cost Price Repor'!A:O,14,0)</f>
        <v>96</v>
      </c>
      <c r="E348" t="str">
        <f>VLOOKUP(B348,'Product List_ Cost Price Repor'!A:O,13,0)</f>
        <v>Item</v>
      </c>
      <c r="F348">
        <v>1</v>
      </c>
      <c r="G348" t="s">
        <v>1171</v>
      </c>
      <c r="H348" s="29">
        <f t="shared" si="5"/>
        <v>1.1892708333333299</v>
      </c>
    </row>
    <row r="349" spans="1:8" x14ac:dyDescent="0.2">
      <c r="A349" t="str">
        <f>VLOOKUP(B349,'Product List_ Cost Price Repor'!A:O,4,0)</f>
        <v>Frozen Goods</v>
      </c>
      <c r="B349" t="s">
        <v>2962</v>
      </c>
      <c r="C349" s="25">
        <f>VLOOKUP(B349,'Product List_ Cost Price Repor'!A:O,2,0)</f>
        <v>3.8984999999999999</v>
      </c>
      <c r="D349">
        <f>VLOOKUP(B349,'Product List_ Cost Price Repor'!A:O,14,0)</f>
        <v>20</v>
      </c>
      <c r="E349" t="str">
        <f>VLOOKUP(B349,'Product List_ Cost Price Repor'!A:O,13,0)</f>
        <v>Item</v>
      </c>
      <c r="F349">
        <v>1</v>
      </c>
      <c r="G349" t="s">
        <v>1171</v>
      </c>
      <c r="H349" s="29">
        <f t="shared" si="5"/>
        <v>3.8984999999999999</v>
      </c>
    </row>
    <row r="350" spans="1:8" x14ac:dyDescent="0.2">
      <c r="A350" t="str">
        <f>VLOOKUP(B350,'Product List_ Cost Price Repor'!A:O,4,0)</f>
        <v>Frozen Goods</v>
      </c>
      <c r="B350" t="s">
        <v>712</v>
      </c>
      <c r="C350" s="25">
        <f>VLOOKUP(B350,'Product List_ Cost Price Repor'!A:O,2,0)</f>
        <v>52.82</v>
      </c>
      <c r="D350">
        <f>VLOOKUP(B350,'Product List_ Cost Price Repor'!A:O,14,0)</f>
        <v>0</v>
      </c>
      <c r="E350" t="str">
        <f>VLOOKUP(B350,'Product List_ Cost Price Repor'!A:O,13,0)</f>
        <v>Item</v>
      </c>
      <c r="F350">
        <v>20</v>
      </c>
      <c r="G350" t="s">
        <v>1171</v>
      </c>
      <c r="H350" s="29">
        <f t="shared" si="5"/>
        <v>2.641</v>
      </c>
    </row>
    <row r="351" spans="1:8" x14ac:dyDescent="0.2">
      <c r="A351" t="str">
        <f>VLOOKUP(B351,'Product List_ Cost Price Repor'!A:O,4,0)</f>
        <v>Frozen Goods</v>
      </c>
      <c r="B351" t="s">
        <v>2647</v>
      </c>
      <c r="C351" s="25">
        <f>VLOOKUP(B351,'Product List_ Cost Price Repor'!A:O,2,0)</f>
        <v>2.4424999999999999</v>
      </c>
      <c r="D351">
        <f>VLOOKUP(B351,'Product List_ Cost Price Repor'!A:O,14,0)</f>
        <v>40</v>
      </c>
      <c r="E351" t="str">
        <f>VLOOKUP(B351,'Product List_ Cost Price Repor'!A:O,13,0)</f>
        <v>Item</v>
      </c>
      <c r="F351">
        <v>1</v>
      </c>
      <c r="G351" t="s">
        <v>1171</v>
      </c>
      <c r="H351" s="29">
        <f t="shared" si="5"/>
        <v>2.4424999999999999</v>
      </c>
    </row>
    <row r="352" spans="1:8" x14ac:dyDescent="0.2">
      <c r="A352" t="str">
        <f>VLOOKUP(B352,'Product List_ Cost Price Repor'!A:O,4,0)</f>
        <v>Frozen Goods</v>
      </c>
      <c r="B352" t="s">
        <v>1859</v>
      </c>
      <c r="C352" s="25">
        <f>VLOOKUP(B352,'Product List_ Cost Price Repor'!A:O,2,0)</f>
        <v>2.80694444444444</v>
      </c>
      <c r="D352">
        <f>VLOOKUP(B352,'Product List_ Cost Price Repor'!A:O,14,0)</f>
        <v>36</v>
      </c>
      <c r="E352" t="str">
        <f>VLOOKUP(B352,'Product List_ Cost Price Repor'!A:O,13,0)</f>
        <v>Item</v>
      </c>
      <c r="F352">
        <v>1</v>
      </c>
      <c r="G352" t="s">
        <v>1171</v>
      </c>
      <c r="H352" s="29">
        <f t="shared" si="5"/>
        <v>2.80694444444444</v>
      </c>
    </row>
    <row r="353" spans="1:8" x14ac:dyDescent="0.2">
      <c r="A353" t="str">
        <f>VLOOKUP(B353,'Product List_ Cost Price Repor'!A:O,4,0)</f>
        <v>Frozen Goods</v>
      </c>
      <c r="B353" t="s">
        <v>2864</v>
      </c>
      <c r="C353" s="25">
        <f>VLOOKUP(B353,'Product List_ Cost Price Repor'!A:O,2,0)</f>
        <v>0.68859999999999999</v>
      </c>
      <c r="D353">
        <f>VLOOKUP(B353,'Product List_ Cost Price Repor'!A:O,14,0)</f>
        <v>50</v>
      </c>
      <c r="E353" t="str">
        <f>VLOOKUP(B353,'Product List_ Cost Price Repor'!A:O,13,0)</f>
        <v>Item</v>
      </c>
      <c r="F353">
        <v>1</v>
      </c>
      <c r="G353" t="s">
        <v>1171</v>
      </c>
      <c r="H353" s="29">
        <f t="shared" si="5"/>
        <v>0.68859999999999999</v>
      </c>
    </row>
    <row r="354" spans="1:8" x14ac:dyDescent="0.2">
      <c r="A354" t="str">
        <f>VLOOKUP(B354,'Product List_ Cost Price Repor'!A:O,4,0)</f>
        <v>Frozen Goods</v>
      </c>
      <c r="B354" t="s">
        <v>3365</v>
      </c>
      <c r="C354" s="25">
        <f>VLOOKUP(B354,'Product List_ Cost Price Repor'!A:O,2,0)</f>
        <v>0.93</v>
      </c>
      <c r="D354">
        <f>VLOOKUP(B354,'Product List_ Cost Price Repor'!A:O,14,0)</f>
        <v>12</v>
      </c>
      <c r="E354" t="str">
        <f>VLOOKUP(B354,'Product List_ Cost Price Repor'!A:O,13,0)</f>
        <v>Item</v>
      </c>
      <c r="F354">
        <v>1</v>
      </c>
      <c r="G354" t="s">
        <v>1171</v>
      </c>
      <c r="H354" s="29">
        <f t="shared" si="5"/>
        <v>0.93</v>
      </c>
    </row>
    <row r="355" spans="1:8" x14ac:dyDescent="0.2">
      <c r="A355" t="str">
        <f>VLOOKUP(B355,'Product List_ Cost Price Repor'!A:O,4,0)</f>
        <v>Frozen Goods</v>
      </c>
      <c r="B355" t="s">
        <v>1833</v>
      </c>
      <c r="C355" s="25">
        <f>VLOOKUP(B355,'Product List_ Cost Price Repor'!A:O,2,0)</f>
        <v>1.7624166666666701</v>
      </c>
      <c r="D355">
        <f>VLOOKUP(B355,'Product List_ Cost Price Repor'!A:O,14,0)</f>
        <v>120</v>
      </c>
      <c r="E355" t="str">
        <f>VLOOKUP(B355,'Product List_ Cost Price Repor'!A:O,13,0)</f>
        <v xml:space="preserve">Item </v>
      </c>
      <c r="F355">
        <v>1</v>
      </c>
      <c r="G355" t="s">
        <v>1171</v>
      </c>
      <c r="H355" s="29">
        <f t="shared" si="5"/>
        <v>1.7624166666666701</v>
      </c>
    </row>
    <row r="356" spans="1:8" x14ac:dyDescent="0.2">
      <c r="A356" t="str">
        <f>VLOOKUP(B356,'Product List_ Cost Price Repor'!A:O,4,0)</f>
        <v>Frozen Goods</v>
      </c>
      <c r="B356" t="s">
        <v>1830</v>
      </c>
      <c r="C356" s="25">
        <f>VLOOKUP(B356,'Product List_ Cost Price Repor'!A:O,2,0)</f>
        <v>1.7455000000000001</v>
      </c>
      <c r="D356">
        <f>VLOOKUP(B356,'Product List_ Cost Price Repor'!A:O,14,0)</f>
        <v>60</v>
      </c>
      <c r="E356" t="str">
        <f>VLOOKUP(B356,'Product List_ Cost Price Repor'!A:O,13,0)</f>
        <v>160g</v>
      </c>
      <c r="F356">
        <v>1</v>
      </c>
      <c r="G356" t="s">
        <v>1171</v>
      </c>
      <c r="H356" s="29">
        <f t="shared" si="5"/>
        <v>1.7455000000000001</v>
      </c>
    </row>
    <row r="357" spans="1:8" x14ac:dyDescent="0.2">
      <c r="A357" t="str">
        <f>VLOOKUP(B357,'Product List_ Cost Price Repor'!A:O,4,0)</f>
        <v>Frozen Goods</v>
      </c>
      <c r="B357" t="s">
        <v>393</v>
      </c>
      <c r="C357" s="25">
        <f>VLOOKUP(B357,'Product List_ Cost Price Repor'!A:O,2,0)</f>
        <v>1.66992416666667</v>
      </c>
      <c r="D357">
        <f>VLOOKUP(B357,'Product List_ Cost Price Repor'!A:O,14,0)</f>
        <v>75</v>
      </c>
      <c r="E357" t="str">
        <f>VLOOKUP(B357,'Product List_ Cost Price Repor'!A:O,13,0)</f>
        <v>Item</v>
      </c>
      <c r="F357">
        <v>1</v>
      </c>
      <c r="G357" t="s">
        <v>1171</v>
      </c>
      <c r="H357" s="29">
        <f t="shared" si="5"/>
        <v>1.66992416666667</v>
      </c>
    </row>
    <row r="358" spans="1:8" x14ac:dyDescent="0.2">
      <c r="A358" t="str">
        <f>VLOOKUP(B358,'Product List_ Cost Price Repor'!A:O,4,0)</f>
        <v>Frozen Goods</v>
      </c>
      <c r="B358" t="s">
        <v>3166</v>
      </c>
      <c r="C358" s="25">
        <f>VLOOKUP(B358,'Product List_ Cost Price Repor'!A:O,2,0)</f>
        <v>1.3546208333333301</v>
      </c>
      <c r="D358">
        <f>VLOOKUP(B358,'Product List_ Cost Price Repor'!A:O,14,0)</f>
        <v>120</v>
      </c>
      <c r="E358" t="str">
        <f>VLOOKUP(B358,'Product List_ Cost Price Repor'!A:O,13,0)</f>
        <v>Item</v>
      </c>
      <c r="F358">
        <v>1</v>
      </c>
      <c r="G358" t="s">
        <v>1171</v>
      </c>
      <c r="H358" s="29">
        <f t="shared" si="5"/>
        <v>1.3546208333333301</v>
      </c>
    </row>
    <row r="359" spans="1:8" x14ac:dyDescent="0.2">
      <c r="A359" t="str">
        <f>VLOOKUP(B359,'Product List_ Cost Price Repor'!A:O,4,0)</f>
        <v>Frozen Goods</v>
      </c>
      <c r="B359" t="s">
        <v>3307</v>
      </c>
      <c r="C359" s="25">
        <f>VLOOKUP(B359,'Product List_ Cost Price Repor'!A:O,2,0)</f>
        <v>1.2746666666666699</v>
      </c>
      <c r="D359">
        <f>VLOOKUP(B359,'Product List_ Cost Price Repor'!A:O,14,0)</f>
        <v>12</v>
      </c>
      <c r="E359" t="str">
        <f>VLOOKUP(B359,'Product List_ Cost Price Repor'!A:O,13,0)</f>
        <v>Item</v>
      </c>
      <c r="F359">
        <v>1</v>
      </c>
      <c r="G359" t="s">
        <v>1171</v>
      </c>
      <c r="H359" s="29">
        <f t="shared" si="5"/>
        <v>1.2746666666666699</v>
      </c>
    </row>
    <row r="360" spans="1:8" x14ac:dyDescent="0.2">
      <c r="A360" t="str">
        <f>VLOOKUP(B360,'Product List_ Cost Price Repor'!A:O,4,0)</f>
        <v>Frozen Goods</v>
      </c>
      <c r="B360" t="s">
        <v>3324</v>
      </c>
      <c r="C360" s="25">
        <f>VLOOKUP(B360,'Product List_ Cost Price Repor'!A:O,2,0)</f>
        <v>3.1684844444444402</v>
      </c>
      <c r="D360">
        <f>VLOOKUP(B360,'Product List_ Cost Price Repor'!A:O,14,0)</f>
        <v>60</v>
      </c>
      <c r="E360" t="str">
        <f>VLOOKUP(B360,'Product List_ Cost Price Repor'!A:O,13,0)</f>
        <v>Item</v>
      </c>
      <c r="F360">
        <v>1</v>
      </c>
      <c r="G360" t="s">
        <v>1171</v>
      </c>
      <c r="H360" s="29">
        <f t="shared" si="5"/>
        <v>3.1684844444444402</v>
      </c>
    </row>
    <row r="361" spans="1:8" x14ac:dyDescent="0.2">
      <c r="A361" t="str">
        <f>VLOOKUP(B361,'Product List_ Cost Price Repor'!A:O,4,0)</f>
        <v>Frozen Goods</v>
      </c>
      <c r="B361" t="s">
        <v>2212</v>
      </c>
      <c r="C361" s="25">
        <f>VLOOKUP(B361,'Product List_ Cost Price Repor'!A:O,2,0)</f>
        <v>1.46583333333333</v>
      </c>
      <c r="D361">
        <f>VLOOKUP(B361,'Product List_ Cost Price Repor'!A:O,14,0)</f>
        <v>60</v>
      </c>
      <c r="E361" t="str">
        <f>VLOOKUP(B361,'Product List_ Cost Price Repor'!A:O,13,0)</f>
        <v>50g</v>
      </c>
      <c r="F361">
        <v>1</v>
      </c>
      <c r="G361" t="s">
        <v>1171</v>
      </c>
      <c r="H361" s="29">
        <f t="shared" si="5"/>
        <v>1.46583333333333</v>
      </c>
    </row>
    <row r="362" spans="1:8" x14ac:dyDescent="0.2">
      <c r="A362" t="str">
        <f>VLOOKUP(B362,'Product List_ Cost Price Repor'!A:O,4,0)</f>
        <v>Frozen Goods</v>
      </c>
      <c r="B362" t="s">
        <v>1759</v>
      </c>
      <c r="C362" s="25">
        <f>VLOOKUP(B362,'Product List_ Cost Price Repor'!A:O,2,0)</f>
        <v>1.16460416666667</v>
      </c>
      <c r="D362">
        <f>VLOOKUP(B362,'Product List_ Cost Price Repor'!A:O,14,0)</f>
        <v>72</v>
      </c>
      <c r="E362" t="str">
        <f>VLOOKUP(B362,'Product List_ Cost Price Repor'!A:O,13,0)</f>
        <v>Item</v>
      </c>
      <c r="F362">
        <v>1</v>
      </c>
      <c r="G362" t="s">
        <v>1171</v>
      </c>
      <c r="H362" s="29">
        <f t="shared" si="5"/>
        <v>1.16460416666667</v>
      </c>
    </row>
    <row r="363" spans="1:8" x14ac:dyDescent="0.2">
      <c r="A363" t="str">
        <f>VLOOKUP(B363,'Product List_ Cost Price Repor'!A:O,4,0)</f>
        <v>Frozen Goods</v>
      </c>
      <c r="B363" t="s">
        <v>1457</v>
      </c>
      <c r="C363" s="25">
        <f>VLOOKUP(B363,'Product List_ Cost Price Repor'!A:O,2,0)</f>
        <v>2.89</v>
      </c>
      <c r="D363">
        <f>VLOOKUP(B363,'Product List_ Cost Price Repor'!A:O,14,0)</f>
        <v>0</v>
      </c>
      <c r="E363" t="str">
        <f>VLOOKUP(B363,'Product List_ Cost Price Repor'!A:O,13,0)</f>
        <v>Item</v>
      </c>
      <c r="F363">
        <v>1</v>
      </c>
      <c r="G363" t="s">
        <v>1171</v>
      </c>
      <c r="H363" s="29">
        <f t="shared" si="5"/>
        <v>2.89</v>
      </c>
    </row>
    <row r="364" spans="1:8" x14ac:dyDescent="0.2">
      <c r="A364" t="str">
        <f>VLOOKUP(B364,'Product List_ Cost Price Repor'!A:O,4,0)</f>
        <v>Frozen Goods</v>
      </c>
      <c r="B364" t="s">
        <v>468</v>
      </c>
      <c r="C364" s="25">
        <f>VLOOKUP(B364,'Product List_ Cost Price Repor'!A:O,2,0)</f>
        <v>4.1727249999999998</v>
      </c>
      <c r="D364">
        <f>VLOOKUP(B364,'Product List_ Cost Price Repor'!A:O,14,0)</f>
        <v>4</v>
      </c>
      <c r="E364" t="str">
        <f>VLOOKUP(B364,'Product List_ Cost Price Repor'!A:O,13,0)</f>
        <v>Item</v>
      </c>
      <c r="F364">
        <v>1</v>
      </c>
      <c r="G364" t="s">
        <v>1171</v>
      </c>
      <c r="H364" s="29">
        <f t="shared" si="5"/>
        <v>4.1727249999999998</v>
      </c>
    </row>
    <row r="365" spans="1:8" x14ac:dyDescent="0.2">
      <c r="A365" t="str">
        <f>VLOOKUP(B365,'Product List_ Cost Price Repor'!A:O,4,0)</f>
        <v>Frozen Goods</v>
      </c>
      <c r="B365" t="s">
        <v>2258</v>
      </c>
      <c r="C365" s="25">
        <f>VLOOKUP(B365,'Product List_ Cost Price Repor'!A:O,2,0)</f>
        <v>2.12</v>
      </c>
      <c r="D365">
        <f>VLOOKUP(B365,'Product List_ Cost Price Repor'!A:O,14,0)</f>
        <v>0</v>
      </c>
      <c r="E365" t="str">
        <f>VLOOKUP(B365,'Product List_ Cost Price Repor'!A:O,13,0)</f>
        <v>Item</v>
      </c>
      <c r="F365">
        <v>1</v>
      </c>
      <c r="G365" t="s">
        <v>1171</v>
      </c>
      <c r="H365" s="29">
        <f t="shared" si="5"/>
        <v>2.12</v>
      </c>
    </row>
    <row r="366" spans="1:8" x14ac:dyDescent="0.2">
      <c r="A366" s="27" t="str">
        <f>VLOOKUP(B366,'Product List_ Cost Price Repor'!A:O,4,0)</f>
        <v>Frozen Goods</v>
      </c>
      <c r="B366" s="27" t="s">
        <v>235</v>
      </c>
      <c r="C366" s="25">
        <f>VLOOKUP(B366,'Product List_ Cost Price Repor'!A:O,2,0)</f>
        <v>0.74041911764705803</v>
      </c>
      <c r="D366">
        <f>VLOOKUP(B366,'Product List_ Cost Price Repor'!A:O,14,0)</f>
        <v>72</v>
      </c>
      <c r="E366" t="str">
        <f>VLOOKUP(B366,'Product List_ Cost Price Repor'!A:O,13,0)</f>
        <v>17g</v>
      </c>
      <c r="F366">
        <v>1</v>
      </c>
      <c r="G366" t="s">
        <v>1171</v>
      </c>
      <c r="H366" s="29">
        <f t="shared" si="5"/>
        <v>0.74041911764705803</v>
      </c>
    </row>
    <row r="367" spans="1:8" x14ac:dyDescent="0.2">
      <c r="A367" t="str">
        <f>VLOOKUP(B367,'Product List_ Cost Price Repor'!A:O,4,0)</f>
        <v>Frozen Goods</v>
      </c>
      <c r="B367" t="s">
        <v>3110</v>
      </c>
      <c r="C367" s="25">
        <f>VLOOKUP(B367,'Product List_ Cost Price Repor'!A:O,2,0)</f>
        <v>2</v>
      </c>
      <c r="D367">
        <f>VLOOKUP(B367,'Product List_ Cost Price Repor'!A:O,14,0)</f>
        <v>50</v>
      </c>
      <c r="E367" t="str">
        <f>VLOOKUP(B367,'Product List_ Cost Price Repor'!A:O,13,0)</f>
        <v>Item</v>
      </c>
      <c r="F367">
        <v>1</v>
      </c>
      <c r="G367" t="s">
        <v>1171</v>
      </c>
      <c r="H367" s="29">
        <f t="shared" si="5"/>
        <v>2</v>
      </c>
    </row>
    <row r="368" spans="1:8" x14ac:dyDescent="0.2">
      <c r="A368" t="str">
        <f>VLOOKUP(B368,'Product List_ Cost Price Repor'!A:O,4,0)</f>
        <v>Frozen Goods</v>
      </c>
      <c r="B368" t="s">
        <v>2100</v>
      </c>
      <c r="C368" s="25">
        <f>VLOOKUP(B368,'Product List_ Cost Price Repor'!A:O,2,0)</f>
        <v>2.1572719999999999</v>
      </c>
      <c r="D368">
        <f>VLOOKUP(B368,'Product List_ Cost Price Repor'!A:O,14,0)</f>
        <v>50</v>
      </c>
      <c r="E368" t="str">
        <f>VLOOKUP(B368,'Product List_ Cost Price Repor'!A:O,13,0)</f>
        <v>Item</v>
      </c>
      <c r="F368">
        <v>1</v>
      </c>
      <c r="G368" t="s">
        <v>1171</v>
      </c>
      <c r="H368" s="29">
        <f t="shared" si="5"/>
        <v>2.1572719999999999</v>
      </c>
    </row>
    <row r="369" spans="1:8" x14ac:dyDescent="0.2">
      <c r="A369" t="str">
        <f>VLOOKUP(B369,'Product List_ Cost Price Repor'!A:O,4,0)</f>
        <v>Frozen Goods</v>
      </c>
      <c r="B369" t="s">
        <v>2613</v>
      </c>
      <c r="C369" s="25">
        <f>VLOOKUP(B369,'Product List_ Cost Price Repor'!A:O,2,0)</f>
        <v>9.94</v>
      </c>
      <c r="D369">
        <f>VLOOKUP(B369,'Product List_ Cost Price Repor'!A:O,14,0)</f>
        <v>0</v>
      </c>
      <c r="E369" t="str">
        <f>VLOOKUP(B369,'Product List_ Cost Price Repor'!A:O,13,0)</f>
        <v>1 Kg</v>
      </c>
      <c r="F369">
        <v>1000</v>
      </c>
      <c r="G369" t="s">
        <v>3477</v>
      </c>
      <c r="H369" s="29">
        <f t="shared" si="5"/>
        <v>9.9399999999999992E-3</v>
      </c>
    </row>
    <row r="370" spans="1:8" x14ac:dyDescent="0.2">
      <c r="A370" s="27" t="str">
        <f>VLOOKUP(B370,'Product List_ Cost Price Repor'!A:O,4,0)</f>
        <v>Frozen Goods</v>
      </c>
      <c r="B370" s="27" t="s">
        <v>2315</v>
      </c>
      <c r="C370" s="25">
        <f>VLOOKUP(B370,'Product List_ Cost Price Repor'!A:O,2,0)</f>
        <v>0.102291666666667</v>
      </c>
      <c r="D370">
        <f>VLOOKUP(B370,'Product List_ Cost Price Repor'!A:O,14,0)</f>
        <v>240</v>
      </c>
      <c r="E370" t="str">
        <f>VLOOKUP(B370,'Product List_ Cost Price Repor'!A:O,13,0)</f>
        <v xml:space="preserve">Bag </v>
      </c>
      <c r="F370">
        <v>1</v>
      </c>
      <c r="G370" t="s">
        <v>3477</v>
      </c>
      <c r="H370" s="29">
        <f t="shared" si="5"/>
        <v>0.102291666666667</v>
      </c>
    </row>
    <row r="371" spans="1:8" x14ac:dyDescent="0.2">
      <c r="A371" s="27" t="str">
        <f>VLOOKUP(B371,'Product List_ Cost Price Repor'!A:O,4,0)</f>
        <v>Frozen Goods</v>
      </c>
      <c r="B371" s="27" t="s">
        <v>2315</v>
      </c>
      <c r="C371" s="25">
        <f>VLOOKUP(B371,'Product List_ Cost Price Repor'!A:O,2,0)</f>
        <v>0.102291666666667</v>
      </c>
      <c r="D371">
        <f>VLOOKUP(B371,'Product List_ Cost Price Repor'!A:O,14,0)</f>
        <v>240</v>
      </c>
      <c r="E371" t="str">
        <f>VLOOKUP(B371,'Product List_ Cost Price Repor'!A:O,13,0)</f>
        <v xml:space="preserve">Bag </v>
      </c>
      <c r="F371">
        <v>1</v>
      </c>
      <c r="G371" t="s">
        <v>3477</v>
      </c>
      <c r="H371" s="29">
        <f t="shared" si="5"/>
        <v>0.102291666666667</v>
      </c>
    </row>
    <row r="372" spans="1:8" x14ac:dyDescent="0.2">
      <c r="A372" t="str">
        <f>VLOOKUP(B372,'Product List_ Cost Price Repor'!A:O,4,0)</f>
        <v>Frozen Goods</v>
      </c>
      <c r="B372" t="s">
        <v>870</v>
      </c>
      <c r="C372" s="25">
        <f>VLOOKUP(B372,'Product List_ Cost Price Repor'!A:O,2,0)</f>
        <v>0.81399999999999995</v>
      </c>
      <c r="D372">
        <f>VLOOKUP(B372,'Product List_ Cost Price Repor'!A:O,14,0)</f>
        <v>50</v>
      </c>
      <c r="E372" t="str">
        <f>VLOOKUP(B372,'Product List_ Cost Price Repor'!A:O,13,0)</f>
        <v>Each</v>
      </c>
      <c r="F372">
        <v>1</v>
      </c>
      <c r="G372" t="s">
        <v>1171</v>
      </c>
      <c r="H372" s="29">
        <f t="shared" si="5"/>
        <v>0.81399999999999995</v>
      </c>
    </row>
    <row r="373" spans="1:8" x14ac:dyDescent="0.2">
      <c r="A373" t="str">
        <f>VLOOKUP(B373,'Product List_ Cost Price Repor'!A:O,4,0)</f>
        <v>Frozen Goods</v>
      </c>
      <c r="B373" t="s">
        <v>1417</v>
      </c>
      <c r="C373" s="25">
        <f>VLOOKUP(B373,'Product List_ Cost Price Repor'!A:O,2,0)</f>
        <v>1.36520833333333</v>
      </c>
      <c r="D373">
        <f>VLOOKUP(B373,'Product List_ Cost Price Repor'!A:O,14,0)</f>
        <v>48</v>
      </c>
      <c r="E373" t="str">
        <f>VLOOKUP(B373,'Product List_ Cost Price Repor'!A:O,13,0)</f>
        <v>Item</v>
      </c>
      <c r="F373">
        <v>1</v>
      </c>
      <c r="G373" t="s">
        <v>1171</v>
      </c>
      <c r="H373" s="29">
        <f t="shared" si="5"/>
        <v>1.36520833333333</v>
      </c>
    </row>
    <row r="374" spans="1:8" x14ac:dyDescent="0.2">
      <c r="A374" t="str">
        <f>VLOOKUP(B374,'Product List_ Cost Price Repor'!A:O,4,0)</f>
        <v>Frozen Goods</v>
      </c>
      <c r="B374" t="s">
        <v>782</v>
      </c>
      <c r="C374" s="25">
        <f>VLOOKUP(B374,'Product List_ Cost Price Repor'!A:O,2,0)</f>
        <v>0.41406666666666703</v>
      </c>
      <c r="D374">
        <f>VLOOKUP(B374,'Product List_ Cost Price Repor'!A:O,14,0)</f>
        <v>150</v>
      </c>
      <c r="E374" t="str">
        <f>VLOOKUP(B374,'Product List_ Cost Price Repor'!A:O,13,0)</f>
        <v>Each</v>
      </c>
      <c r="F374">
        <v>1</v>
      </c>
      <c r="G374" t="s">
        <v>1171</v>
      </c>
      <c r="H374" s="29">
        <f t="shared" si="5"/>
        <v>0.41406666666666703</v>
      </c>
    </row>
    <row r="375" spans="1:8" x14ac:dyDescent="0.2">
      <c r="A375" t="str">
        <f>VLOOKUP(B375,'Product List_ Cost Price Repor'!A:O,4,0)</f>
        <v>Frozen Goods</v>
      </c>
      <c r="B375" t="s">
        <v>1633</v>
      </c>
      <c r="C375" s="25">
        <f>VLOOKUP(B375,'Product List_ Cost Price Repor'!A:O,2,0)</f>
        <v>1.258005</v>
      </c>
      <c r="D375">
        <f>VLOOKUP(B375,'Product List_ Cost Price Repor'!A:O,14,0)</f>
        <v>60</v>
      </c>
      <c r="E375" t="str">
        <f>VLOOKUP(B375,'Product List_ Cost Price Repor'!A:O,13,0)</f>
        <v xml:space="preserve">Item </v>
      </c>
      <c r="F375">
        <v>1</v>
      </c>
      <c r="G375" t="s">
        <v>1171</v>
      </c>
      <c r="H375" s="29">
        <f t="shared" si="5"/>
        <v>1.258005</v>
      </c>
    </row>
    <row r="376" spans="1:8" x14ac:dyDescent="0.2">
      <c r="A376" t="str">
        <f>VLOOKUP(B376,'Product List_ Cost Price Repor'!A:O,4,0)</f>
        <v>Frozen Goods</v>
      </c>
      <c r="B376" t="s">
        <v>2077</v>
      </c>
      <c r="C376" s="25">
        <f>VLOOKUP(B376,'Product List_ Cost Price Repor'!A:O,2,0)</f>
        <v>2.0318187499999998</v>
      </c>
      <c r="D376">
        <f>VLOOKUP(B376,'Product List_ Cost Price Repor'!A:O,14,0)</f>
        <v>16</v>
      </c>
      <c r="E376" t="str">
        <f>VLOOKUP(B376,'Product List_ Cost Price Repor'!A:O,13,0)</f>
        <v>item</v>
      </c>
      <c r="F376">
        <v>1</v>
      </c>
      <c r="G376" t="s">
        <v>1171</v>
      </c>
      <c r="H376" s="29">
        <f t="shared" si="5"/>
        <v>2.0318187499999998</v>
      </c>
    </row>
    <row r="377" spans="1:8" x14ac:dyDescent="0.2">
      <c r="A377" t="str">
        <f>VLOOKUP(B377,'Product List_ Cost Price Repor'!A:O,4,0)</f>
        <v>Frozen Goods</v>
      </c>
      <c r="B377" t="s">
        <v>588</v>
      </c>
      <c r="C377" s="25">
        <f>VLOOKUP(B377,'Product List_ Cost Price Repor'!A:O,2,0)</f>
        <v>33.9</v>
      </c>
      <c r="D377">
        <f>VLOOKUP(B377,'Product List_ Cost Price Repor'!A:O,14,0)</f>
        <v>0</v>
      </c>
      <c r="E377" t="str">
        <f>VLOOKUP(B377,'Product List_ Cost Price Repor'!A:O,13,0)</f>
        <v>2kg</v>
      </c>
      <c r="F377">
        <v>2000</v>
      </c>
      <c r="G377" t="s">
        <v>3477</v>
      </c>
      <c r="H377" s="29">
        <f t="shared" si="5"/>
        <v>1.695E-2</v>
      </c>
    </row>
    <row r="378" spans="1:8" x14ac:dyDescent="0.2">
      <c r="A378" t="str">
        <f>VLOOKUP(B378,'Product List_ Cost Price Repor'!A:O,4,0)</f>
        <v>Frozen Goods</v>
      </c>
      <c r="B378" t="s">
        <v>789</v>
      </c>
      <c r="C378" s="25">
        <f>VLOOKUP(B378,'Product List_ Cost Price Repor'!A:O,2,0)</f>
        <v>0.28110000000000002</v>
      </c>
      <c r="D378">
        <f>VLOOKUP(B378,'Product List_ Cost Price Repor'!A:O,14,0)</f>
        <v>50</v>
      </c>
      <c r="E378" t="str">
        <f>VLOOKUP(B378,'Product List_ Cost Price Repor'!A:O,13,0)</f>
        <v>Item</v>
      </c>
      <c r="F378">
        <v>1</v>
      </c>
      <c r="G378" t="s">
        <v>1171</v>
      </c>
      <c r="H378" s="29">
        <f t="shared" si="5"/>
        <v>0.28110000000000002</v>
      </c>
    </row>
    <row r="379" spans="1:8" x14ac:dyDescent="0.2">
      <c r="A379" t="str">
        <f>VLOOKUP(B379,'Product List_ Cost Price Repor'!A:O,4,0)</f>
        <v>Frozen Goods</v>
      </c>
      <c r="B379" t="s">
        <v>2239</v>
      </c>
      <c r="C379" s="25">
        <f>VLOOKUP(B379,'Product List_ Cost Price Repor'!A:O,2,0)</f>
        <v>0.12479166666666699</v>
      </c>
      <c r="D379">
        <f>VLOOKUP(B379,'Product List_ Cost Price Repor'!A:O,14,0)</f>
        <v>96</v>
      </c>
      <c r="E379" t="str">
        <f>VLOOKUP(B379,'Product List_ Cost Price Repor'!A:O,13,0)</f>
        <v>Item</v>
      </c>
      <c r="F379">
        <v>1</v>
      </c>
      <c r="G379" t="s">
        <v>1171</v>
      </c>
      <c r="H379" s="29">
        <f t="shared" si="5"/>
        <v>0.12479166666666699</v>
      </c>
    </row>
    <row r="380" spans="1:8" x14ac:dyDescent="0.2">
      <c r="A380" t="str">
        <f>VLOOKUP(B380,'Product List_ Cost Price Repor'!A:O,4,0)</f>
        <v>Frozen Goods</v>
      </c>
      <c r="B380" t="s">
        <v>2716</v>
      </c>
      <c r="C380" s="25">
        <f>VLOOKUP(B380,'Product List_ Cost Price Repor'!A:O,2,0)</f>
        <v>1.12666666666667</v>
      </c>
      <c r="D380">
        <f>VLOOKUP(B380,'Product List_ Cost Price Repor'!A:O,14,0)</f>
        <v>45</v>
      </c>
      <c r="E380" t="str">
        <f>VLOOKUP(B380,'Product List_ Cost Price Repor'!A:O,13,0)</f>
        <v xml:space="preserve">1 Item </v>
      </c>
      <c r="F380">
        <v>1</v>
      </c>
      <c r="G380" t="s">
        <v>1171</v>
      </c>
      <c r="H380" s="29">
        <f t="shared" si="5"/>
        <v>1.12666666666667</v>
      </c>
    </row>
    <row r="381" spans="1:8" x14ac:dyDescent="0.2">
      <c r="A381" t="str">
        <f>VLOOKUP(B381,'Product List_ Cost Price Repor'!A:O,4,0)</f>
        <v>Frozen Goods</v>
      </c>
      <c r="B381" t="s">
        <v>760</v>
      </c>
      <c r="C381" s="25">
        <f>VLOOKUP(B381,'Product List_ Cost Price Repor'!A:O,2,0)</f>
        <v>11.3</v>
      </c>
      <c r="D381">
        <f>VLOOKUP(B381,'Product List_ Cost Price Repor'!A:O,14,0)</f>
        <v>0</v>
      </c>
      <c r="E381" t="str">
        <f>VLOOKUP(B381,'Product List_ Cost Price Repor'!A:O,13,0)</f>
        <v>2 Kg</v>
      </c>
      <c r="F381">
        <v>2000</v>
      </c>
      <c r="G381" t="s">
        <v>3477</v>
      </c>
      <c r="H381" s="29">
        <f t="shared" si="5"/>
        <v>5.6500000000000005E-3</v>
      </c>
    </row>
    <row r="382" spans="1:8" x14ac:dyDescent="0.2">
      <c r="A382" t="str">
        <f>VLOOKUP(B382,'Product List_ Cost Price Repor'!A:O,4,0)</f>
        <v>Frozen Goods</v>
      </c>
      <c r="B382" t="s">
        <v>937</v>
      </c>
      <c r="C382" s="25">
        <f>VLOOKUP(B382,'Product List_ Cost Price Repor'!A:O,2,0)</f>
        <v>1.97310416666667</v>
      </c>
      <c r="D382">
        <f>VLOOKUP(B382,'Product List_ Cost Price Repor'!A:O,14,0)</f>
        <v>24</v>
      </c>
      <c r="E382" t="str">
        <f>VLOOKUP(B382,'Product List_ Cost Price Repor'!A:O,13,0)</f>
        <v>item</v>
      </c>
      <c r="F382">
        <v>1</v>
      </c>
      <c r="G382" t="s">
        <v>1171</v>
      </c>
      <c r="H382" s="29">
        <f t="shared" si="5"/>
        <v>1.97310416666667</v>
      </c>
    </row>
    <row r="383" spans="1:8" x14ac:dyDescent="0.2">
      <c r="A383" t="str">
        <f>VLOOKUP(B383,'Product List_ Cost Price Repor'!A:O,4,0)</f>
        <v>Frozen Goods</v>
      </c>
      <c r="B383" t="s">
        <v>2811</v>
      </c>
      <c r="C383" s="25">
        <f>VLOOKUP(B383,'Product List_ Cost Price Repor'!A:O,2,0)</f>
        <v>0.62727222222222201</v>
      </c>
      <c r="D383">
        <f>VLOOKUP(B383,'Product List_ Cost Price Repor'!A:O,14,0)</f>
        <v>72</v>
      </c>
      <c r="E383" t="str">
        <f>VLOOKUP(B383,'Product List_ Cost Price Repor'!A:O,13,0)</f>
        <v>Item</v>
      </c>
      <c r="F383">
        <v>1</v>
      </c>
      <c r="G383" t="s">
        <v>1171</v>
      </c>
      <c r="H383" s="29">
        <f t="shared" si="5"/>
        <v>0.62727222222222201</v>
      </c>
    </row>
    <row r="384" spans="1:8" x14ac:dyDescent="0.2">
      <c r="A384" t="str">
        <f>VLOOKUP(B384,'Product List_ Cost Price Repor'!A:O,4,0)</f>
        <v>Frozen Goods</v>
      </c>
      <c r="B384" t="s">
        <v>2904</v>
      </c>
      <c r="C384" s="25">
        <f>VLOOKUP(B384,'Product List_ Cost Price Repor'!A:O,2,0)</f>
        <v>1.25803</v>
      </c>
      <c r="D384">
        <f>VLOOKUP(B384,'Product List_ Cost Price Repor'!A:O,14,0)</f>
        <v>60</v>
      </c>
      <c r="E384" t="str">
        <f>VLOOKUP(B384,'Product List_ Cost Price Repor'!A:O,13,0)</f>
        <v>Item</v>
      </c>
      <c r="F384">
        <v>1</v>
      </c>
      <c r="G384" t="s">
        <v>1171</v>
      </c>
      <c r="H384" s="29">
        <f t="shared" si="5"/>
        <v>1.25803</v>
      </c>
    </row>
    <row r="385" spans="1:8" x14ac:dyDescent="0.2">
      <c r="A385" t="str">
        <f>VLOOKUP(B385,'Product List_ Cost Price Repor'!A:O,4,0)</f>
        <v>Frozen Goods</v>
      </c>
      <c r="B385" t="s">
        <v>3290</v>
      </c>
      <c r="C385" s="25">
        <f>VLOOKUP(B385,'Product List_ Cost Price Repor'!A:O,2,0)</f>
        <v>1.59</v>
      </c>
      <c r="D385">
        <f>VLOOKUP(B385,'Product List_ Cost Price Repor'!A:O,14,0)</f>
        <v>96</v>
      </c>
      <c r="E385" t="str">
        <f>VLOOKUP(B385,'Product List_ Cost Price Repor'!A:O,13,0)</f>
        <v>Item</v>
      </c>
      <c r="F385">
        <v>1</v>
      </c>
      <c r="G385" t="s">
        <v>1171</v>
      </c>
      <c r="H385" s="29">
        <f t="shared" si="5"/>
        <v>1.59</v>
      </c>
    </row>
    <row r="386" spans="1:8" x14ac:dyDescent="0.2">
      <c r="A386" t="str">
        <f>VLOOKUP(B386,'Product List_ Cost Price Repor'!A:O,4,0)</f>
        <v>Frozen Goods</v>
      </c>
      <c r="B386" t="s">
        <v>215</v>
      </c>
      <c r="C386" s="25">
        <f>VLOOKUP(B386,'Product List_ Cost Price Repor'!A:O,2,0)</f>
        <v>36.436349999999997</v>
      </c>
      <c r="D386">
        <f>VLOOKUP(B386,'Product List_ Cost Price Repor'!A:O,14,0)</f>
        <v>2</v>
      </c>
      <c r="E386" t="str">
        <f>VLOOKUP(B386,'Product List_ Cost Price Repor'!A:O,13,0)</f>
        <v xml:space="preserve">1.5Kg </v>
      </c>
      <c r="F386">
        <v>1500</v>
      </c>
      <c r="G386" t="s">
        <v>3477</v>
      </c>
      <c r="H386" s="29">
        <f t="shared" si="5"/>
        <v>2.4290899999999997E-2</v>
      </c>
    </row>
    <row r="387" spans="1:8" x14ac:dyDescent="0.2">
      <c r="A387" t="str">
        <f>VLOOKUP(B387,'Product List_ Cost Price Repor'!A:O,4,0)</f>
        <v>Frozen Goods</v>
      </c>
      <c r="B387" t="s">
        <v>3301</v>
      </c>
      <c r="C387" s="25">
        <f>VLOOKUP(B387,'Product List_ Cost Price Repor'!A:O,2,0)</f>
        <v>3.33</v>
      </c>
      <c r="D387">
        <f>VLOOKUP(B387,'Product List_ Cost Price Repor'!A:O,14,0)</f>
        <v>15</v>
      </c>
      <c r="E387" t="str">
        <f>VLOOKUP(B387,'Product List_ Cost Price Repor'!A:O,13,0)</f>
        <v>Item</v>
      </c>
      <c r="F387">
        <v>1</v>
      </c>
      <c r="G387" t="s">
        <v>1171</v>
      </c>
      <c r="H387" s="29">
        <f t="shared" ref="H387:H450" si="6">C387/F387</f>
        <v>3.33</v>
      </c>
    </row>
    <row r="388" spans="1:8" x14ac:dyDescent="0.2">
      <c r="A388" t="str">
        <f>VLOOKUP(B388,'Product List_ Cost Price Repor'!A:O,4,0)</f>
        <v>Frozen Goods</v>
      </c>
      <c r="B388" t="s">
        <v>836</v>
      </c>
      <c r="C388" s="25">
        <f>VLOOKUP(B388,'Product List_ Cost Price Repor'!A:O,2,0)</f>
        <v>3.3302999999999998</v>
      </c>
      <c r="D388">
        <f>VLOOKUP(B388,'Product List_ Cost Price Repor'!A:O,14,0)</f>
        <v>15</v>
      </c>
      <c r="E388" t="str">
        <f>VLOOKUP(B388,'Product List_ Cost Price Repor'!A:O,13,0)</f>
        <v>Item</v>
      </c>
      <c r="F388">
        <v>1</v>
      </c>
      <c r="G388" t="s">
        <v>1171</v>
      </c>
      <c r="H388" s="29">
        <f t="shared" si="6"/>
        <v>3.3302999999999998</v>
      </c>
    </row>
    <row r="389" spans="1:8" x14ac:dyDescent="0.2">
      <c r="A389" t="str">
        <f>VLOOKUP(B389,'Product List_ Cost Price Repor'!A:O,4,0)</f>
        <v>Frozen Goods</v>
      </c>
      <c r="B389" t="s">
        <v>3072</v>
      </c>
      <c r="C389" s="25">
        <f>VLOOKUP(B389,'Product List_ Cost Price Repor'!A:O,2,0)</f>
        <v>3.3303030303030301</v>
      </c>
      <c r="D389">
        <f>VLOOKUP(B389,'Product List_ Cost Price Repor'!A:O,14,0)</f>
        <v>15</v>
      </c>
      <c r="E389" t="str">
        <f>VLOOKUP(B389,'Product List_ Cost Price Repor'!A:O,13,0)</f>
        <v>Item</v>
      </c>
      <c r="F389">
        <v>1</v>
      </c>
      <c r="G389" t="s">
        <v>1171</v>
      </c>
      <c r="H389" s="29">
        <f t="shared" si="6"/>
        <v>3.3303030303030301</v>
      </c>
    </row>
    <row r="390" spans="1:8" x14ac:dyDescent="0.2">
      <c r="A390" t="str">
        <f>VLOOKUP(B390,'Product List_ Cost Price Repor'!A:O,4,0)</f>
        <v>Frozen Goods</v>
      </c>
      <c r="B390" t="s">
        <v>920</v>
      </c>
      <c r="C390" s="25">
        <f>VLOOKUP(B390,'Product List_ Cost Price Repor'!A:O,2,0)</f>
        <v>39.063600000000001</v>
      </c>
      <c r="D390">
        <f>VLOOKUP(B390,'Product List_ Cost Price Repor'!A:O,14,0)</f>
        <v>0</v>
      </c>
      <c r="E390" t="str">
        <f>VLOOKUP(B390,'Product List_ Cost Price Repor'!A:O,13,0)</f>
        <v>12pk</v>
      </c>
      <c r="F390">
        <v>12</v>
      </c>
      <c r="G390" t="s">
        <v>1171</v>
      </c>
      <c r="H390" s="29">
        <f t="shared" si="6"/>
        <v>3.2553000000000001</v>
      </c>
    </row>
    <row r="391" spans="1:8" x14ac:dyDescent="0.2">
      <c r="A391" t="str">
        <f>VLOOKUP(B391,'Product List_ Cost Price Repor'!A:O,4,0)</f>
        <v>Frozen Goods</v>
      </c>
      <c r="B391" t="s">
        <v>3236</v>
      </c>
      <c r="C391" s="25">
        <f>VLOOKUP(B391,'Product List_ Cost Price Repor'!A:O,2,0)</f>
        <v>40.936399999999999</v>
      </c>
      <c r="D391">
        <f>VLOOKUP(B391,'Product List_ Cost Price Repor'!A:O,14,0)</f>
        <v>0</v>
      </c>
      <c r="E391" t="str">
        <f>VLOOKUP(B391,'Product List_ Cost Price Repor'!A:O,13,0)</f>
        <v xml:space="preserve">1.8Kg </v>
      </c>
      <c r="F391">
        <v>1800</v>
      </c>
      <c r="G391" t="s">
        <v>3477</v>
      </c>
      <c r="H391" s="29">
        <f t="shared" si="6"/>
        <v>2.2742444444444444E-2</v>
      </c>
    </row>
    <row r="392" spans="1:8" x14ac:dyDescent="0.2">
      <c r="A392" t="str">
        <f>VLOOKUP(B392,'Product List_ Cost Price Repor'!A:O,4,0)</f>
        <v>Frozen Goods</v>
      </c>
      <c r="B392" t="s">
        <v>208</v>
      </c>
      <c r="C392" s="25">
        <f>VLOOKUP(B392,'Product List_ Cost Price Repor'!A:O,2,0)</f>
        <v>1.32331142857143</v>
      </c>
      <c r="D392">
        <f>VLOOKUP(B392,'Product List_ Cost Price Repor'!A:O,14,0)</f>
        <v>80</v>
      </c>
      <c r="E392" t="str">
        <f>VLOOKUP(B392,'Product List_ Cost Price Repor'!A:O,13,0)</f>
        <v>Piece</v>
      </c>
      <c r="F392">
        <v>1</v>
      </c>
      <c r="G392" t="s">
        <v>1171</v>
      </c>
      <c r="H392" s="29">
        <f t="shared" si="6"/>
        <v>1.32331142857143</v>
      </c>
    </row>
    <row r="393" spans="1:8" x14ac:dyDescent="0.2">
      <c r="A393" s="27" t="str">
        <f>VLOOKUP(B393,'Product List_ Cost Price Repor'!A:O,4,0)</f>
        <v>Frozen Goods</v>
      </c>
      <c r="B393" s="27" t="s">
        <v>995</v>
      </c>
      <c r="C393" s="28">
        <f>VLOOKUP(B393,'Product List_ Cost Price Repor'!A:O,2,0)</f>
        <v>4.2750000000000004</v>
      </c>
      <c r="D393">
        <f>VLOOKUP(B393,'Product List_ Cost Price Repor'!A:O,14,0)</f>
        <v>15</v>
      </c>
      <c r="E393" t="str">
        <f>VLOOKUP(B393,'Product List_ Cost Price Repor'!A:O,13,0)</f>
        <v>Ea</v>
      </c>
      <c r="F393">
        <v>6</v>
      </c>
      <c r="G393" t="s">
        <v>1171</v>
      </c>
      <c r="H393" s="29">
        <f t="shared" si="6"/>
        <v>0.71250000000000002</v>
      </c>
    </row>
    <row r="394" spans="1:8" x14ac:dyDescent="0.2">
      <c r="A394" t="str">
        <f>VLOOKUP(B394,'Product List_ Cost Price Repor'!A:O,4,0)</f>
        <v>Frozen Goods</v>
      </c>
      <c r="B394" t="s">
        <v>841</v>
      </c>
      <c r="C394" s="25">
        <f>VLOOKUP(B394,'Product List_ Cost Price Repor'!A:O,2,0)</f>
        <v>1.76233333333333</v>
      </c>
      <c r="D394">
        <f>VLOOKUP(B394,'Product List_ Cost Price Repor'!A:O,14,0)</f>
        <v>30</v>
      </c>
      <c r="E394" t="str">
        <f>VLOOKUP(B394,'Product List_ Cost Price Repor'!A:O,13,0)</f>
        <v xml:space="preserve">1 Item </v>
      </c>
      <c r="F394">
        <v>1</v>
      </c>
      <c r="G394" t="s">
        <v>1171</v>
      </c>
      <c r="H394" s="29">
        <f t="shared" si="6"/>
        <v>1.76233333333333</v>
      </c>
    </row>
    <row r="395" spans="1:8" x14ac:dyDescent="0.2">
      <c r="A395" t="str">
        <f>VLOOKUP(B395,'Product List_ Cost Price Repor'!A:O,4,0)</f>
        <v>Frozen Goods</v>
      </c>
      <c r="B395" t="s">
        <v>1099</v>
      </c>
      <c r="C395" s="25">
        <f>VLOOKUP(B395,'Product List_ Cost Price Repor'!A:O,2,0)</f>
        <v>0.86357142857142899</v>
      </c>
      <c r="D395">
        <f>VLOOKUP(B395,'Product List_ Cost Price Repor'!A:O,14,0)</f>
        <v>15</v>
      </c>
      <c r="E395" t="str">
        <f>VLOOKUP(B395,'Product List_ Cost Price Repor'!A:O,13,0)</f>
        <v>Item</v>
      </c>
      <c r="F395">
        <v>1</v>
      </c>
      <c r="G395" t="s">
        <v>1171</v>
      </c>
      <c r="H395" s="29">
        <f t="shared" si="6"/>
        <v>0.86357142857142899</v>
      </c>
    </row>
    <row r="396" spans="1:8" x14ac:dyDescent="0.2">
      <c r="A396" t="str">
        <f>VLOOKUP(B396,'Product List_ Cost Price Repor'!A:O,4,0)</f>
        <v>Frozen Goods</v>
      </c>
      <c r="B396" t="s">
        <v>50</v>
      </c>
      <c r="C396" s="25">
        <f>VLOOKUP(B396,'Product List_ Cost Price Repor'!A:O,2,0)</f>
        <v>2.98226433430515</v>
      </c>
      <c r="D396">
        <f>VLOOKUP(B396,'Product List_ Cost Price Repor'!A:O,14,0)</f>
        <v>14</v>
      </c>
      <c r="E396" t="str">
        <f>VLOOKUP(B396,'Product List_ Cost Price Repor'!A:O,13,0)</f>
        <v>Item</v>
      </c>
      <c r="F396">
        <v>1</v>
      </c>
      <c r="G396" t="s">
        <v>1171</v>
      </c>
      <c r="H396" s="29">
        <f t="shared" si="6"/>
        <v>2.98226433430515</v>
      </c>
    </row>
    <row r="397" spans="1:8" x14ac:dyDescent="0.2">
      <c r="A397" t="str">
        <f>VLOOKUP(B397,'Product List_ Cost Price Repor'!A:O,4,0)</f>
        <v>Frozen Goods</v>
      </c>
      <c r="B397" t="s">
        <v>1056</v>
      </c>
      <c r="C397" s="25">
        <f>VLOOKUP(B397,'Product List_ Cost Price Repor'!A:O,2,0)</f>
        <v>1.60212</v>
      </c>
      <c r="D397">
        <f>VLOOKUP(B397,'Product List_ Cost Price Repor'!A:O,14,0)</f>
        <v>30</v>
      </c>
      <c r="E397" t="str">
        <f>VLOOKUP(B397,'Product List_ Cost Price Repor'!A:O,13,0)</f>
        <v>Item</v>
      </c>
      <c r="F397">
        <v>1</v>
      </c>
      <c r="G397" t="s">
        <v>1171</v>
      </c>
      <c r="H397" s="29">
        <f t="shared" si="6"/>
        <v>1.60212</v>
      </c>
    </row>
    <row r="398" spans="1:8" x14ac:dyDescent="0.2">
      <c r="A398" s="27" t="str">
        <f>VLOOKUP(B398,'Product List_ Cost Price Repor'!A:O,4,0)</f>
        <v>Frozen Goods</v>
      </c>
      <c r="B398" s="27" t="s">
        <v>530</v>
      </c>
      <c r="C398" s="28">
        <f>VLOOKUP(B398,'Product List_ Cost Price Repor'!A:O,2,0)</f>
        <v>0.62</v>
      </c>
      <c r="D398">
        <f>VLOOKUP(B398,'Product List_ Cost Price Repor'!A:O,14,0)</f>
        <v>0</v>
      </c>
      <c r="E398" t="str">
        <f>VLOOKUP(B398,'Product List_ Cost Price Repor'!A:O,13,0)</f>
        <v>5L</v>
      </c>
      <c r="F398">
        <v>5000</v>
      </c>
      <c r="G398" t="s">
        <v>3477</v>
      </c>
      <c r="H398" s="29">
        <f t="shared" si="6"/>
        <v>1.2400000000000001E-4</v>
      </c>
    </row>
    <row r="399" spans="1:8" x14ac:dyDescent="0.2">
      <c r="A399" t="str">
        <f>VLOOKUP(B399,'Product List_ Cost Price Repor'!A:O,4,0)</f>
        <v>Frozen Goods</v>
      </c>
      <c r="B399" t="s">
        <v>3305</v>
      </c>
      <c r="C399" s="25">
        <f>VLOOKUP(B399,'Product List_ Cost Price Repor'!A:O,2,0)</f>
        <v>31</v>
      </c>
      <c r="D399">
        <f>VLOOKUP(B399,'Product List_ Cost Price Repor'!A:O,14,0)</f>
        <v>0</v>
      </c>
      <c r="E399" t="str">
        <f>VLOOKUP(B399,'Product List_ Cost Price Repor'!A:O,13,0)</f>
        <v>5L</v>
      </c>
      <c r="F399">
        <v>5000</v>
      </c>
      <c r="G399" t="s">
        <v>3477</v>
      </c>
      <c r="H399" s="29">
        <f t="shared" si="6"/>
        <v>6.1999999999999998E-3</v>
      </c>
    </row>
    <row r="400" spans="1:8" x14ac:dyDescent="0.2">
      <c r="A400" t="str">
        <f>VLOOKUP(B400,'Product List_ Cost Price Repor'!A:O,4,0)</f>
        <v>Frozen Goods</v>
      </c>
      <c r="B400" t="s">
        <v>2397</v>
      </c>
      <c r="C400" s="25">
        <f>VLOOKUP(B400,'Product List_ Cost Price Repor'!A:O,2,0)</f>
        <v>0</v>
      </c>
      <c r="D400">
        <f>VLOOKUP(B400,'Product List_ Cost Price Repor'!A:O,14,0)</f>
        <v>0</v>
      </c>
      <c r="E400" t="str">
        <f>VLOOKUP(B400,'Product List_ Cost Price Repor'!A:O,13,0)</f>
        <v>3.8Kg</v>
      </c>
      <c r="F400">
        <v>3800</v>
      </c>
      <c r="G400" t="s">
        <v>3477</v>
      </c>
      <c r="H400" s="29">
        <f t="shared" si="6"/>
        <v>0</v>
      </c>
    </row>
    <row r="401" spans="1:8" x14ac:dyDescent="0.2">
      <c r="A401" s="27" t="str">
        <f>VLOOKUP(B401,'Product List_ Cost Price Repor'!A:O,4,0)</f>
        <v>Frozen Goods</v>
      </c>
      <c r="B401" s="27" t="s">
        <v>1334</v>
      </c>
      <c r="C401" s="28">
        <f>VLOOKUP(B401,'Product List_ Cost Price Repor'!A:O,2,0)</f>
        <v>0.62</v>
      </c>
      <c r="D401">
        <f>VLOOKUP(B401,'Product List_ Cost Price Repor'!A:O,14,0)</f>
        <v>0</v>
      </c>
      <c r="E401" t="str">
        <f>VLOOKUP(B401,'Product List_ Cost Price Repor'!A:O,13,0)</f>
        <v>5L</v>
      </c>
      <c r="F401">
        <v>5000</v>
      </c>
      <c r="G401" t="s">
        <v>3477</v>
      </c>
      <c r="H401" s="29">
        <f t="shared" si="6"/>
        <v>1.2400000000000001E-4</v>
      </c>
    </row>
    <row r="402" spans="1:8" x14ac:dyDescent="0.2">
      <c r="A402" t="str">
        <f>VLOOKUP(B402,'Product List_ Cost Price Repor'!A:O,4,0)</f>
        <v>Frozen Goods</v>
      </c>
      <c r="B402" t="s">
        <v>2720</v>
      </c>
      <c r="C402" s="25">
        <f>VLOOKUP(B402,'Product List_ Cost Price Repor'!A:O,2,0)</f>
        <v>3.02</v>
      </c>
      <c r="D402">
        <f>VLOOKUP(B402,'Product List_ Cost Price Repor'!A:O,14,0)</f>
        <v>20</v>
      </c>
      <c r="E402" t="str">
        <f>VLOOKUP(B402,'Product List_ Cost Price Repor'!A:O,13,0)</f>
        <v>454g</v>
      </c>
      <c r="F402">
        <v>454</v>
      </c>
      <c r="G402" t="s">
        <v>3477</v>
      </c>
      <c r="H402" s="29">
        <f t="shared" si="6"/>
        <v>6.6519823788546255E-3</v>
      </c>
    </row>
    <row r="403" spans="1:8" x14ac:dyDescent="0.2">
      <c r="A403" t="str">
        <f>VLOOKUP(B403,'Product List_ Cost Price Repor'!A:O,4,0)</f>
        <v>Frozen Goods</v>
      </c>
      <c r="B403" t="s">
        <v>328</v>
      </c>
      <c r="C403" s="25">
        <f>VLOOKUP(B403,'Product List_ Cost Price Repor'!A:O,2,0)</f>
        <v>6.55</v>
      </c>
      <c r="D403">
        <f>VLOOKUP(B403,'Product List_ Cost Price Repor'!A:O,14,0)</f>
        <v>10</v>
      </c>
      <c r="E403" t="str">
        <f>VLOOKUP(B403,'Product List_ Cost Price Repor'!A:O,13,0)</f>
        <v>1kg</v>
      </c>
      <c r="F403">
        <v>1000</v>
      </c>
      <c r="G403" t="s">
        <v>3477</v>
      </c>
      <c r="H403" s="29">
        <f t="shared" si="6"/>
        <v>6.5499999999999994E-3</v>
      </c>
    </row>
    <row r="404" spans="1:8" x14ac:dyDescent="0.2">
      <c r="A404" t="str">
        <f>VLOOKUP(B404,'Product List_ Cost Price Repor'!A:O,4,0)</f>
        <v>Frozen Goods</v>
      </c>
      <c r="B404" t="s">
        <v>963</v>
      </c>
      <c r="C404" s="25">
        <f>VLOOKUP(B404,'Product List_ Cost Price Repor'!A:O,2,0)</f>
        <v>0.19125</v>
      </c>
      <c r="D404">
        <f>VLOOKUP(B404,'Product List_ Cost Price Repor'!A:O,14,0)</f>
        <v>80</v>
      </c>
      <c r="E404" t="str">
        <f>VLOOKUP(B404,'Product List_ Cost Price Repor'!A:O,13,0)</f>
        <v>Item</v>
      </c>
      <c r="F404">
        <v>1</v>
      </c>
      <c r="G404" t="s">
        <v>1171</v>
      </c>
      <c r="H404" s="29">
        <f t="shared" si="6"/>
        <v>0.19125</v>
      </c>
    </row>
    <row r="405" spans="1:8" x14ac:dyDescent="0.2">
      <c r="A405" t="str">
        <f>VLOOKUP(B405,'Product List_ Cost Price Repor'!A:O,4,0)</f>
        <v>Frozen Goods</v>
      </c>
      <c r="B405" t="s">
        <v>1799</v>
      </c>
      <c r="C405" s="25">
        <f>VLOOKUP(B405,'Product List_ Cost Price Repor'!A:O,2,0)</f>
        <v>0.12479166666666699</v>
      </c>
      <c r="D405">
        <f>VLOOKUP(B405,'Product List_ Cost Price Repor'!A:O,14,0)</f>
        <v>96</v>
      </c>
      <c r="E405" t="str">
        <f>VLOOKUP(B405,'Product List_ Cost Price Repor'!A:O,13,0)</f>
        <v>Item</v>
      </c>
      <c r="F405">
        <v>1</v>
      </c>
      <c r="G405" t="s">
        <v>1171</v>
      </c>
      <c r="H405" s="29">
        <f t="shared" si="6"/>
        <v>0.12479166666666699</v>
      </c>
    </row>
    <row r="406" spans="1:8" x14ac:dyDescent="0.2">
      <c r="A406" t="str">
        <f>VLOOKUP(B406,'Product List_ Cost Price Repor'!A:O,4,0)</f>
        <v>Frozen Goods</v>
      </c>
      <c r="B406" t="s">
        <v>1642</v>
      </c>
      <c r="C406" s="25">
        <f>VLOOKUP(B406,'Product List_ Cost Price Repor'!A:O,2,0)</f>
        <v>2.124546</v>
      </c>
      <c r="D406">
        <f>VLOOKUP(B406,'Product List_ Cost Price Repor'!A:O,14,0)</f>
        <v>50</v>
      </c>
      <c r="E406" t="str">
        <f>VLOOKUP(B406,'Product List_ Cost Price Repor'!A:O,13,0)</f>
        <v>Unit</v>
      </c>
      <c r="F406">
        <v>1</v>
      </c>
      <c r="G406" t="s">
        <v>1171</v>
      </c>
      <c r="H406" s="29">
        <f t="shared" si="6"/>
        <v>2.124546</v>
      </c>
    </row>
    <row r="407" spans="1:8" x14ac:dyDescent="0.2">
      <c r="A407" t="str">
        <f>VLOOKUP(B407,'Product List_ Cost Price Repor'!A:O,4,0)</f>
        <v>Frozen Goods</v>
      </c>
      <c r="B407" t="s">
        <v>2416</v>
      </c>
      <c r="C407" s="25">
        <f>VLOOKUP(B407,'Product List_ Cost Price Repor'!A:O,2,0)</f>
        <v>0.72752499999999998</v>
      </c>
      <c r="D407">
        <f>VLOOKUP(B407,'Product List_ Cost Price Repor'!A:O,14,0)</f>
        <v>36</v>
      </c>
      <c r="E407" t="str">
        <f>VLOOKUP(B407,'Product List_ Cost Price Repor'!A:O,13,0)</f>
        <v xml:space="preserve">1 Item </v>
      </c>
      <c r="F407">
        <v>1</v>
      </c>
      <c r="G407" t="s">
        <v>1171</v>
      </c>
      <c r="H407" s="29">
        <f t="shared" si="6"/>
        <v>0.72752499999999998</v>
      </c>
    </row>
    <row r="408" spans="1:8" x14ac:dyDescent="0.2">
      <c r="A408" t="str">
        <f>VLOOKUP(B408,'Product List_ Cost Price Repor'!A:O,4,0)</f>
        <v>Frozen Goods</v>
      </c>
      <c r="B408" t="s">
        <v>2116</v>
      </c>
      <c r="C408" s="25">
        <f>VLOOKUP(B408,'Product List_ Cost Price Repor'!A:O,2,0)</f>
        <v>4.3733333333333304</v>
      </c>
      <c r="D408">
        <f>VLOOKUP(B408,'Product List_ Cost Price Repor'!A:O,14,0)</f>
        <v>6</v>
      </c>
      <c r="E408" t="str">
        <f>VLOOKUP(B408,'Product List_ Cost Price Repor'!A:O,13,0)</f>
        <v xml:space="preserve">1 Item </v>
      </c>
      <c r="F408">
        <v>6</v>
      </c>
      <c r="G408" t="s">
        <v>1171</v>
      </c>
      <c r="H408" s="29">
        <f t="shared" si="6"/>
        <v>0.72888888888888836</v>
      </c>
    </row>
    <row r="409" spans="1:8" x14ac:dyDescent="0.2">
      <c r="A409" t="str">
        <f>VLOOKUP(B409,'Product List_ Cost Price Repor'!A:O,4,0)</f>
        <v>Frozen Goods</v>
      </c>
      <c r="B409" t="s">
        <v>2633</v>
      </c>
      <c r="C409" s="25">
        <f>VLOOKUP(B409,'Product List_ Cost Price Repor'!A:O,2,0)</f>
        <v>0</v>
      </c>
      <c r="D409">
        <f>VLOOKUP(B409,'Product List_ Cost Price Repor'!A:O,14,0)</f>
        <v>12</v>
      </c>
      <c r="E409" t="str">
        <f>VLOOKUP(B409,'Product List_ Cost Price Repor'!A:O,13,0)</f>
        <v>Item</v>
      </c>
      <c r="F409">
        <v>1</v>
      </c>
      <c r="G409" t="s">
        <v>1171</v>
      </c>
      <c r="H409" s="29">
        <f t="shared" si="6"/>
        <v>0</v>
      </c>
    </row>
    <row r="410" spans="1:8" x14ac:dyDescent="0.2">
      <c r="A410" s="27" t="str">
        <f>VLOOKUP(B410,'Product List_ Cost Price Repor'!A:O,4,0)</f>
        <v>Frozen Goods</v>
      </c>
      <c r="B410" s="27" t="s">
        <v>34</v>
      </c>
      <c r="C410" s="28">
        <f>VLOOKUP(B410,'Product List_ Cost Price Repor'!A:O,2,0)</f>
        <v>4.3733333333333304</v>
      </c>
      <c r="D410">
        <f>VLOOKUP(B410,'Product List_ Cost Price Repor'!A:O,14,0)</f>
        <v>6</v>
      </c>
      <c r="E410" t="str">
        <f>VLOOKUP(B410,'Product List_ Cost Price Repor'!A:O,13,0)</f>
        <v>Item</v>
      </c>
      <c r="F410">
        <v>6</v>
      </c>
      <c r="G410" t="s">
        <v>1171</v>
      </c>
      <c r="H410" s="29">
        <f t="shared" si="6"/>
        <v>0.72888888888888836</v>
      </c>
    </row>
    <row r="411" spans="1:8" x14ac:dyDescent="0.2">
      <c r="A411" t="str">
        <f>VLOOKUP(B411,'Product List_ Cost Price Repor'!A:O,4,0)</f>
        <v>Frozen Goods</v>
      </c>
      <c r="B411" t="s">
        <v>2793</v>
      </c>
      <c r="C411" s="25">
        <f>VLOOKUP(B411,'Product List_ Cost Price Repor'!A:O,2,0)</f>
        <v>1.69</v>
      </c>
      <c r="D411">
        <f>VLOOKUP(B411,'Product List_ Cost Price Repor'!A:O,14,0)</f>
        <v>0</v>
      </c>
      <c r="E411" t="str">
        <f>VLOOKUP(B411,'Product List_ Cost Price Repor'!A:O,13,0)</f>
        <v>Each</v>
      </c>
      <c r="F411">
        <v>1</v>
      </c>
      <c r="G411" t="s">
        <v>1171</v>
      </c>
      <c r="H411" s="29">
        <f t="shared" si="6"/>
        <v>1.69</v>
      </c>
    </row>
    <row r="412" spans="1:8" x14ac:dyDescent="0.2">
      <c r="A412" t="str">
        <f>VLOOKUP(B412,'Product List_ Cost Price Repor'!A:O,4,0)</f>
        <v>Frozen Goods</v>
      </c>
      <c r="B412" t="s">
        <v>340</v>
      </c>
      <c r="C412" s="25">
        <f>VLOOKUP(B412,'Product List_ Cost Price Repor'!A:O,2,0)</f>
        <v>4.5327266666666697</v>
      </c>
      <c r="D412">
        <f>VLOOKUP(B412,'Product List_ Cost Price Repor'!A:O,14,0)</f>
        <v>6</v>
      </c>
      <c r="E412" t="str">
        <f>VLOOKUP(B412,'Product List_ Cost Price Repor'!A:O,13,0)</f>
        <v>Each</v>
      </c>
      <c r="F412">
        <v>6</v>
      </c>
      <c r="G412" t="s">
        <v>1171</v>
      </c>
      <c r="H412" s="29">
        <f t="shared" si="6"/>
        <v>0.75545444444444498</v>
      </c>
    </row>
    <row r="413" spans="1:8" x14ac:dyDescent="0.2">
      <c r="A413" s="27" t="str">
        <f>VLOOKUP(B413,'Product List_ Cost Price Repor'!A:O,4,0)</f>
        <v>Frozen Goods</v>
      </c>
      <c r="B413" s="27" t="s">
        <v>1211</v>
      </c>
      <c r="C413" s="28">
        <f>VLOOKUP(B413,'Product List_ Cost Price Repor'!A:O,2,0)</f>
        <v>3.0575000000000001</v>
      </c>
      <c r="D413">
        <f>VLOOKUP(B413,'Product List_ Cost Price Repor'!A:O,14,0)</f>
        <v>20</v>
      </c>
      <c r="E413" t="str">
        <f>VLOOKUP(B413,'Product List_ Cost Price Repor'!A:O,13,0)</f>
        <v>Item</v>
      </c>
      <c r="F413">
        <v>1</v>
      </c>
      <c r="G413" t="s">
        <v>1171</v>
      </c>
      <c r="H413" s="29">
        <f t="shared" si="6"/>
        <v>3.0575000000000001</v>
      </c>
    </row>
    <row r="414" spans="1:8" x14ac:dyDescent="0.2">
      <c r="A414" t="str">
        <f>VLOOKUP(B414,'Product List_ Cost Price Repor'!A:O,4,0)</f>
        <v>Frozen Goods</v>
      </c>
      <c r="B414" t="s">
        <v>1695</v>
      </c>
      <c r="C414" s="25">
        <f>VLOOKUP(B414,'Product List_ Cost Price Repor'!A:O,2,0)</f>
        <v>1.728</v>
      </c>
      <c r="D414">
        <f>VLOOKUP(B414,'Product List_ Cost Price Repor'!A:O,14,0)</f>
        <v>40</v>
      </c>
      <c r="E414" t="str">
        <f>VLOOKUP(B414,'Product List_ Cost Price Repor'!A:O,13,0)</f>
        <v>Item</v>
      </c>
      <c r="F414">
        <v>1</v>
      </c>
      <c r="G414" t="s">
        <v>1171</v>
      </c>
      <c r="H414" s="29">
        <f t="shared" si="6"/>
        <v>1.728</v>
      </c>
    </row>
    <row r="415" spans="1:8" x14ac:dyDescent="0.2">
      <c r="A415" t="str">
        <f>VLOOKUP(B415,'Product List_ Cost Price Repor'!A:O,4,0)</f>
        <v>Frozen Goods</v>
      </c>
      <c r="B415" t="s">
        <v>773</v>
      </c>
      <c r="C415" s="25">
        <f>VLOOKUP(B415,'Product List_ Cost Price Repor'!A:O,2,0)</f>
        <v>1.9267049999999999</v>
      </c>
      <c r="D415">
        <f>VLOOKUP(B415,'Product List_ Cost Price Repor'!A:O,14,0)</f>
        <v>40</v>
      </c>
      <c r="E415" t="str">
        <f>VLOOKUP(B415,'Product List_ Cost Price Repor'!A:O,13,0)</f>
        <v>Item</v>
      </c>
      <c r="F415">
        <v>1</v>
      </c>
      <c r="G415" t="s">
        <v>1171</v>
      </c>
      <c r="H415" s="29">
        <f t="shared" si="6"/>
        <v>1.9267049999999999</v>
      </c>
    </row>
    <row r="416" spans="1:8" x14ac:dyDescent="0.2">
      <c r="A416" t="str">
        <f>VLOOKUP(B416,'Product List_ Cost Price Repor'!A:O,4,0)</f>
        <v>Frozen Goods</v>
      </c>
      <c r="B416" t="s">
        <v>1987</v>
      </c>
      <c r="C416" s="25">
        <f>VLOOKUP(B416,'Product List_ Cost Price Repor'!A:O,2,0)</f>
        <v>1.5263640000000001</v>
      </c>
      <c r="D416">
        <f>VLOOKUP(B416,'Product List_ Cost Price Repor'!A:O,14,0)</f>
        <v>50</v>
      </c>
      <c r="E416" t="str">
        <f>VLOOKUP(B416,'Product List_ Cost Price Repor'!A:O,13,0)</f>
        <v>Item</v>
      </c>
      <c r="F416">
        <v>1</v>
      </c>
      <c r="G416" t="s">
        <v>1171</v>
      </c>
      <c r="H416" s="29">
        <f t="shared" si="6"/>
        <v>1.5263640000000001</v>
      </c>
    </row>
    <row r="417" spans="1:8" x14ac:dyDescent="0.2">
      <c r="A417" t="str">
        <f>VLOOKUP(B417,'Product List_ Cost Price Repor'!A:O,4,0)</f>
        <v>Frozen Goods</v>
      </c>
      <c r="B417" t="s">
        <v>1105</v>
      </c>
      <c r="C417" s="25">
        <f>VLOOKUP(B417,'Product List_ Cost Price Repor'!A:O,2,0)</f>
        <v>0.76304687500000001</v>
      </c>
      <c r="D417">
        <f>VLOOKUP(B417,'Product List_ Cost Price Repor'!A:O,14,0)</f>
        <v>128</v>
      </c>
      <c r="E417" t="str">
        <f>VLOOKUP(B417,'Product List_ Cost Price Repor'!A:O,13,0)</f>
        <v>Item</v>
      </c>
      <c r="F417">
        <v>1</v>
      </c>
      <c r="G417" t="s">
        <v>1171</v>
      </c>
      <c r="H417" s="29">
        <f t="shared" si="6"/>
        <v>0.76304687500000001</v>
      </c>
    </row>
    <row r="418" spans="1:8" x14ac:dyDescent="0.2">
      <c r="A418" t="str">
        <f>VLOOKUP(B418,'Product List_ Cost Price Repor'!A:O,4,0)</f>
        <v>Frozen Goods</v>
      </c>
      <c r="B418" t="s">
        <v>168</v>
      </c>
      <c r="C418" s="25">
        <f>VLOOKUP(B418,'Product List_ Cost Price Repor'!A:O,2,0)</f>
        <v>2.3498000000000001</v>
      </c>
      <c r="D418">
        <f>VLOOKUP(B418,'Product List_ Cost Price Repor'!A:O,14,0)</f>
        <v>48</v>
      </c>
      <c r="E418" t="str">
        <f>VLOOKUP(B418,'Product List_ Cost Price Repor'!A:O,13,0)</f>
        <v>30g</v>
      </c>
      <c r="F418">
        <v>1</v>
      </c>
      <c r="G418" t="s">
        <v>1171</v>
      </c>
      <c r="H418" s="29">
        <f t="shared" si="6"/>
        <v>2.3498000000000001</v>
      </c>
    </row>
    <row r="419" spans="1:8" x14ac:dyDescent="0.2">
      <c r="A419" t="str">
        <f>VLOOKUP(B419,'Product List_ Cost Price Repor'!A:O,4,0)</f>
        <v>Frozen Goods</v>
      </c>
      <c r="B419" t="s">
        <v>2850</v>
      </c>
      <c r="C419" s="25">
        <f>VLOOKUP(B419,'Product List_ Cost Price Repor'!A:O,2,0)</f>
        <v>1.8171999999999999</v>
      </c>
      <c r="D419">
        <f>VLOOKUP(B419,'Product List_ Cost Price Repor'!A:O,14,0)</f>
        <v>50</v>
      </c>
      <c r="E419" t="str">
        <f>VLOOKUP(B419,'Product List_ Cost Price Repor'!A:O,13,0)</f>
        <v>30g</v>
      </c>
      <c r="F419">
        <v>1</v>
      </c>
      <c r="G419" t="s">
        <v>1171</v>
      </c>
      <c r="H419" s="29">
        <f t="shared" si="6"/>
        <v>1.8171999999999999</v>
      </c>
    </row>
    <row r="420" spans="1:8" x14ac:dyDescent="0.2">
      <c r="A420" t="str">
        <f>VLOOKUP(B420,'Product List_ Cost Price Repor'!A:O,4,0)</f>
        <v>Frozen Goods</v>
      </c>
      <c r="B420" t="s">
        <v>2101</v>
      </c>
      <c r="C420" s="25">
        <f>VLOOKUP(B420,'Product List_ Cost Price Repor'!A:O,2,0)</f>
        <v>14.35</v>
      </c>
      <c r="D420">
        <f>VLOOKUP(B420,'Product List_ Cost Price Repor'!A:O,14,0)</f>
        <v>3</v>
      </c>
      <c r="E420" t="str">
        <f>VLOOKUP(B420,'Product List_ Cost Price Repor'!A:O,13,0)</f>
        <v>1kg</v>
      </c>
      <c r="F420">
        <v>1000</v>
      </c>
      <c r="G420" t="s">
        <v>3477</v>
      </c>
      <c r="H420" s="29">
        <f t="shared" si="6"/>
        <v>1.435E-2</v>
      </c>
    </row>
    <row r="421" spans="1:8" x14ac:dyDescent="0.2">
      <c r="A421" t="str">
        <f>VLOOKUP(B421,'Product List_ Cost Price Repor'!A:O,4,0)</f>
        <v>Frozen Goods</v>
      </c>
      <c r="B421" t="s">
        <v>795</v>
      </c>
      <c r="C421" s="25">
        <f>VLOOKUP(B421,'Product List_ Cost Price Repor'!A:O,2,0)</f>
        <v>3.5</v>
      </c>
      <c r="D421">
        <f>VLOOKUP(B421,'Product List_ Cost Price Repor'!A:O,14,0)</f>
        <v>1</v>
      </c>
      <c r="E421" t="str">
        <f>VLOOKUP(B421,'Product List_ Cost Price Repor'!A:O,13,0)</f>
        <v>Item</v>
      </c>
      <c r="F421">
        <v>1</v>
      </c>
      <c r="G421" t="s">
        <v>1171</v>
      </c>
      <c r="H421" s="29">
        <f t="shared" si="6"/>
        <v>3.5</v>
      </c>
    </row>
    <row r="422" spans="1:8" x14ac:dyDescent="0.2">
      <c r="A422" t="str">
        <f>VLOOKUP(B422,'Product List_ Cost Price Repor'!A:O,4,0)</f>
        <v>Frozen Goods</v>
      </c>
      <c r="B422" t="s">
        <v>3334</v>
      </c>
      <c r="C422" s="25">
        <f>VLOOKUP(B422,'Product List_ Cost Price Repor'!A:O,2,0)</f>
        <v>5.5424249999999997</v>
      </c>
      <c r="D422">
        <f>VLOOKUP(B422,'Product List_ Cost Price Repor'!A:O,14,0)</f>
        <v>12</v>
      </c>
      <c r="E422" t="str">
        <f>VLOOKUP(B422,'Product List_ Cost Price Repor'!A:O,13,0)</f>
        <v xml:space="preserve">1 Item </v>
      </c>
      <c r="F422">
        <v>12</v>
      </c>
      <c r="G422" t="s">
        <v>1171</v>
      </c>
      <c r="H422" s="29">
        <f t="shared" si="6"/>
        <v>0.46186874999999999</v>
      </c>
    </row>
    <row r="423" spans="1:8" x14ac:dyDescent="0.2">
      <c r="A423" t="str">
        <f>VLOOKUP(B423,'Product List_ Cost Price Repor'!A:O,4,0)</f>
        <v>Frozen Goods</v>
      </c>
      <c r="B423" t="s">
        <v>2959</v>
      </c>
      <c r="C423" s="25">
        <f>VLOOKUP(B423,'Product List_ Cost Price Repor'!A:O,2,0)</f>
        <v>0.33825749999999999</v>
      </c>
      <c r="D423">
        <f>VLOOKUP(B423,'Product List_ Cost Price Repor'!A:O,14,0)</f>
        <v>120</v>
      </c>
      <c r="E423" t="str">
        <f>VLOOKUP(B423,'Product List_ Cost Price Repor'!A:O,13,0)</f>
        <v>Each</v>
      </c>
      <c r="F423">
        <v>1</v>
      </c>
      <c r="G423" t="s">
        <v>1171</v>
      </c>
      <c r="H423" s="29">
        <f t="shared" si="6"/>
        <v>0.33825749999999999</v>
      </c>
    </row>
    <row r="424" spans="1:8" x14ac:dyDescent="0.2">
      <c r="A424" t="str">
        <f>VLOOKUP(B424,'Product List_ Cost Price Repor'!A:O,4,0)</f>
        <v>Frozen Goods</v>
      </c>
      <c r="B424" t="s">
        <v>3004</v>
      </c>
      <c r="C424" s="25">
        <f>VLOOKUP(B424,'Product List_ Cost Price Repor'!A:O,2,0)</f>
        <v>15.709099999999999</v>
      </c>
      <c r="D424">
        <f>VLOOKUP(B424,'Product List_ Cost Price Repor'!A:O,14,0)</f>
        <v>0</v>
      </c>
      <c r="E424" t="str">
        <f>VLOOKUP(B424,'Product List_ Cost Price Repor'!A:O,13,0)</f>
        <v>100g</v>
      </c>
      <c r="F424">
        <v>100</v>
      </c>
      <c r="G424" t="s">
        <v>3477</v>
      </c>
      <c r="H424" s="29">
        <f t="shared" si="6"/>
        <v>0.15709099999999998</v>
      </c>
    </row>
    <row r="425" spans="1:8" x14ac:dyDescent="0.2">
      <c r="A425" t="str">
        <f>VLOOKUP(B425,'Product List_ Cost Price Repor'!A:O,4,0)</f>
        <v>Frozen Goods</v>
      </c>
      <c r="B425" t="s">
        <v>3280</v>
      </c>
      <c r="C425" s="25">
        <f>VLOOKUP(B425,'Product List_ Cost Price Repor'!A:O,2,0)</f>
        <v>4.2</v>
      </c>
      <c r="D425">
        <f>VLOOKUP(B425,'Product List_ Cost Price Repor'!A:O,14,0)</f>
        <v>0</v>
      </c>
      <c r="E425" t="str">
        <f>VLOOKUP(B425,'Product List_ Cost Price Repor'!A:O,13,0)</f>
        <v>1kg</v>
      </c>
      <c r="F425">
        <v>1000</v>
      </c>
      <c r="G425" t="s">
        <v>3477</v>
      </c>
      <c r="H425" s="29">
        <f t="shared" si="6"/>
        <v>4.2000000000000006E-3</v>
      </c>
    </row>
    <row r="426" spans="1:8" x14ac:dyDescent="0.2">
      <c r="A426" t="str">
        <f>VLOOKUP(B426,'Product List_ Cost Price Repor'!A:O,4,0)</f>
        <v>Frozen Goods</v>
      </c>
      <c r="B426" t="s">
        <v>2878</v>
      </c>
      <c r="C426" s="25">
        <f>VLOOKUP(B426,'Product List_ Cost Price Repor'!A:O,2,0)</f>
        <v>11.239230769230799</v>
      </c>
      <c r="D426">
        <f>VLOOKUP(B426,'Product List_ Cost Price Repor'!A:O,14,0)</f>
        <v>32</v>
      </c>
      <c r="E426" t="str">
        <f>VLOOKUP(B426,'Product List_ Cost Price Repor'!A:O,13,0)</f>
        <v>Item</v>
      </c>
      <c r="F426">
        <v>32</v>
      </c>
      <c r="G426" t="s">
        <v>1171</v>
      </c>
      <c r="H426" s="29">
        <f t="shared" si="6"/>
        <v>0.35122596153846247</v>
      </c>
    </row>
    <row r="427" spans="1:8" x14ac:dyDescent="0.2">
      <c r="A427" t="str">
        <f>VLOOKUP(B427,'Product List_ Cost Price Repor'!A:O,4,0)</f>
        <v>Frozen Goods</v>
      </c>
      <c r="B427" t="s">
        <v>2708</v>
      </c>
      <c r="C427" s="25">
        <f>VLOOKUP(B427,'Product List_ Cost Price Repor'!A:O,2,0)</f>
        <v>11.125</v>
      </c>
      <c r="D427">
        <f>VLOOKUP(B427,'Product List_ Cost Price Repor'!A:O,14,0)</f>
        <v>4</v>
      </c>
      <c r="E427" t="str">
        <f>VLOOKUP(B427,'Product List_ Cost Price Repor'!A:O,13,0)</f>
        <v>2kg</v>
      </c>
      <c r="F427">
        <v>2000</v>
      </c>
      <c r="G427" t="s">
        <v>3477</v>
      </c>
      <c r="H427" s="29">
        <f t="shared" si="6"/>
        <v>5.5624999999999997E-3</v>
      </c>
    </row>
    <row r="428" spans="1:8" x14ac:dyDescent="0.2">
      <c r="A428" t="str">
        <f>VLOOKUP(B428,'Product List_ Cost Price Repor'!A:O,4,0)</f>
        <v>Frozen Goods</v>
      </c>
      <c r="B428" t="s">
        <v>2787</v>
      </c>
      <c r="C428" s="25">
        <f>VLOOKUP(B428,'Product List_ Cost Price Repor'!A:O,2,0)</f>
        <v>16.848484848484802</v>
      </c>
      <c r="D428">
        <f>VLOOKUP(B428,'Product List_ Cost Price Repor'!A:O,14,0)</f>
        <v>0</v>
      </c>
      <c r="E428" t="str">
        <f>VLOOKUP(B428,'Product List_ Cost Price Repor'!A:O,13,0)</f>
        <v>1.5 Kg</v>
      </c>
      <c r="F428">
        <v>1500</v>
      </c>
      <c r="G428" t="s">
        <v>3477</v>
      </c>
      <c r="H428" s="29">
        <f t="shared" si="6"/>
        <v>1.1232323232323201E-2</v>
      </c>
    </row>
    <row r="429" spans="1:8" x14ac:dyDescent="0.2">
      <c r="A429" t="str">
        <f>VLOOKUP(B429,'Product List_ Cost Price Repor'!A:O,4,0)</f>
        <v>Fruit &amp; Vegetables</v>
      </c>
      <c r="B429" t="s">
        <v>2122</v>
      </c>
      <c r="C429" s="25">
        <f>VLOOKUP(B429,'Product List_ Cost Price Repor'!A:O,2,0)</f>
        <v>0.21666666666666701</v>
      </c>
      <c r="D429">
        <f>VLOOKUP(B429,'Product List_ Cost Price Repor'!A:O,14,0)</f>
        <v>30</v>
      </c>
      <c r="E429" t="str">
        <f>VLOOKUP(B429,'Product List_ Cost Price Repor'!A:O,13,0)</f>
        <v>Kg</v>
      </c>
      <c r="F429">
        <v>1000</v>
      </c>
      <c r="G429" t="s">
        <v>3477</v>
      </c>
      <c r="H429" s="29">
        <f t="shared" si="6"/>
        <v>2.1666666666666701E-4</v>
      </c>
    </row>
    <row r="430" spans="1:8" x14ac:dyDescent="0.2">
      <c r="A430" t="str">
        <f>VLOOKUP(B430,'Product List_ Cost Price Repor'!A:O,4,0)</f>
        <v>Fruit &amp; Vegetables</v>
      </c>
      <c r="B430" t="s">
        <v>1324</v>
      </c>
      <c r="C430" s="25">
        <f>VLOOKUP(B430,'Product List_ Cost Price Repor'!A:O,2,0)</f>
        <v>5.4</v>
      </c>
      <c r="D430">
        <f>VLOOKUP(B430,'Product List_ Cost Price Repor'!A:O,14,0)</f>
        <v>10</v>
      </c>
      <c r="E430" t="str">
        <f>VLOOKUP(B430,'Product List_ Cost Price Repor'!A:O,13,0)</f>
        <v>Kg</v>
      </c>
      <c r="F430">
        <v>1000</v>
      </c>
      <c r="G430" t="s">
        <v>3477</v>
      </c>
      <c r="H430" s="29">
        <f t="shared" si="6"/>
        <v>5.4000000000000003E-3</v>
      </c>
    </row>
    <row r="431" spans="1:8" x14ac:dyDescent="0.2">
      <c r="A431" t="str">
        <f>VLOOKUP(B431,'Product List_ Cost Price Repor'!A:O,4,0)</f>
        <v>Fruit &amp; Vegetables</v>
      </c>
      <c r="B431" t="s">
        <v>1701</v>
      </c>
      <c r="C431" s="25">
        <f>VLOOKUP(B431,'Product List_ Cost Price Repor'!A:O,2,0)</f>
        <v>5.5</v>
      </c>
      <c r="D431">
        <f>VLOOKUP(B431,'Product List_ Cost Price Repor'!A:O,14,0)</f>
        <v>0</v>
      </c>
      <c r="E431" t="str">
        <f>VLOOKUP(B431,'Product List_ Cost Price Repor'!A:O,13,0)</f>
        <v>Kilogram</v>
      </c>
      <c r="F431">
        <v>1000</v>
      </c>
      <c r="G431" t="s">
        <v>3477</v>
      </c>
      <c r="H431" s="29">
        <f t="shared" si="6"/>
        <v>5.4999999999999997E-3</v>
      </c>
    </row>
    <row r="432" spans="1:8" x14ac:dyDescent="0.2">
      <c r="A432" t="str">
        <f>VLOOKUP(B432,'Product List_ Cost Price Repor'!A:O,4,0)</f>
        <v>Fruit &amp; Vegetables</v>
      </c>
      <c r="B432" t="s">
        <v>2514</v>
      </c>
      <c r="C432" s="25">
        <f>VLOOKUP(B432,'Product List_ Cost Price Repor'!A:O,2,0)</f>
        <v>2</v>
      </c>
      <c r="D432">
        <f>VLOOKUP(B432,'Product List_ Cost Price Repor'!A:O,14,0)</f>
        <v>16</v>
      </c>
      <c r="E432" t="str">
        <f>VLOOKUP(B432,'Product List_ Cost Price Repor'!A:O,13,0)</f>
        <v>Bunch</v>
      </c>
      <c r="F432">
        <v>150</v>
      </c>
      <c r="G432" t="s">
        <v>3476</v>
      </c>
      <c r="H432" s="29">
        <f t="shared" si="6"/>
        <v>1.3333333333333334E-2</v>
      </c>
    </row>
    <row r="433" spans="1:8" x14ac:dyDescent="0.2">
      <c r="A433" t="str">
        <f>VLOOKUP(B433,'Product List_ Cost Price Repor'!A:O,4,0)</f>
        <v>Fruit &amp; Vegetables</v>
      </c>
      <c r="B433" t="s">
        <v>3179</v>
      </c>
      <c r="C433" s="25">
        <f>VLOOKUP(B433,'Product List_ Cost Price Repor'!A:O,2,0)</f>
        <v>0.9</v>
      </c>
      <c r="D433">
        <f>VLOOKUP(B433,'Product List_ Cost Price Repor'!A:O,14,0)</f>
        <v>30</v>
      </c>
      <c r="E433" t="str">
        <f>VLOOKUP(B433,'Product List_ Cost Price Repor'!A:O,13,0)</f>
        <v>Each</v>
      </c>
      <c r="F433">
        <v>1</v>
      </c>
      <c r="G433" t="s">
        <v>1171</v>
      </c>
      <c r="H433" s="29">
        <f t="shared" si="6"/>
        <v>0.9</v>
      </c>
    </row>
    <row r="434" spans="1:8" x14ac:dyDescent="0.2">
      <c r="A434" t="str">
        <f>VLOOKUP(B434,'Product List_ Cost Price Repor'!A:O,4,0)</f>
        <v>Fruit &amp; Vegetables</v>
      </c>
      <c r="B434" t="s">
        <v>1257</v>
      </c>
      <c r="C434" s="25">
        <f>VLOOKUP(B434,'Product List_ Cost Price Repor'!A:O,2,0)</f>
        <v>4.5</v>
      </c>
      <c r="D434">
        <f>VLOOKUP(B434,'Product List_ Cost Price Repor'!A:O,14,0)</f>
        <v>5</v>
      </c>
      <c r="E434" t="str">
        <f>VLOOKUP(B434,'Product List_ Cost Price Repor'!A:O,13,0)</f>
        <v>Kg</v>
      </c>
      <c r="F434">
        <v>1000</v>
      </c>
      <c r="G434" t="s">
        <v>3477</v>
      </c>
      <c r="H434" s="29">
        <f t="shared" si="6"/>
        <v>4.4999999999999997E-3</v>
      </c>
    </row>
    <row r="435" spans="1:8" x14ac:dyDescent="0.2">
      <c r="A435" t="str">
        <f>VLOOKUP(B435,'Product List_ Cost Price Repor'!A:O,4,0)</f>
        <v>Fruit &amp; Vegetables</v>
      </c>
      <c r="B435" t="s">
        <v>1152</v>
      </c>
      <c r="C435" s="25">
        <f>VLOOKUP(B435,'Product List_ Cost Price Repor'!A:O,2,0)</f>
        <v>2</v>
      </c>
      <c r="D435">
        <f>VLOOKUP(B435,'Product List_ Cost Price Repor'!A:O,14,0)</f>
        <v>0</v>
      </c>
      <c r="E435" t="str">
        <f>VLOOKUP(B435,'Product List_ Cost Price Repor'!A:O,13,0)</f>
        <v>Kg</v>
      </c>
      <c r="F435">
        <v>1000</v>
      </c>
      <c r="G435" t="s">
        <v>3477</v>
      </c>
      <c r="H435" s="29">
        <f t="shared" si="6"/>
        <v>2E-3</v>
      </c>
    </row>
    <row r="436" spans="1:8" x14ac:dyDescent="0.2">
      <c r="A436" t="str">
        <f>VLOOKUP(B436,'Product List_ Cost Price Repor'!A:O,4,0)</f>
        <v>Fruit &amp; Vegetables</v>
      </c>
      <c r="B436" t="s">
        <v>1118</v>
      </c>
      <c r="C436" s="25">
        <f>VLOOKUP(B436,'Product List_ Cost Price Repor'!A:O,2,0)</f>
        <v>3.6</v>
      </c>
      <c r="D436">
        <f>VLOOKUP(B436,'Product List_ Cost Price Repor'!A:O,14,0)</f>
        <v>0</v>
      </c>
      <c r="E436" t="str">
        <f>VLOOKUP(B436,'Product List_ Cost Price Repor'!A:O,13,0)</f>
        <v>Bunch</v>
      </c>
      <c r="F436">
        <v>25</v>
      </c>
      <c r="G436" t="s">
        <v>3476</v>
      </c>
      <c r="H436" s="29">
        <f t="shared" si="6"/>
        <v>0.14400000000000002</v>
      </c>
    </row>
    <row r="437" spans="1:8" x14ac:dyDescent="0.2">
      <c r="A437" t="str">
        <f>VLOOKUP(B437,'Product List_ Cost Price Repor'!A:O,4,0)</f>
        <v>Fruit &amp; Vegetables</v>
      </c>
      <c r="B437" t="s">
        <v>1817</v>
      </c>
      <c r="C437" s="25">
        <f>VLOOKUP(B437,'Product List_ Cost Price Repor'!A:O,2,0)</f>
        <v>1.5</v>
      </c>
      <c r="D437">
        <f>VLOOKUP(B437,'Product List_ Cost Price Repor'!A:O,14,0)</f>
        <v>0</v>
      </c>
      <c r="E437" t="str">
        <f>VLOOKUP(B437,'Product List_ Cost Price Repor'!A:O,13,0)</f>
        <v>250g</v>
      </c>
      <c r="F437">
        <v>250</v>
      </c>
      <c r="G437" t="s">
        <v>3477</v>
      </c>
      <c r="H437" s="29">
        <f t="shared" si="6"/>
        <v>6.0000000000000001E-3</v>
      </c>
    </row>
    <row r="438" spans="1:8" x14ac:dyDescent="0.2">
      <c r="A438" t="str">
        <f>VLOOKUP(B438,'Product List_ Cost Price Repor'!A:O,4,0)</f>
        <v>Fruit &amp; Vegetables</v>
      </c>
      <c r="B438" t="s">
        <v>1478</v>
      </c>
      <c r="C438" s="25">
        <f>VLOOKUP(B438,'Product List_ Cost Price Repor'!A:O,2,0)</f>
        <v>1.5</v>
      </c>
      <c r="D438">
        <f>VLOOKUP(B438,'Product List_ Cost Price Repor'!A:O,14,0)</f>
        <v>0</v>
      </c>
      <c r="E438" t="str">
        <f>VLOOKUP(B438,'Product List_ Cost Price Repor'!A:O,13,0)</f>
        <v>300g</v>
      </c>
      <c r="F438">
        <v>300</v>
      </c>
      <c r="G438" t="s">
        <v>3477</v>
      </c>
      <c r="H438" s="29">
        <f t="shared" si="6"/>
        <v>5.0000000000000001E-3</v>
      </c>
    </row>
    <row r="439" spans="1:8" x14ac:dyDescent="0.2">
      <c r="A439" t="str">
        <f>VLOOKUP(B439,'Product List_ Cost Price Repor'!A:O,4,0)</f>
        <v>Fruit &amp; Vegetables</v>
      </c>
      <c r="B439" t="s">
        <v>2827</v>
      </c>
      <c r="C439" s="25">
        <f>VLOOKUP(B439,'Product List_ Cost Price Repor'!A:O,2,0)</f>
        <v>7</v>
      </c>
      <c r="D439">
        <f>VLOOKUP(B439,'Product List_ Cost Price Repor'!A:O,14,0)</f>
        <v>0</v>
      </c>
      <c r="E439" t="str">
        <f>VLOOKUP(B439,'Product List_ Cost Price Repor'!A:O,13,0)</f>
        <v>1kg</v>
      </c>
      <c r="F439">
        <v>1000</v>
      </c>
      <c r="G439" t="s">
        <v>3477</v>
      </c>
      <c r="H439" s="29">
        <f t="shared" si="6"/>
        <v>7.0000000000000001E-3</v>
      </c>
    </row>
    <row r="440" spans="1:8" x14ac:dyDescent="0.2">
      <c r="A440" t="str">
        <f>VLOOKUP(B440,'Product List_ Cost Price Repor'!A:O,4,0)</f>
        <v>Fruit &amp; Vegetables</v>
      </c>
      <c r="B440" t="s">
        <v>3331</v>
      </c>
      <c r="C440" s="25">
        <f>VLOOKUP(B440,'Product List_ Cost Price Repor'!A:O,2,0)</f>
        <v>4.5</v>
      </c>
      <c r="D440">
        <f>VLOOKUP(B440,'Product List_ Cost Price Repor'!A:O,14,0)</f>
        <v>0</v>
      </c>
      <c r="E440" t="str">
        <f>VLOOKUP(B440,'Product List_ Cost Price Repor'!A:O,13,0)</f>
        <v>Bunch</v>
      </c>
      <c r="F440">
        <v>150</v>
      </c>
      <c r="G440" t="s">
        <v>3476</v>
      </c>
      <c r="H440" s="29">
        <f t="shared" si="6"/>
        <v>0.03</v>
      </c>
    </row>
    <row r="441" spans="1:8" x14ac:dyDescent="0.2">
      <c r="A441" t="str">
        <f>VLOOKUP(B441,'Product List_ Cost Price Repor'!A:O,4,0)</f>
        <v>Fruit &amp; Vegetables</v>
      </c>
      <c r="B441" t="s">
        <v>1270</v>
      </c>
      <c r="C441" s="25">
        <f>VLOOKUP(B441,'Product List_ Cost Price Repor'!A:O,2,0)</f>
        <v>5</v>
      </c>
      <c r="D441">
        <f>VLOOKUP(B441,'Product List_ Cost Price Repor'!A:O,14,0)</f>
        <v>0</v>
      </c>
      <c r="E441" t="str">
        <f>VLOOKUP(B441,'Product List_ Cost Price Repor'!A:O,13,0)</f>
        <v>Bunch</v>
      </c>
      <c r="F441">
        <v>150</v>
      </c>
      <c r="G441" t="s">
        <v>3476</v>
      </c>
      <c r="H441" s="29">
        <f t="shared" si="6"/>
        <v>3.3333333333333333E-2</v>
      </c>
    </row>
    <row r="442" spans="1:8" x14ac:dyDescent="0.2">
      <c r="A442" t="str">
        <f>VLOOKUP(B442,'Product List_ Cost Price Repor'!A:O,4,0)</f>
        <v>Fruit &amp; Vegetables</v>
      </c>
      <c r="B442" t="s">
        <v>2313</v>
      </c>
      <c r="C442" s="25">
        <f>VLOOKUP(B442,'Product List_ Cost Price Repor'!A:O,2,0)</f>
        <v>3</v>
      </c>
      <c r="D442">
        <f>VLOOKUP(B442,'Product List_ Cost Price Repor'!A:O,14,0)</f>
        <v>10</v>
      </c>
      <c r="E442" t="str">
        <f>VLOOKUP(B442,'Product List_ Cost Price Repor'!A:O,13,0)</f>
        <v>Kg</v>
      </c>
      <c r="F442">
        <v>1000</v>
      </c>
      <c r="G442" t="s">
        <v>3477</v>
      </c>
      <c r="H442" s="29">
        <f t="shared" si="6"/>
        <v>3.0000000000000001E-3</v>
      </c>
    </row>
    <row r="443" spans="1:8" x14ac:dyDescent="0.2">
      <c r="A443" t="str">
        <f>VLOOKUP(B443,'Product List_ Cost Price Repor'!A:O,4,0)</f>
        <v>Fruit &amp; Vegetables</v>
      </c>
      <c r="B443" t="s">
        <v>1372</v>
      </c>
      <c r="C443" s="25">
        <f>VLOOKUP(B443,'Product List_ Cost Price Repor'!A:O,2,0)</f>
        <v>5</v>
      </c>
      <c r="D443">
        <f>VLOOKUP(B443,'Product List_ Cost Price Repor'!A:O,14,0)</f>
        <v>0</v>
      </c>
      <c r="E443" t="str">
        <f>VLOOKUP(B443,'Product List_ Cost Price Repor'!A:O,13,0)</f>
        <v>Bunch</v>
      </c>
      <c r="F443">
        <v>150</v>
      </c>
      <c r="G443" t="s">
        <v>3476</v>
      </c>
      <c r="H443" s="29">
        <f t="shared" si="6"/>
        <v>3.3333333333333333E-2</v>
      </c>
    </row>
    <row r="444" spans="1:8" x14ac:dyDescent="0.2">
      <c r="A444" t="str">
        <f>VLOOKUP(B444,'Product List_ Cost Price Repor'!A:O,4,0)</f>
        <v>Fruit &amp; Vegetables</v>
      </c>
      <c r="B444" t="s">
        <v>278</v>
      </c>
      <c r="C444" s="25">
        <f>VLOOKUP(B444,'Product List_ Cost Price Repor'!A:O,2,0)</f>
        <v>4.5</v>
      </c>
      <c r="D444">
        <f>VLOOKUP(B444,'Product List_ Cost Price Repor'!A:O,14,0)</f>
        <v>15</v>
      </c>
      <c r="E444" t="str">
        <f>VLOOKUP(B444,'Product List_ Cost Price Repor'!A:O,13,0)</f>
        <v>Punnet</v>
      </c>
      <c r="F444">
        <v>250</v>
      </c>
      <c r="G444" t="s">
        <v>3476</v>
      </c>
      <c r="H444" s="29">
        <f t="shared" si="6"/>
        <v>1.7999999999999999E-2</v>
      </c>
    </row>
    <row r="445" spans="1:8" x14ac:dyDescent="0.2">
      <c r="A445" t="str">
        <f>VLOOKUP(B445,'Product List_ Cost Price Repor'!A:O,4,0)</f>
        <v>Fruit &amp; Vegetables</v>
      </c>
      <c r="B445" t="s">
        <v>2332</v>
      </c>
      <c r="C445" s="25">
        <f>VLOOKUP(B445,'Product List_ Cost Price Repor'!A:O,2,0)</f>
        <v>2.91333333333333</v>
      </c>
      <c r="D445">
        <f>VLOOKUP(B445,'Product List_ Cost Price Repor'!A:O,14,0)</f>
        <v>12</v>
      </c>
      <c r="E445" t="str">
        <f>VLOOKUP(B445,'Product List_ Cost Price Repor'!A:O,13,0)</f>
        <v>Punnet</v>
      </c>
      <c r="F445">
        <v>250</v>
      </c>
      <c r="G445" t="s">
        <v>3476</v>
      </c>
      <c r="H445" s="29">
        <f t="shared" si="6"/>
        <v>1.1653333333333319E-2</v>
      </c>
    </row>
    <row r="446" spans="1:8" x14ac:dyDescent="0.2">
      <c r="A446" s="27" t="str">
        <f>VLOOKUP(B446,'Product List_ Cost Price Repor'!A:O,4,0)</f>
        <v>Fruit &amp; Vegetables</v>
      </c>
      <c r="B446" s="27" t="s">
        <v>199</v>
      </c>
      <c r="C446" s="28">
        <f>VLOOKUP(B446,'Product List_ Cost Price Repor'!A:O,2,0)</f>
        <v>1</v>
      </c>
      <c r="D446">
        <f>VLOOKUP(B446,'Product List_ Cost Price Repor'!A:O,14,0)</f>
        <v>0</v>
      </c>
      <c r="E446" t="str">
        <f>VLOOKUP(B446,'Product List_ Cost Price Repor'!A:O,13,0)</f>
        <v>Bunch</v>
      </c>
      <c r="F446">
        <v>50</v>
      </c>
      <c r="G446" t="s">
        <v>3476</v>
      </c>
      <c r="H446" s="29">
        <f t="shared" si="6"/>
        <v>0.02</v>
      </c>
    </row>
    <row r="447" spans="1:8" x14ac:dyDescent="0.2">
      <c r="A447" t="str">
        <f>VLOOKUP(B447,'Product List_ Cost Price Repor'!A:O,4,0)</f>
        <v>Fruit &amp; Vegetables</v>
      </c>
      <c r="B447" t="s">
        <v>2606</v>
      </c>
      <c r="C447" s="25">
        <f>VLOOKUP(B447,'Product List_ Cost Price Repor'!A:O,2,0)</f>
        <v>4.875</v>
      </c>
      <c r="D447">
        <f>VLOOKUP(B447,'Product List_ Cost Price Repor'!A:O,14,0)</f>
        <v>0</v>
      </c>
      <c r="E447" t="str">
        <f>VLOOKUP(B447,'Product List_ Cost Price Repor'!A:O,13,0)</f>
        <v>Kg</v>
      </c>
      <c r="F447">
        <v>1000</v>
      </c>
      <c r="G447" t="s">
        <v>3477</v>
      </c>
      <c r="H447" s="29">
        <f t="shared" si="6"/>
        <v>4.875E-3</v>
      </c>
    </row>
    <row r="448" spans="1:8" x14ac:dyDescent="0.2">
      <c r="A448" s="27" t="str">
        <f>VLOOKUP(B448,'Product List_ Cost Price Repor'!A:O,4,0)</f>
        <v>Fruit &amp; Vegetables</v>
      </c>
      <c r="B448" s="27" t="s">
        <v>2045</v>
      </c>
      <c r="C448" s="28">
        <f>VLOOKUP(B448,'Product List_ Cost Price Repor'!A:O,2,0)</f>
        <v>3.88888888888888</v>
      </c>
      <c r="D448">
        <f>VLOOKUP(B448,'Product List_ Cost Price Repor'!A:O,14,0)</f>
        <v>12</v>
      </c>
      <c r="E448" t="str">
        <f>VLOOKUP(B448,'Product List_ Cost Price Repor'!A:O,13,0)</f>
        <v>Bunch</v>
      </c>
      <c r="F448">
        <v>12</v>
      </c>
      <c r="G448" t="s">
        <v>1171</v>
      </c>
      <c r="H448" s="29">
        <f t="shared" si="6"/>
        <v>0.32407407407407335</v>
      </c>
    </row>
    <row r="449" spans="1:8" x14ac:dyDescent="0.2">
      <c r="A449" s="27" t="str">
        <f>VLOOKUP(B449,'Product List_ Cost Price Repor'!A:O,4,0)</f>
        <v>Fruit &amp; Vegetables</v>
      </c>
      <c r="B449" s="27" t="s">
        <v>3146</v>
      </c>
      <c r="C449" s="28">
        <f>VLOOKUP(B449,'Product List_ Cost Price Repor'!A:O,2,0)</f>
        <v>3.6666666666666701</v>
      </c>
      <c r="D449">
        <f>VLOOKUP(B449,'Product List_ Cost Price Repor'!A:O,14,0)</f>
        <v>12</v>
      </c>
      <c r="E449" t="str">
        <f>VLOOKUP(B449,'Product List_ Cost Price Repor'!A:O,13,0)</f>
        <v>Bunch</v>
      </c>
      <c r="F449">
        <v>12</v>
      </c>
      <c r="G449" t="s">
        <v>1171</v>
      </c>
      <c r="H449" s="29">
        <f t="shared" si="6"/>
        <v>0.30555555555555586</v>
      </c>
    </row>
    <row r="450" spans="1:8" x14ac:dyDescent="0.2">
      <c r="A450" t="str">
        <f>VLOOKUP(B450,'Product List_ Cost Price Repor'!A:O,4,0)</f>
        <v>Fruit &amp; Vegetables</v>
      </c>
      <c r="B450" t="s">
        <v>2322</v>
      </c>
      <c r="C450" s="25">
        <f>VLOOKUP(B450,'Product List_ Cost Price Repor'!A:O,2,0)</f>
        <v>15</v>
      </c>
      <c r="D450">
        <f>VLOOKUP(B450,'Product List_ Cost Price Repor'!A:O,14,0)</f>
        <v>0</v>
      </c>
      <c r="E450" t="str">
        <f>VLOOKUP(B450,'Product List_ Cost Price Repor'!A:O,13,0)</f>
        <v>Kg</v>
      </c>
      <c r="F450">
        <v>1000</v>
      </c>
      <c r="G450" t="s">
        <v>3477</v>
      </c>
      <c r="H450" s="29">
        <f t="shared" si="6"/>
        <v>1.4999999999999999E-2</v>
      </c>
    </row>
    <row r="451" spans="1:8" x14ac:dyDescent="0.2">
      <c r="A451" t="str">
        <f>VLOOKUP(B451,'Product List_ Cost Price Repor'!A:O,4,0)</f>
        <v>Fruit &amp; Vegetables</v>
      </c>
      <c r="B451" t="s">
        <v>3363</v>
      </c>
      <c r="C451" s="25">
        <f>VLOOKUP(B451,'Product List_ Cost Price Repor'!A:O,2,0)</f>
        <v>6</v>
      </c>
      <c r="D451">
        <f>VLOOKUP(B451,'Product List_ Cost Price Repor'!A:O,14,0)</f>
        <v>0</v>
      </c>
      <c r="E451" t="str">
        <f>VLOOKUP(B451,'Product List_ Cost Price Repor'!A:O,13,0)</f>
        <v>2kg</v>
      </c>
      <c r="F451">
        <v>2000</v>
      </c>
      <c r="G451" t="s">
        <v>3477</v>
      </c>
      <c r="H451" s="29">
        <f t="shared" ref="H451:H514" si="7">C451/F451</f>
        <v>3.0000000000000001E-3</v>
      </c>
    </row>
    <row r="452" spans="1:8" x14ac:dyDescent="0.2">
      <c r="A452" t="str">
        <f>VLOOKUP(B452,'Product List_ Cost Price Repor'!A:O,4,0)</f>
        <v>Fruit &amp; Vegetables</v>
      </c>
      <c r="B452" t="s">
        <v>764</v>
      </c>
      <c r="C452" s="25">
        <f>VLOOKUP(B452,'Product List_ Cost Price Repor'!A:O,2,0)</f>
        <v>3.5</v>
      </c>
      <c r="D452">
        <f>VLOOKUP(B452,'Product List_ Cost Price Repor'!A:O,14,0)</f>
        <v>0</v>
      </c>
      <c r="E452" t="str">
        <f>VLOOKUP(B452,'Product List_ Cost Price Repor'!A:O,13,0)</f>
        <v>Each</v>
      </c>
      <c r="F452">
        <v>1</v>
      </c>
      <c r="G452" t="s">
        <v>1171</v>
      </c>
      <c r="H452" s="29">
        <f t="shared" si="7"/>
        <v>3.5</v>
      </c>
    </row>
    <row r="453" spans="1:8" x14ac:dyDescent="0.2">
      <c r="A453" t="str">
        <f>VLOOKUP(B453,'Product List_ Cost Price Repor'!A:O,4,0)</f>
        <v>Fruit &amp; Vegetables</v>
      </c>
      <c r="B453" t="s">
        <v>2882</v>
      </c>
      <c r="C453" s="25">
        <f>VLOOKUP(B453,'Product List_ Cost Price Repor'!A:O,2,0)</f>
        <v>3.8</v>
      </c>
      <c r="D453">
        <f>VLOOKUP(B453,'Product List_ Cost Price Repor'!A:O,14,0)</f>
        <v>0</v>
      </c>
      <c r="E453" t="str">
        <f>VLOOKUP(B453,'Product List_ Cost Price Repor'!A:O,13,0)</f>
        <v>Each</v>
      </c>
      <c r="F453">
        <v>1</v>
      </c>
      <c r="G453" t="s">
        <v>1171</v>
      </c>
      <c r="H453" s="29">
        <f t="shared" si="7"/>
        <v>3.8</v>
      </c>
    </row>
    <row r="454" spans="1:8" x14ac:dyDescent="0.2">
      <c r="A454" t="str">
        <f>VLOOKUP(B454,'Product List_ Cost Price Repor'!A:O,4,0)</f>
        <v>Fruit &amp; Vegetables</v>
      </c>
      <c r="B454" t="s">
        <v>838</v>
      </c>
      <c r="C454" s="25">
        <f>VLOOKUP(B454,'Product List_ Cost Price Repor'!A:O,2,0)</f>
        <v>10</v>
      </c>
      <c r="D454">
        <f>VLOOKUP(B454,'Product List_ Cost Price Repor'!A:O,14,0)</f>
        <v>0</v>
      </c>
      <c r="E454" t="str">
        <f>VLOOKUP(B454,'Product List_ Cost Price Repor'!A:O,13,0)</f>
        <v>Kg</v>
      </c>
      <c r="F454">
        <v>1000</v>
      </c>
      <c r="G454" t="s">
        <v>3477</v>
      </c>
      <c r="H454" s="29">
        <f t="shared" si="7"/>
        <v>0.01</v>
      </c>
    </row>
    <row r="455" spans="1:8" x14ac:dyDescent="0.2">
      <c r="A455" t="str">
        <f>VLOOKUP(B455,'Product List_ Cost Price Repor'!A:O,4,0)</f>
        <v>Fruit &amp; Vegetables</v>
      </c>
      <c r="B455" t="s">
        <v>2517</v>
      </c>
      <c r="C455" s="25">
        <f>VLOOKUP(B455,'Product List_ Cost Price Repor'!A:O,2,0)</f>
        <v>10</v>
      </c>
      <c r="D455">
        <f>VLOOKUP(B455,'Product List_ Cost Price Repor'!A:O,14,0)</f>
        <v>0</v>
      </c>
      <c r="E455" t="str">
        <f>VLOOKUP(B455,'Product List_ Cost Price Repor'!A:O,13,0)</f>
        <v>1kg</v>
      </c>
      <c r="F455">
        <v>1000</v>
      </c>
      <c r="G455" t="s">
        <v>3477</v>
      </c>
      <c r="H455" s="29">
        <f t="shared" si="7"/>
        <v>0.01</v>
      </c>
    </row>
    <row r="456" spans="1:8" x14ac:dyDescent="0.2">
      <c r="A456" t="str">
        <f>VLOOKUP(B456,'Product List_ Cost Price Repor'!A:O,4,0)</f>
        <v>Fruit &amp; Vegetables</v>
      </c>
      <c r="B456" t="s">
        <v>191</v>
      </c>
      <c r="C456" s="25">
        <f>VLOOKUP(B456,'Product List_ Cost Price Repor'!A:O,2,0)</f>
        <v>4</v>
      </c>
      <c r="D456">
        <f>VLOOKUP(B456,'Product List_ Cost Price Repor'!A:O,14,0)</f>
        <v>1</v>
      </c>
      <c r="E456" t="str">
        <f>VLOOKUP(B456,'Product List_ Cost Price Repor'!A:O,13,0)</f>
        <v>1kg</v>
      </c>
      <c r="F456">
        <v>1000</v>
      </c>
      <c r="G456" t="s">
        <v>3477</v>
      </c>
      <c r="H456" s="29">
        <f t="shared" si="7"/>
        <v>4.0000000000000001E-3</v>
      </c>
    </row>
    <row r="457" spans="1:8" x14ac:dyDescent="0.2">
      <c r="A457" t="str">
        <f>VLOOKUP(B457,'Product List_ Cost Price Repor'!A:O,4,0)</f>
        <v>Fruit &amp; Vegetables</v>
      </c>
      <c r="B457" t="s">
        <v>840</v>
      </c>
      <c r="C457" s="25">
        <f>VLOOKUP(B457,'Product List_ Cost Price Repor'!A:O,2,0)</f>
        <v>4</v>
      </c>
      <c r="D457">
        <f>VLOOKUP(B457,'Product List_ Cost Price Repor'!A:O,14,0)</f>
        <v>8</v>
      </c>
      <c r="E457" t="str">
        <f>VLOOKUP(B457,'Product List_ Cost Price Repor'!A:O,13,0)</f>
        <v>1kg</v>
      </c>
      <c r="F457">
        <v>1000</v>
      </c>
      <c r="G457" t="s">
        <v>3477</v>
      </c>
      <c r="H457" s="29">
        <f t="shared" si="7"/>
        <v>4.0000000000000001E-3</v>
      </c>
    </row>
    <row r="458" spans="1:8" x14ac:dyDescent="0.2">
      <c r="A458" t="str">
        <f>VLOOKUP(B458,'Product List_ Cost Price Repor'!A:O,4,0)</f>
        <v>Fruit &amp; Vegetables</v>
      </c>
      <c r="B458" t="s">
        <v>2244</v>
      </c>
      <c r="C458" s="25">
        <f>VLOOKUP(B458,'Product List_ Cost Price Repor'!A:O,2,0)</f>
        <v>5</v>
      </c>
      <c r="D458">
        <f>VLOOKUP(B458,'Product List_ Cost Price Repor'!A:O,14,0)</f>
        <v>8</v>
      </c>
      <c r="E458" t="str">
        <f>VLOOKUP(B458,'Product List_ Cost Price Repor'!A:O,13,0)</f>
        <v>1kg</v>
      </c>
      <c r="F458">
        <v>1000</v>
      </c>
      <c r="G458" t="s">
        <v>3477</v>
      </c>
      <c r="H458" s="29">
        <f t="shared" si="7"/>
        <v>5.0000000000000001E-3</v>
      </c>
    </row>
    <row r="459" spans="1:8" x14ac:dyDescent="0.2">
      <c r="A459" t="str">
        <f>VLOOKUP(B459,'Product List_ Cost Price Repor'!A:O,4,0)</f>
        <v>Fruit &amp; Vegetables</v>
      </c>
      <c r="B459" t="s">
        <v>685</v>
      </c>
      <c r="C459" s="25">
        <f>VLOOKUP(B459,'Product List_ Cost Price Repor'!A:O,2,0)</f>
        <v>6.6266666666666696</v>
      </c>
      <c r="D459">
        <f>VLOOKUP(B459,'Product List_ Cost Price Repor'!A:O,14,0)</f>
        <v>0</v>
      </c>
      <c r="E459" t="str">
        <f>VLOOKUP(B459,'Product List_ Cost Price Repor'!A:O,13,0)</f>
        <v>Kilogram</v>
      </c>
      <c r="F459">
        <v>1000</v>
      </c>
      <c r="G459" t="s">
        <v>3477</v>
      </c>
      <c r="H459" s="29">
        <f t="shared" si="7"/>
        <v>6.6266666666666696E-3</v>
      </c>
    </row>
    <row r="460" spans="1:8" x14ac:dyDescent="0.2">
      <c r="A460" s="27" t="str">
        <f>VLOOKUP(B460,'Product List_ Cost Price Repor'!A:O,4,0)</f>
        <v>Fruit &amp; Vegetables</v>
      </c>
      <c r="B460" s="27" t="s">
        <v>531</v>
      </c>
      <c r="C460" s="28">
        <f>VLOOKUP(B460,'Product List_ Cost Price Repor'!A:O,2,0)</f>
        <v>2.2999999999999998</v>
      </c>
      <c r="D460" s="27">
        <f>VLOOKUP(B460,'Product List_ Cost Price Repor'!A:O,14,0)</f>
        <v>0</v>
      </c>
      <c r="E460" s="27" t="str">
        <f>VLOOKUP(B460,'Product List_ Cost Price Repor'!A:O,13,0)</f>
        <v>Kilogram</v>
      </c>
      <c r="F460">
        <v>1000</v>
      </c>
      <c r="G460" t="s">
        <v>3477</v>
      </c>
      <c r="H460" s="29">
        <f t="shared" si="7"/>
        <v>2.3E-3</v>
      </c>
    </row>
    <row r="461" spans="1:8" x14ac:dyDescent="0.2">
      <c r="A461" t="str">
        <f>VLOOKUP(B461,'Product List_ Cost Price Repor'!A:O,4,0)</f>
        <v>Fruit &amp; Vegetables</v>
      </c>
      <c r="B461" t="s">
        <v>1828</v>
      </c>
      <c r="C461" s="25">
        <f>VLOOKUP(B461,'Product List_ Cost Price Repor'!A:O,2,0)</f>
        <v>5</v>
      </c>
      <c r="D461">
        <f>VLOOKUP(B461,'Product List_ Cost Price Repor'!A:O,14,0)</f>
        <v>0</v>
      </c>
      <c r="E461" t="str">
        <f>VLOOKUP(B461,'Product List_ Cost Price Repor'!A:O,13,0)</f>
        <v>Kilogram</v>
      </c>
      <c r="F461">
        <v>1000</v>
      </c>
      <c r="G461" t="s">
        <v>3477</v>
      </c>
      <c r="H461" s="29">
        <f t="shared" si="7"/>
        <v>5.0000000000000001E-3</v>
      </c>
    </row>
    <row r="462" spans="1:8" x14ac:dyDescent="0.2">
      <c r="A462" t="str">
        <f>VLOOKUP(B462,'Product List_ Cost Price Repor'!A:O,4,0)</f>
        <v>Fruit &amp; Vegetables</v>
      </c>
      <c r="B462" t="s">
        <v>1852</v>
      </c>
      <c r="C462" s="25">
        <f>VLOOKUP(B462,'Product List_ Cost Price Repor'!A:O,2,0)</f>
        <v>22</v>
      </c>
      <c r="D462">
        <f>VLOOKUP(B462,'Product List_ Cost Price Repor'!A:O,14,0)</f>
        <v>0</v>
      </c>
      <c r="E462" t="str">
        <f>VLOOKUP(B462,'Product List_ Cost Price Repor'!A:O,13,0)</f>
        <v xml:space="preserve">5kg </v>
      </c>
      <c r="F462">
        <v>5000</v>
      </c>
      <c r="G462" t="s">
        <v>3477</v>
      </c>
      <c r="H462" s="29">
        <f t="shared" si="7"/>
        <v>4.4000000000000003E-3</v>
      </c>
    </row>
    <row r="463" spans="1:8" x14ac:dyDescent="0.2">
      <c r="A463" t="str">
        <f>VLOOKUP(B463,'Product List_ Cost Price Repor'!A:O,4,0)</f>
        <v>Fruit &amp; Vegetables</v>
      </c>
      <c r="B463" t="s">
        <v>135</v>
      </c>
      <c r="C463" s="25">
        <f>VLOOKUP(B463,'Product List_ Cost Price Repor'!A:O,2,0)</f>
        <v>2</v>
      </c>
      <c r="D463">
        <f>VLOOKUP(B463,'Product List_ Cost Price Repor'!A:O,14,0)</f>
        <v>10</v>
      </c>
      <c r="E463" t="str">
        <f>VLOOKUP(B463,'Product List_ Cost Price Repor'!A:O,13,0)</f>
        <v>Kg</v>
      </c>
      <c r="F463">
        <v>1000</v>
      </c>
      <c r="G463" t="s">
        <v>3477</v>
      </c>
      <c r="H463" s="29">
        <f t="shared" si="7"/>
        <v>2E-3</v>
      </c>
    </row>
    <row r="464" spans="1:8" x14ac:dyDescent="0.2">
      <c r="A464" t="str">
        <f>VLOOKUP(B464,'Product List_ Cost Price Repor'!A:O,4,0)</f>
        <v>Fruit &amp; Vegetables</v>
      </c>
      <c r="B464" t="s">
        <v>1531</v>
      </c>
      <c r="C464" s="25">
        <f>VLOOKUP(B464,'Product List_ Cost Price Repor'!A:O,2,0)</f>
        <v>3</v>
      </c>
      <c r="D464">
        <f>VLOOKUP(B464,'Product List_ Cost Price Repor'!A:O,14,0)</f>
        <v>0</v>
      </c>
      <c r="E464" t="str">
        <f>VLOOKUP(B464,'Product List_ Cost Price Repor'!A:O,13,0)</f>
        <v>Kg</v>
      </c>
      <c r="F464">
        <v>1000</v>
      </c>
      <c r="G464" t="s">
        <v>3477</v>
      </c>
      <c r="H464" s="29">
        <f t="shared" si="7"/>
        <v>3.0000000000000001E-3</v>
      </c>
    </row>
    <row r="465" spans="1:8" x14ac:dyDescent="0.2">
      <c r="A465" t="str">
        <f>VLOOKUP(B465,'Product List_ Cost Price Repor'!A:O,4,0)</f>
        <v>Fruit &amp; Vegetables</v>
      </c>
      <c r="B465" t="s">
        <v>2897</v>
      </c>
      <c r="C465" s="25">
        <f>VLOOKUP(B465,'Product List_ Cost Price Repor'!A:O,2,0)</f>
        <v>3.5</v>
      </c>
      <c r="D465">
        <f>VLOOKUP(B465,'Product List_ Cost Price Repor'!A:O,14,0)</f>
        <v>10</v>
      </c>
      <c r="E465" t="str">
        <f>VLOOKUP(B465,'Product List_ Cost Price Repor'!A:O,13,0)</f>
        <v>Kg</v>
      </c>
      <c r="F465">
        <v>1000</v>
      </c>
      <c r="G465" t="s">
        <v>3477</v>
      </c>
      <c r="H465" s="29">
        <f t="shared" si="7"/>
        <v>3.5000000000000001E-3</v>
      </c>
    </row>
    <row r="466" spans="1:8" x14ac:dyDescent="0.2">
      <c r="A466" s="27" t="str">
        <f>VLOOKUP(B466,'Product List_ Cost Price Repor'!A:O,4,0)</f>
        <v>Fruit &amp; Vegetables</v>
      </c>
      <c r="B466" s="27" t="s">
        <v>567</v>
      </c>
      <c r="C466" s="28">
        <f>VLOOKUP(B466,'Product List_ Cost Price Repor'!A:O,2,0)</f>
        <v>18</v>
      </c>
      <c r="D466">
        <f>VLOOKUP(B466,'Product List_ Cost Price Repor'!A:O,14,0)</f>
        <v>0</v>
      </c>
      <c r="E466" t="str">
        <f>VLOOKUP(B466,'Product List_ Cost Price Repor'!A:O,13,0)</f>
        <v>Bunch</v>
      </c>
      <c r="F466">
        <v>1000</v>
      </c>
      <c r="G466" t="s">
        <v>3476</v>
      </c>
      <c r="H466" s="29">
        <f t="shared" si="7"/>
        <v>1.7999999999999999E-2</v>
      </c>
    </row>
    <row r="467" spans="1:8" x14ac:dyDescent="0.2">
      <c r="A467" s="27" t="str">
        <f>VLOOKUP(B467,'Product List_ Cost Price Repor'!A:O,4,0)</f>
        <v>Fruit &amp; Vegetables</v>
      </c>
      <c r="B467" s="27" t="s">
        <v>726</v>
      </c>
      <c r="C467" s="28">
        <f>VLOOKUP(B467,'Product List_ Cost Price Repor'!A:O,2,0)</f>
        <v>2</v>
      </c>
      <c r="D467">
        <f>VLOOKUP(B467,'Product List_ Cost Price Repor'!A:O,14,0)</f>
        <v>0</v>
      </c>
      <c r="E467" t="str">
        <f>VLOOKUP(B467,'Product List_ Cost Price Repor'!A:O,13,0)</f>
        <v>Bunch</v>
      </c>
      <c r="F467">
        <v>250</v>
      </c>
      <c r="G467" t="s">
        <v>3476</v>
      </c>
      <c r="H467" s="29">
        <f t="shared" si="7"/>
        <v>8.0000000000000002E-3</v>
      </c>
    </row>
    <row r="468" spans="1:8" x14ac:dyDescent="0.2">
      <c r="A468" t="str">
        <f>VLOOKUP(B468,'Product List_ Cost Price Repor'!A:O,4,0)</f>
        <v>Fruit &amp; Vegetables</v>
      </c>
      <c r="B468" t="s">
        <v>3130</v>
      </c>
      <c r="C468" s="25">
        <f>VLOOKUP(B468,'Product List_ Cost Price Repor'!A:O,2,0)</f>
        <v>6</v>
      </c>
      <c r="D468">
        <f>VLOOKUP(B468,'Product List_ Cost Price Repor'!A:O,14,0)</f>
        <v>0</v>
      </c>
      <c r="E468" t="str">
        <f>VLOOKUP(B468,'Product List_ Cost Price Repor'!A:O,13,0)</f>
        <v>Kg</v>
      </c>
      <c r="F468">
        <v>1000</v>
      </c>
      <c r="G468" t="s">
        <v>3477</v>
      </c>
      <c r="H468" s="29">
        <f t="shared" si="7"/>
        <v>6.0000000000000001E-3</v>
      </c>
    </row>
    <row r="469" spans="1:8" x14ac:dyDescent="0.2">
      <c r="A469" t="str">
        <f>VLOOKUP(B469,'Product List_ Cost Price Repor'!A:O,4,0)</f>
        <v>Fruit &amp; Vegetables</v>
      </c>
      <c r="B469" t="s">
        <v>775</v>
      </c>
      <c r="C469" s="25">
        <f>VLOOKUP(B469,'Product List_ Cost Price Repor'!A:O,2,0)</f>
        <v>19</v>
      </c>
      <c r="D469">
        <f>VLOOKUP(B469,'Product List_ Cost Price Repor'!A:O,14,0)</f>
        <v>0</v>
      </c>
      <c r="E469" t="str">
        <f>VLOOKUP(B469,'Product List_ Cost Price Repor'!A:O,13,0)</f>
        <v>1kg</v>
      </c>
      <c r="F469">
        <v>1000</v>
      </c>
      <c r="G469" t="s">
        <v>3477</v>
      </c>
      <c r="H469" s="29">
        <f t="shared" si="7"/>
        <v>1.9E-2</v>
      </c>
    </row>
    <row r="470" spans="1:8" x14ac:dyDescent="0.2">
      <c r="A470" t="str">
        <f>VLOOKUP(B470,'Product List_ Cost Price Repor'!A:O,4,0)</f>
        <v>Fruit &amp; Vegetables</v>
      </c>
      <c r="B470" t="s">
        <v>2853</v>
      </c>
      <c r="C470" s="25">
        <f>VLOOKUP(B470,'Product List_ Cost Price Repor'!A:O,2,0)</f>
        <v>15</v>
      </c>
      <c r="D470">
        <f>VLOOKUP(B470,'Product List_ Cost Price Repor'!A:O,14,0)</f>
        <v>0</v>
      </c>
      <c r="E470" t="str">
        <f>VLOOKUP(B470,'Product List_ Cost Price Repor'!A:O,13,0)</f>
        <v>Kilogram</v>
      </c>
      <c r="F470">
        <v>1000</v>
      </c>
      <c r="G470" t="s">
        <v>3477</v>
      </c>
      <c r="H470" s="29">
        <f t="shared" si="7"/>
        <v>1.4999999999999999E-2</v>
      </c>
    </row>
    <row r="471" spans="1:8" x14ac:dyDescent="0.2">
      <c r="A471" t="str">
        <f>VLOOKUP(B471,'Product List_ Cost Price Repor'!A:O,4,0)</f>
        <v>Fruit &amp; Vegetables</v>
      </c>
      <c r="B471" t="s">
        <v>104</v>
      </c>
      <c r="C471" s="25">
        <f>VLOOKUP(B471,'Product List_ Cost Price Repor'!A:O,2,0)</f>
        <v>15</v>
      </c>
      <c r="D471">
        <f>VLOOKUP(B471,'Product List_ Cost Price Repor'!A:O,14,0)</f>
        <v>0</v>
      </c>
      <c r="E471" t="str">
        <f>VLOOKUP(B471,'Product List_ Cost Price Repor'!A:O,13,0)</f>
        <v>Kilogram</v>
      </c>
      <c r="F471">
        <v>1000</v>
      </c>
      <c r="G471" t="s">
        <v>3477</v>
      </c>
      <c r="H471" s="29">
        <f t="shared" si="7"/>
        <v>1.4999999999999999E-2</v>
      </c>
    </row>
    <row r="472" spans="1:8" x14ac:dyDescent="0.2">
      <c r="A472" t="str">
        <f>VLOOKUP(B472,'Product List_ Cost Price Repor'!A:O,4,0)</f>
        <v>Fruit &amp; Vegetables</v>
      </c>
      <c r="B472" t="s">
        <v>2784</v>
      </c>
      <c r="C472" s="25">
        <f>VLOOKUP(B472,'Product List_ Cost Price Repor'!A:O,2,0)</f>
        <v>18</v>
      </c>
      <c r="D472">
        <f>VLOOKUP(B472,'Product List_ Cost Price Repor'!A:O,14,0)</f>
        <v>0</v>
      </c>
      <c r="E472" t="str">
        <f>VLOOKUP(B472,'Product List_ Cost Price Repor'!A:O,13,0)</f>
        <v xml:space="preserve">Kg </v>
      </c>
      <c r="F472">
        <v>1000</v>
      </c>
      <c r="G472" t="s">
        <v>3477</v>
      </c>
      <c r="H472" s="29">
        <f t="shared" si="7"/>
        <v>1.7999999999999999E-2</v>
      </c>
    </row>
    <row r="473" spans="1:8" x14ac:dyDescent="0.2">
      <c r="A473" s="27" t="str">
        <f>VLOOKUP(B473,'Product List_ Cost Price Repor'!A:O,4,0)</f>
        <v>Fruit &amp; Vegetables</v>
      </c>
      <c r="B473" s="27" t="s">
        <v>2992</v>
      </c>
      <c r="C473" s="28">
        <f>VLOOKUP(B473,'Product List_ Cost Price Repor'!A:O,2,0)</f>
        <v>2</v>
      </c>
      <c r="D473">
        <f>VLOOKUP(B473,'Product List_ Cost Price Repor'!A:O,14,0)</f>
        <v>0</v>
      </c>
      <c r="E473" t="str">
        <f>VLOOKUP(B473,'Product List_ Cost Price Repor'!A:O,13,0)</f>
        <v>Bunch</v>
      </c>
      <c r="F473">
        <v>250</v>
      </c>
      <c r="G473" t="s">
        <v>3476</v>
      </c>
      <c r="H473" s="29">
        <f t="shared" si="7"/>
        <v>8.0000000000000002E-3</v>
      </c>
    </row>
    <row r="474" spans="1:8" x14ac:dyDescent="0.2">
      <c r="A474" t="str">
        <f>VLOOKUP(B474,'Product List_ Cost Price Repor'!A:O,4,0)</f>
        <v>Fruit &amp; Vegetables</v>
      </c>
      <c r="B474" t="s">
        <v>979</v>
      </c>
      <c r="C474" s="25">
        <f>VLOOKUP(B474,'Product List_ Cost Price Repor'!A:O,2,0)</f>
        <v>3.5</v>
      </c>
      <c r="D474">
        <f>VLOOKUP(B474,'Product List_ Cost Price Repor'!A:O,14,0)</f>
        <v>0</v>
      </c>
      <c r="E474" t="str">
        <f>VLOOKUP(B474,'Product List_ Cost Price Repor'!A:O,13,0)</f>
        <v>Bunch</v>
      </c>
      <c r="F474">
        <v>25</v>
      </c>
      <c r="G474" t="s">
        <v>3476</v>
      </c>
      <c r="H474" s="29">
        <f t="shared" si="7"/>
        <v>0.14000000000000001</v>
      </c>
    </row>
    <row r="475" spans="1:8" x14ac:dyDescent="0.2">
      <c r="A475" s="27" t="str">
        <f>VLOOKUP(B475,'Product List_ Cost Price Repor'!A:O,4,0)</f>
        <v>Fruit &amp; Vegetables</v>
      </c>
      <c r="B475" s="27" t="s">
        <v>2205</v>
      </c>
      <c r="C475" s="25">
        <f>VLOOKUP(B475,'Product List_ Cost Price Repor'!A:O,2,0)</f>
        <v>0</v>
      </c>
      <c r="D475">
        <f>VLOOKUP(B475,'Product List_ Cost Price Repor'!A:O,14,0)</f>
        <v>0</v>
      </c>
      <c r="E475" t="str">
        <f>VLOOKUP(B475,'Product List_ Cost Price Repor'!A:O,13,0)</f>
        <v>Bunch</v>
      </c>
      <c r="F475">
        <v>25</v>
      </c>
      <c r="G475" t="s">
        <v>3476</v>
      </c>
      <c r="H475" s="29">
        <f t="shared" si="7"/>
        <v>0</v>
      </c>
    </row>
    <row r="476" spans="1:8" x14ac:dyDescent="0.2">
      <c r="A476" t="str">
        <f>VLOOKUP(B476,'Product List_ Cost Price Repor'!A:O,4,0)</f>
        <v>Fruit &amp; Vegetables</v>
      </c>
      <c r="B476" t="s">
        <v>2834</v>
      </c>
      <c r="C476" s="25">
        <f>VLOOKUP(B476,'Product List_ Cost Price Repor'!A:O,2,0)</f>
        <v>2.5</v>
      </c>
      <c r="D476">
        <f>VLOOKUP(B476,'Product List_ Cost Price Repor'!A:O,14,0)</f>
        <v>0</v>
      </c>
      <c r="E476" t="str">
        <f>VLOOKUP(B476,'Product List_ Cost Price Repor'!A:O,13,0)</f>
        <v>Bunch</v>
      </c>
      <c r="F476">
        <v>150</v>
      </c>
      <c r="G476" t="s">
        <v>3476</v>
      </c>
      <c r="H476" s="29">
        <f t="shared" si="7"/>
        <v>1.6666666666666666E-2</v>
      </c>
    </row>
    <row r="477" spans="1:8" x14ac:dyDescent="0.2">
      <c r="A477" t="str">
        <f>VLOOKUP(B477,'Product List_ Cost Price Repor'!A:O,4,0)</f>
        <v>Fruit &amp; Vegetables</v>
      </c>
      <c r="B477" t="s">
        <v>877</v>
      </c>
      <c r="C477" s="25">
        <f>VLOOKUP(B477,'Product List_ Cost Price Repor'!A:O,2,0)</f>
        <v>16</v>
      </c>
      <c r="D477">
        <f>VLOOKUP(B477,'Product List_ Cost Price Repor'!A:O,14,0)</f>
        <v>0</v>
      </c>
      <c r="E477" t="str">
        <f>VLOOKUP(B477,'Product List_ Cost Price Repor'!A:O,13,0)</f>
        <v xml:space="preserve">1kg </v>
      </c>
      <c r="F477">
        <v>1000</v>
      </c>
      <c r="G477" t="s">
        <v>3477</v>
      </c>
      <c r="H477" s="29">
        <f t="shared" si="7"/>
        <v>1.6E-2</v>
      </c>
    </row>
    <row r="478" spans="1:8" x14ac:dyDescent="0.2">
      <c r="A478" t="str">
        <f>VLOOKUP(B478,'Product List_ Cost Price Repor'!A:O,4,0)</f>
        <v>Fruit &amp; Vegetables</v>
      </c>
      <c r="B478" t="s">
        <v>3260</v>
      </c>
      <c r="C478" s="25">
        <f>VLOOKUP(B478,'Product List_ Cost Price Repor'!A:O,2,0)</f>
        <v>3</v>
      </c>
      <c r="D478">
        <f>VLOOKUP(B478,'Product List_ Cost Price Repor'!A:O,14,0)</f>
        <v>5</v>
      </c>
      <c r="E478" t="str">
        <f>VLOOKUP(B478,'Product List_ Cost Price Repor'!A:O,13,0)</f>
        <v>Kilogram</v>
      </c>
      <c r="F478">
        <v>1000</v>
      </c>
      <c r="G478" t="s">
        <v>3477</v>
      </c>
      <c r="H478" s="29">
        <f t="shared" si="7"/>
        <v>3.0000000000000001E-3</v>
      </c>
    </row>
    <row r="479" spans="1:8" x14ac:dyDescent="0.2">
      <c r="A479" t="str">
        <f>VLOOKUP(B479,'Product List_ Cost Price Repor'!A:O,4,0)</f>
        <v>Fruit &amp; Vegetables</v>
      </c>
      <c r="B479" t="s">
        <v>2380</v>
      </c>
      <c r="C479" s="25">
        <f>VLOOKUP(B479,'Product List_ Cost Price Repor'!A:O,2,0)</f>
        <v>2</v>
      </c>
      <c r="D479">
        <f>VLOOKUP(B479,'Product List_ Cost Price Repor'!A:O,14,0)</f>
        <v>0</v>
      </c>
      <c r="E479" t="str">
        <f>VLOOKUP(B479,'Product List_ Cost Price Repor'!A:O,13,0)</f>
        <v>Bunch</v>
      </c>
      <c r="F479">
        <v>25</v>
      </c>
      <c r="G479" t="s">
        <v>3476</v>
      </c>
      <c r="H479" s="29">
        <f t="shared" si="7"/>
        <v>0.08</v>
      </c>
    </row>
    <row r="480" spans="1:8" x14ac:dyDescent="0.2">
      <c r="A480" t="str">
        <f>VLOOKUP(B480,'Product List_ Cost Price Repor'!A:O,4,0)</f>
        <v>Fruit &amp; Vegetables</v>
      </c>
      <c r="B480" t="s">
        <v>1496</v>
      </c>
      <c r="C480" s="25">
        <f>VLOOKUP(B480,'Product List_ Cost Price Repor'!A:O,2,0)</f>
        <v>1.04</v>
      </c>
      <c r="D480">
        <f>VLOOKUP(B480,'Product List_ Cost Price Repor'!A:O,14,0)</f>
        <v>25</v>
      </c>
      <c r="E480" t="str">
        <f>VLOOKUP(B480,'Product List_ Cost Price Repor'!A:O,13,0)</f>
        <v>Each</v>
      </c>
      <c r="F480">
        <v>1</v>
      </c>
      <c r="G480" t="s">
        <v>1171</v>
      </c>
      <c r="H480" s="29">
        <f t="shared" si="7"/>
        <v>1.04</v>
      </c>
    </row>
    <row r="481" spans="1:8" x14ac:dyDescent="0.2">
      <c r="A481" t="str">
        <f>VLOOKUP(B481,'Product List_ Cost Price Repor'!A:O,4,0)</f>
        <v>Fruit &amp; Vegetables</v>
      </c>
      <c r="B481" t="s">
        <v>1272</v>
      </c>
      <c r="C481" s="25">
        <f>VLOOKUP(B481,'Product List_ Cost Price Repor'!A:O,2,0)</f>
        <v>3.3333333333333299</v>
      </c>
      <c r="D481">
        <f>VLOOKUP(B481,'Product List_ Cost Price Repor'!A:O,14,0)</f>
        <v>12</v>
      </c>
      <c r="E481" t="str">
        <f>VLOOKUP(B481,'Product List_ Cost Price Repor'!A:O,13,0)</f>
        <v>250g</v>
      </c>
      <c r="F481">
        <v>2500</v>
      </c>
      <c r="G481" t="s">
        <v>3477</v>
      </c>
      <c r="H481" s="29">
        <f t="shared" si="7"/>
        <v>1.333333333333332E-3</v>
      </c>
    </row>
    <row r="482" spans="1:8" x14ac:dyDescent="0.2">
      <c r="A482" s="27" t="str">
        <f>VLOOKUP(B482,'Product List_ Cost Price Repor'!A:O,4,0)</f>
        <v>Fruit &amp; Vegetables</v>
      </c>
      <c r="B482" s="27" t="s">
        <v>3328</v>
      </c>
      <c r="C482" s="28">
        <f>VLOOKUP(B482,'Product List_ Cost Price Repor'!A:O,2,0)</f>
        <v>0.124876847290641</v>
      </c>
      <c r="D482" s="27">
        <f>VLOOKUP(B482,'Product List_ Cost Price Repor'!A:O,14,0)</f>
        <v>10</v>
      </c>
      <c r="E482" t="str">
        <f>VLOOKUP(B482,'Product List_ Cost Price Repor'!A:O,13,0)</f>
        <v>Kilogram</v>
      </c>
      <c r="F482">
        <v>1000</v>
      </c>
      <c r="G482" t="s">
        <v>3477</v>
      </c>
      <c r="H482" s="29">
        <f t="shared" si="7"/>
        <v>1.24876847290641E-4</v>
      </c>
    </row>
    <row r="483" spans="1:8" x14ac:dyDescent="0.2">
      <c r="A483" t="str">
        <f>VLOOKUP(B483,'Product List_ Cost Price Repor'!A:O,4,0)</f>
        <v>Fruit &amp; Vegetables</v>
      </c>
      <c r="B483" t="s">
        <v>2826</v>
      </c>
      <c r="C483" s="25">
        <f>VLOOKUP(B483,'Product List_ Cost Price Repor'!A:O,2,0)</f>
        <v>1.5</v>
      </c>
      <c r="D483">
        <f>VLOOKUP(B483,'Product List_ Cost Price Repor'!A:O,14,0)</f>
        <v>0</v>
      </c>
      <c r="E483" t="str">
        <f>VLOOKUP(B483,'Product List_ Cost Price Repor'!A:O,13,0)</f>
        <v>Kg</v>
      </c>
      <c r="F483">
        <v>1000</v>
      </c>
      <c r="G483" t="s">
        <v>3477</v>
      </c>
      <c r="H483" s="29">
        <f t="shared" si="7"/>
        <v>1.5E-3</v>
      </c>
    </row>
    <row r="484" spans="1:8" x14ac:dyDescent="0.2">
      <c r="A484" t="str">
        <f>VLOOKUP(B484,'Product List_ Cost Price Repor'!A:O,4,0)</f>
        <v>Fruit &amp; Vegetables</v>
      </c>
      <c r="B484" t="s">
        <v>119</v>
      </c>
      <c r="C484" s="25">
        <f>VLOOKUP(B484,'Product List_ Cost Price Repor'!A:O,2,0)</f>
        <v>2.5</v>
      </c>
      <c r="D484">
        <f>VLOOKUP(B484,'Product List_ Cost Price Repor'!A:O,14,0)</f>
        <v>0</v>
      </c>
      <c r="E484" t="str">
        <f>VLOOKUP(B484,'Product List_ Cost Price Repor'!A:O,13,0)</f>
        <v>Bunch</v>
      </c>
      <c r="F484">
        <v>25</v>
      </c>
      <c r="G484" t="s">
        <v>3476</v>
      </c>
      <c r="H484" s="29">
        <f t="shared" si="7"/>
        <v>0.1</v>
      </c>
    </row>
    <row r="485" spans="1:8" x14ac:dyDescent="0.2">
      <c r="A485" t="str">
        <f>VLOOKUP(B485,'Product List_ Cost Price Repor'!A:O,4,0)</f>
        <v>Fruit &amp; Vegetables</v>
      </c>
      <c r="B485" t="s">
        <v>1345</v>
      </c>
      <c r="C485" s="25">
        <f>VLOOKUP(B485,'Product List_ Cost Price Repor'!A:O,2,0)</f>
        <v>0.45</v>
      </c>
      <c r="D485">
        <f>VLOOKUP(B485,'Product List_ Cost Price Repor'!A:O,14,0)</f>
        <v>0</v>
      </c>
      <c r="E485" t="str">
        <f>VLOOKUP(B485,'Product List_ Cost Price Repor'!A:O,13,0)</f>
        <v>Kg</v>
      </c>
      <c r="F485">
        <v>1000</v>
      </c>
      <c r="G485" t="s">
        <v>3477</v>
      </c>
      <c r="H485" s="29">
        <f t="shared" si="7"/>
        <v>4.4999999999999999E-4</v>
      </c>
    </row>
    <row r="486" spans="1:8" x14ac:dyDescent="0.2">
      <c r="A486" t="str">
        <f>VLOOKUP(B486,'Product List_ Cost Price Repor'!A:O,4,0)</f>
        <v>Fruit &amp; Vegetables</v>
      </c>
      <c r="B486" t="s">
        <v>723</v>
      </c>
      <c r="C486" s="25">
        <f>VLOOKUP(B486,'Product List_ Cost Price Repor'!A:O,2,0)</f>
        <v>10</v>
      </c>
      <c r="D486">
        <f>VLOOKUP(B486,'Product List_ Cost Price Repor'!A:O,14,0)</f>
        <v>0</v>
      </c>
      <c r="E486" t="str">
        <f>VLOOKUP(B486,'Product List_ Cost Price Repor'!A:O,13,0)</f>
        <v>2 Kg</v>
      </c>
      <c r="F486">
        <v>2000</v>
      </c>
      <c r="G486" t="s">
        <v>3477</v>
      </c>
      <c r="H486" s="29">
        <f t="shared" si="7"/>
        <v>5.0000000000000001E-3</v>
      </c>
    </row>
    <row r="487" spans="1:8" x14ac:dyDescent="0.2">
      <c r="A487" t="str">
        <f>VLOOKUP(B487,'Product List_ Cost Price Repor'!A:O,4,0)</f>
        <v>Fruit &amp; Vegetables</v>
      </c>
      <c r="B487" t="s">
        <v>170</v>
      </c>
      <c r="C487" s="25">
        <f>VLOOKUP(B487,'Product List_ Cost Price Repor'!A:O,2,0)</f>
        <v>12</v>
      </c>
      <c r="D487">
        <f>VLOOKUP(B487,'Product List_ Cost Price Repor'!A:O,14,0)</f>
        <v>0</v>
      </c>
      <c r="E487" t="str">
        <f>VLOOKUP(B487,'Product List_ Cost Price Repor'!A:O,13,0)</f>
        <v>Punnet</v>
      </c>
      <c r="F487">
        <v>250</v>
      </c>
      <c r="G487" t="s">
        <v>3476</v>
      </c>
      <c r="H487" s="29">
        <f t="shared" si="7"/>
        <v>4.8000000000000001E-2</v>
      </c>
    </row>
    <row r="488" spans="1:8" x14ac:dyDescent="0.2">
      <c r="A488" t="str">
        <f>VLOOKUP(B488,'Product List_ Cost Price Repor'!A:O,4,0)</f>
        <v>Fruit &amp; Vegetables</v>
      </c>
      <c r="B488" t="s">
        <v>2406</v>
      </c>
      <c r="C488" s="25">
        <f>VLOOKUP(B488,'Product List_ Cost Price Repor'!A:O,2,0)</f>
        <v>5</v>
      </c>
      <c r="D488">
        <f>VLOOKUP(B488,'Product List_ Cost Price Repor'!A:O,14,0)</f>
        <v>0</v>
      </c>
      <c r="E488" t="str">
        <f>VLOOKUP(B488,'Product List_ Cost Price Repor'!A:O,13,0)</f>
        <v>Kilogram</v>
      </c>
      <c r="F488">
        <v>1000</v>
      </c>
      <c r="G488" t="s">
        <v>3477</v>
      </c>
      <c r="H488" s="29">
        <f t="shared" si="7"/>
        <v>5.0000000000000001E-3</v>
      </c>
    </row>
    <row r="489" spans="1:8" x14ac:dyDescent="0.2">
      <c r="A489" t="str">
        <f>VLOOKUP(B489,'Product List_ Cost Price Repor'!A:O,4,0)</f>
        <v>Fruit &amp; Vegetables</v>
      </c>
      <c r="B489" t="s">
        <v>2061</v>
      </c>
      <c r="C489" s="25">
        <f>VLOOKUP(B489,'Product List_ Cost Price Repor'!A:O,2,0)</f>
        <v>0</v>
      </c>
      <c r="D489">
        <f>VLOOKUP(B489,'Product List_ Cost Price Repor'!A:O,14,0)</f>
        <v>0</v>
      </c>
      <c r="E489" t="str">
        <f>VLOOKUP(B489,'Product List_ Cost Price Repor'!A:O,13,0)</f>
        <v>Kilogram</v>
      </c>
      <c r="F489">
        <v>1000</v>
      </c>
      <c r="G489" t="s">
        <v>3477</v>
      </c>
      <c r="H489" s="29">
        <f t="shared" si="7"/>
        <v>0</v>
      </c>
    </row>
    <row r="490" spans="1:8" x14ac:dyDescent="0.2">
      <c r="A490" t="str">
        <f>VLOOKUP(B490,'Product List_ Cost Price Repor'!A:O,4,0)</f>
        <v>Fruit &amp; Vegetables</v>
      </c>
      <c r="B490" t="s">
        <v>2749</v>
      </c>
      <c r="C490" s="25">
        <f>VLOOKUP(B490,'Product List_ Cost Price Repor'!A:O,2,0)</f>
        <v>4.8</v>
      </c>
      <c r="D490">
        <f>VLOOKUP(B490,'Product List_ Cost Price Repor'!A:O,14,0)</f>
        <v>0</v>
      </c>
      <c r="E490" t="str">
        <f>VLOOKUP(B490,'Product List_ Cost Price Repor'!A:O,13,0)</f>
        <v>Kg</v>
      </c>
      <c r="F490">
        <v>1000</v>
      </c>
      <c r="G490" t="s">
        <v>3477</v>
      </c>
      <c r="H490" s="29">
        <f t="shared" si="7"/>
        <v>4.7999999999999996E-3</v>
      </c>
    </row>
    <row r="491" spans="1:8" x14ac:dyDescent="0.2">
      <c r="A491" t="str">
        <f>VLOOKUP(B491,'Product List_ Cost Price Repor'!A:O,4,0)</f>
        <v>Fruit &amp; Vegetables</v>
      </c>
      <c r="B491" t="s">
        <v>2445</v>
      </c>
      <c r="C491" s="25">
        <f>VLOOKUP(B491,'Product List_ Cost Price Repor'!A:O,2,0)</f>
        <v>3.5</v>
      </c>
      <c r="D491">
        <f>VLOOKUP(B491,'Product List_ Cost Price Repor'!A:O,14,0)</f>
        <v>0</v>
      </c>
      <c r="E491" t="str">
        <f>VLOOKUP(B491,'Product List_ Cost Price Repor'!A:O,13,0)</f>
        <v>Bunch</v>
      </c>
      <c r="F491">
        <v>150</v>
      </c>
      <c r="G491" t="s">
        <v>3476</v>
      </c>
      <c r="H491" s="29">
        <f t="shared" si="7"/>
        <v>2.3333333333333334E-2</v>
      </c>
    </row>
    <row r="492" spans="1:8" x14ac:dyDescent="0.2">
      <c r="A492" t="str">
        <f>VLOOKUP(B492,'Product List_ Cost Price Repor'!A:O,4,0)</f>
        <v>Fruit &amp; Vegetables</v>
      </c>
      <c r="B492" t="s">
        <v>2698</v>
      </c>
      <c r="C492" s="25">
        <f>VLOOKUP(B492,'Product List_ Cost Price Repor'!A:O,2,0)</f>
        <v>2.25</v>
      </c>
      <c r="D492">
        <f>VLOOKUP(B492,'Product List_ Cost Price Repor'!A:O,14,0)</f>
        <v>0</v>
      </c>
      <c r="E492" t="str">
        <f>VLOOKUP(B492,'Product List_ Cost Price Repor'!A:O,13,0)</f>
        <v>Kg</v>
      </c>
      <c r="F492">
        <v>1000</v>
      </c>
      <c r="G492" t="s">
        <v>3477</v>
      </c>
      <c r="H492" s="29">
        <f t="shared" si="7"/>
        <v>2.2499999999999998E-3</v>
      </c>
    </row>
    <row r="493" spans="1:8" x14ac:dyDescent="0.2">
      <c r="A493" t="str">
        <f>VLOOKUP(B493,'Product List_ Cost Price Repor'!A:O,4,0)</f>
        <v>Fruit &amp; Vegetables</v>
      </c>
      <c r="B493" t="s">
        <v>3165</v>
      </c>
      <c r="C493" s="25">
        <f>VLOOKUP(B493,'Product List_ Cost Price Repor'!A:O,2,0)</f>
        <v>3.75</v>
      </c>
      <c r="D493">
        <f>VLOOKUP(B493,'Product List_ Cost Price Repor'!A:O,14,0)</f>
        <v>0</v>
      </c>
      <c r="E493" t="str">
        <f>VLOOKUP(B493,'Product List_ Cost Price Repor'!A:O,13,0)</f>
        <v>Kg</v>
      </c>
      <c r="F493">
        <v>1000</v>
      </c>
      <c r="G493" t="s">
        <v>3477</v>
      </c>
      <c r="H493" s="29">
        <f t="shared" si="7"/>
        <v>3.7499999999999999E-3</v>
      </c>
    </row>
    <row r="494" spans="1:8" x14ac:dyDescent="0.2">
      <c r="A494" t="str">
        <f>VLOOKUP(B494,'Product List_ Cost Price Repor'!A:O,4,0)</f>
        <v>Fruit &amp; Vegetables</v>
      </c>
      <c r="B494" t="s">
        <v>2798</v>
      </c>
      <c r="C494" s="25">
        <f>VLOOKUP(B494,'Product List_ Cost Price Repor'!A:O,2,0)</f>
        <v>2</v>
      </c>
      <c r="D494">
        <f>VLOOKUP(B494,'Product List_ Cost Price Repor'!A:O,14,0)</f>
        <v>10</v>
      </c>
      <c r="E494" t="str">
        <f>VLOOKUP(B494,'Product List_ Cost Price Repor'!A:O,13,0)</f>
        <v>Each</v>
      </c>
      <c r="F494">
        <v>1</v>
      </c>
      <c r="G494" t="s">
        <v>1171</v>
      </c>
      <c r="H494" s="29">
        <f t="shared" si="7"/>
        <v>2</v>
      </c>
    </row>
    <row r="495" spans="1:8" x14ac:dyDescent="0.2">
      <c r="A495" t="str">
        <f>VLOOKUP(B495,'Product List_ Cost Price Repor'!A:O,4,0)</f>
        <v>Fruit &amp; Vegetables</v>
      </c>
      <c r="B495" t="s">
        <v>2663</v>
      </c>
      <c r="C495" s="25">
        <f>VLOOKUP(B495,'Product List_ Cost Price Repor'!A:O,2,0)</f>
        <v>2.5</v>
      </c>
      <c r="D495">
        <f>VLOOKUP(B495,'Product List_ Cost Price Repor'!A:O,14,0)</f>
        <v>0</v>
      </c>
      <c r="E495" t="str">
        <f>VLOOKUP(B495,'Product List_ Cost Price Repor'!A:O,13,0)</f>
        <v>Each</v>
      </c>
      <c r="F495">
        <v>1</v>
      </c>
      <c r="G495" t="s">
        <v>1171</v>
      </c>
      <c r="H495" s="29">
        <f t="shared" si="7"/>
        <v>2.5</v>
      </c>
    </row>
    <row r="496" spans="1:8" x14ac:dyDescent="0.2">
      <c r="A496" t="str">
        <f>VLOOKUP(B496,'Product List_ Cost Price Repor'!A:O,4,0)</f>
        <v>Fruit &amp; Vegetables</v>
      </c>
      <c r="B496" t="s">
        <v>2645</v>
      </c>
      <c r="C496" s="25">
        <f>VLOOKUP(B496,'Product List_ Cost Price Repor'!A:O,2,0)</f>
        <v>2.2999999999999998</v>
      </c>
      <c r="D496">
        <f>VLOOKUP(B496,'Product List_ Cost Price Repor'!A:O,14,0)</f>
        <v>10</v>
      </c>
      <c r="E496" t="str">
        <f>VLOOKUP(B496,'Product List_ Cost Price Repor'!A:O,13,0)</f>
        <v>Each</v>
      </c>
      <c r="F496">
        <v>10</v>
      </c>
      <c r="G496" t="s">
        <v>1171</v>
      </c>
      <c r="H496" s="29">
        <f t="shared" si="7"/>
        <v>0.22999999999999998</v>
      </c>
    </row>
    <row r="497" spans="1:8" x14ac:dyDescent="0.2">
      <c r="A497" t="str">
        <f>VLOOKUP(B497,'Product List_ Cost Price Repor'!A:O,4,0)</f>
        <v>Fruit &amp; Vegetables</v>
      </c>
      <c r="B497" t="s">
        <v>3275</v>
      </c>
      <c r="C497" s="25">
        <f>VLOOKUP(B497,'Product List_ Cost Price Repor'!A:O,2,0)</f>
        <v>75.003993822887296</v>
      </c>
      <c r="D497">
        <f>VLOOKUP(B497,'Product List_ Cost Price Repor'!A:O,14,0)</f>
        <v>0</v>
      </c>
      <c r="E497" t="str">
        <f>VLOOKUP(B497,'Product List_ Cost Price Repor'!A:O,13,0)</f>
        <v>1 Kg</v>
      </c>
      <c r="F497">
        <v>1000</v>
      </c>
      <c r="G497" t="s">
        <v>3477</v>
      </c>
      <c r="H497" s="29">
        <f t="shared" si="7"/>
        <v>7.5003993822887291E-2</v>
      </c>
    </row>
    <row r="498" spans="1:8" x14ac:dyDescent="0.2">
      <c r="A498" t="str">
        <f>VLOOKUP(B498,'Product List_ Cost Price Repor'!A:O,4,0)</f>
        <v>Fruit &amp; Vegetables</v>
      </c>
      <c r="B498" t="s">
        <v>3452</v>
      </c>
      <c r="C498" s="25">
        <f>VLOOKUP(B498,'Product List_ Cost Price Repor'!A:O,2,0)</f>
        <v>6</v>
      </c>
      <c r="D498">
        <f>VLOOKUP(B498,'Product List_ Cost Price Repor'!A:O,14,0)</f>
        <v>0</v>
      </c>
      <c r="E498" t="str">
        <f>VLOOKUP(B498,'Product List_ Cost Price Repor'!A:O,13,0)</f>
        <v>Kilogram</v>
      </c>
      <c r="F498">
        <v>1000</v>
      </c>
      <c r="G498" t="s">
        <v>3477</v>
      </c>
      <c r="H498" s="29">
        <f t="shared" si="7"/>
        <v>6.0000000000000001E-3</v>
      </c>
    </row>
    <row r="499" spans="1:8" x14ac:dyDescent="0.2">
      <c r="A499" t="str">
        <f>VLOOKUP(B499,'Product List_ Cost Price Repor'!A:O,4,0)</f>
        <v>Fruit &amp; Vegetables</v>
      </c>
      <c r="B499" t="s">
        <v>1129</v>
      </c>
      <c r="C499" s="25">
        <f>VLOOKUP(B499,'Product List_ Cost Price Repor'!A:O,2,0)</f>
        <v>4.5</v>
      </c>
      <c r="D499">
        <f>VLOOKUP(B499,'Product List_ Cost Price Repor'!A:O,14,0)</f>
        <v>0</v>
      </c>
      <c r="E499" t="str">
        <f>VLOOKUP(B499,'Product List_ Cost Price Repor'!A:O,13,0)</f>
        <v>Kg</v>
      </c>
      <c r="F499">
        <v>1000</v>
      </c>
      <c r="G499" t="s">
        <v>3477</v>
      </c>
      <c r="H499" s="29">
        <f t="shared" si="7"/>
        <v>4.4999999999999997E-3</v>
      </c>
    </row>
    <row r="500" spans="1:8" x14ac:dyDescent="0.2">
      <c r="A500" t="str">
        <f>VLOOKUP(B500,'Product List_ Cost Price Repor'!A:O,4,0)</f>
        <v>Fruit &amp; Vegetables</v>
      </c>
      <c r="B500" t="s">
        <v>2140</v>
      </c>
      <c r="C500" s="25">
        <f>VLOOKUP(B500,'Product List_ Cost Price Repor'!A:O,2,0)</f>
        <v>20</v>
      </c>
      <c r="D500">
        <f>VLOOKUP(B500,'Product List_ Cost Price Repor'!A:O,14,0)</f>
        <v>0</v>
      </c>
      <c r="E500" t="str">
        <f>VLOOKUP(B500,'Product List_ Cost Price Repor'!A:O,13,0)</f>
        <v>1kg</v>
      </c>
      <c r="F500">
        <v>1000</v>
      </c>
      <c r="G500" t="s">
        <v>3477</v>
      </c>
      <c r="H500" s="29">
        <f t="shared" si="7"/>
        <v>0.02</v>
      </c>
    </row>
    <row r="501" spans="1:8" x14ac:dyDescent="0.2">
      <c r="A501" t="str">
        <f>VLOOKUP(B501,'Product List_ Cost Price Repor'!A:O,4,0)</f>
        <v>Fruit &amp; Vegetables</v>
      </c>
      <c r="B501" t="s">
        <v>525</v>
      </c>
      <c r="C501" s="25">
        <f>VLOOKUP(B501,'Product List_ Cost Price Repor'!A:O,2,0)</f>
        <v>5.4933333333333296</v>
      </c>
      <c r="D501">
        <f>VLOOKUP(B501,'Product List_ Cost Price Repor'!A:O,14,0)</f>
        <v>0</v>
      </c>
      <c r="E501" t="str">
        <f>VLOOKUP(B501,'Product List_ Cost Price Repor'!A:O,13,0)</f>
        <v xml:space="preserve">1 Item </v>
      </c>
      <c r="F501">
        <v>1</v>
      </c>
      <c r="G501" t="s">
        <v>1171</v>
      </c>
      <c r="H501" s="29">
        <f t="shared" si="7"/>
        <v>5.4933333333333296</v>
      </c>
    </row>
    <row r="502" spans="1:8" x14ac:dyDescent="0.2">
      <c r="A502" t="str">
        <f>VLOOKUP(B502,'Product List_ Cost Price Repor'!A:O,4,0)</f>
        <v>Fruit &amp; Vegetables</v>
      </c>
      <c r="B502" t="s">
        <v>1487</v>
      </c>
      <c r="C502" s="25">
        <f>VLOOKUP(B502,'Product List_ Cost Price Repor'!A:O,2,0)</f>
        <v>4.9906976744186098</v>
      </c>
      <c r="D502">
        <f>VLOOKUP(B502,'Product List_ Cost Price Repor'!A:O,14,0)</f>
        <v>0</v>
      </c>
      <c r="E502" t="str">
        <f>VLOOKUP(B502,'Product List_ Cost Price Repor'!A:O,13,0)</f>
        <v>Kilogram</v>
      </c>
      <c r="F502">
        <v>1000</v>
      </c>
      <c r="G502" t="s">
        <v>3477</v>
      </c>
      <c r="H502" s="29">
        <f t="shared" si="7"/>
        <v>4.99069767441861E-3</v>
      </c>
    </row>
    <row r="503" spans="1:8" x14ac:dyDescent="0.2">
      <c r="A503" t="str">
        <f>VLOOKUP(B503,'Product List_ Cost Price Repor'!A:O,4,0)</f>
        <v>Fruit &amp; Vegetables</v>
      </c>
      <c r="B503" t="s">
        <v>190</v>
      </c>
      <c r="C503" s="25">
        <f>VLOOKUP(B503,'Product List_ Cost Price Repor'!A:O,2,0)</f>
        <v>15</v>
      </c>
      <c r="D503">
        <f>VLOOKUP(B503,'Product List_ Cost Price Repor'!A:O,14,0)</f>
        <v>0</v>
      </c>
      <c r="E503" t="str">
        <f>VLOOKUP(B503,'Product List_ Cost Price Repor'!A:O,13,0)</f>
        <v>Kilogram</v>
      </c>
      <c r="F503">
        <v>1000</v>
      </c>
      <c r="G503" t="s">
        <v>3477</v>
      </c>
      <c r="H503" s="29">
        <f t="shared" si="7"/>
        <v>1.4999999999999999E-2</v>
      </c>
    </row>
    <row r="504" spans="1:8" x14ac:dyDescent="0.2">
      <c r="A504" t="str">
        <f>VLOOKUP(B504,'Product List_ Cost Price Repor'!A:O,4,0)</f>
        <v>Fruit &amp; Vegetables</v>
      </c>
      <c r="B504" t="s">
        <v>513</v>
      </c>
      <c r="C504" s="25">
        <f>VLOOKUP(B504,'Product List_ Cost Price Repor'!A:O,2,0)</f>
        <v>15</v>
      </c>
      <c r="D504">
        <f>VLOOKUP(B504,'Product List_ Cost Price Repor'!A:O,14,0)</f>
        <v>0</v>
      </c>
      <c r="E504" t="str">
        <f>VLOOKUP(B504,'Product List_ Cost Price Repor'!A:O,13,0)</f>
        <v>Kilogram</v>
      </c>
      <c r="F504">
        <v>1000</v>
      </c>
      <c r="G504" t="s">
        <v>3477</v>
      </c>
      <c r="H504" s="29">
        <f t="shared" si="7"/>
        <v>1.4999999999999999E-2</v>
      </c>
    </row>
    <row r="505" spans="1:8" x14ac:dyDescent="0.2">
      <c r="A505" t="str">
        <f>VLOOKUP(B505,'Product List_ Cost Price Repor'!A:O,4,0)</f>
        <v>Fruit &amp; Vegetables</v>
      </c>
      <c r="B505" t="s">
        <v>180</v>
      </c>
      <c r="C505" s="25">
        <f>VLOOKUP(B505,'Product List_ Cost Price Repor'!A:O,2,0)</f>
        <v>15</v>
      </c>
      <c r="D505">
        <f>VLOOKUP(B505,'Product List_ Cost Price Repor'!A:O,14,0)</f>
        <v>0</v>
      </c>
      <c r="E505" t="str">
        <f>VLOOKUP(B505,'Product List_ Cost Price Repor'!A:O,13,0)</f>
        <v>Kilogram</v>
      </c>
      <c r="F505">
        <v>1000</v>
      </c>
      <c r="G505" t="s">
        <v>3477</v>
      </c>
      <c r="H505" s="29">
        <f t="shared" si="7"/>
        <v>1.4999999999999999E-2</v>
      </c>
    </row>
    <row r="506" spans="1:8" x14ac:dyDescent="0.2">
      <c r="A506" t="str">
        <f>VLOOKUP(B506,'Product List_ Cost Price Repor'!A:O,4,0)</f>
        <v>Fruit &amp; Vegetables</v>
      </c>
      <c r="B506" t="s">
        <v>2914</v>
      </c>
      <c r="C506" s="25">
        <f>VLOOKUP(B506,'Product List_ Cost Price Repor'!A:O,2,0)</f>
        <v>3</v>
      </c>
      <c r="D506">
        <f>VLOOKUP(B506,'Product List_ Cost Price Repor'!A:O,14,0)</f>
        <v>0</v>
      </c>
      <c r="E506" t="str">
        <f>VLOOKUP(B506,'Product List_ Cost Price Repor'!A:O,13,0)</f>
        <v>Punnet</v>
      </c>
      <c r="F506">
        <v>250</v>
      </c>
      <c r="G506" t="s">
        <v>3476</v>
      </c>
      <c r="H506" s="29">
        <f t="shared" si="7"/>
        <v>1.2E-2</v>
      </c>
    </row>
    <row r="507" spans="1:8" x14ac:dyDescent="0.2">
      <c r="A507" t="str">
        <f>VLOOKUP(B507,'Product List_ Cost Price Repor'!A:O,4,0)</f>
        <v>Fruit &amp; Vegetables</v>
      </c>
      <c r="B507" t="s">
        <v>1438</v>
      </c>
      <c r="C507" s="25">
        <f>VLOOKUP(B507,'Product List_ Cost Price Repor'!A:O,2,0)</f>
        <v>3.5</v>
      </c>
      <c r="D507">
        <f>VLOOKUP(B507,'Product List_ Cost Price Repor'!A:O,14,0)</f>
        <v>0</v>
      </c>
      <c r="E507" t="str">
        <f>VLOOKUP(B507,'Product List_ Cost Price Repor'!A:O,13,0)</f>
        <v>Punnet</v>
      </c>
      <c r="F507">
        <v>250</v>
      </c>
      <c r="G507" t="s">
        <v>3476</v>
      </c>
      <c r="H507" s="29">
        <f t="shared" si="7"/>
        <v>1.4E-2</v>
      </c>
    </row>
    <row r="508" spans="1:8" x14ac:dyDescent="0.2">
      <c r="A508" t="str">
        <f>VLOOKUP(B508,'Product List_ Cost Price Repor'!A:O,4,0)</f>
        <v>Fruit &amp; Vegetables</v>
      </c>
      <c r="B508" t="s">
        <v>2555</v>
      </c>
      <c r="C508" s="25">
        <f>VLOOKUP(B508,'Product List_ Cost Price Repor'!A:O,2,0)</f>
        <v>3.5</v>
      </c>
      <c r="D508">
        <f>VLOOKUP(B508,'Product List_ Cost Price Repor'!A:O,14,0)</f>
        <v>0</v>
      </c>
      <c r="E508" t="str">
        <f>VLOOKUP(B508,'Product List_ Cost Price Repor'!A:O,13,0)</f>
        <v>Punnet</v>
      </c>
      <c r="F508">
        <v>250</v>
      </c>
      <c r="G508" t="s">
        <v>3476</v>
      </c>
      <c r="H508" s="29">
        <f t="shared" si="7"/>
        <v>1.4E-2</v>
      </c>
    </row>
    <row r="509" spans="1:8" x14ac:dyDescent="0.2">
      <c r="A509" t="str">
        <f>VLOOKUP(B509,'Product List_ Cost Price Repor'!A:O,4,0)</f>
        <v>Fruit &amp; Vegetables</v>
      </c>
      <c r="B509" t="s">
        <v>2917</v>
      </c>
      <c r="C509" s="25">
        <f>VLOOKUP(B509,'Product List_ Cost Price Repor'!A:O,2,0)</f>
        <v>3.5</v>
      </c>
      <c r="D509">
        <f>VLOOKUP(B509,'Product List_ Cost Price Repor'!A:O,14,0)</f>
        <v>1</v>
      </c>
      <c r="E509" t="str">
        <f>VLOOKUP(B509,'Product List_ Cost Price Repor'!A:O,13,0)</f>
        <v>Punnet</v>
      </c>
      <c r="F509">
        <v>250</v>
      </c>
      <c r="G509" t="s">
        <v>3476</v>
      </c>
      <c r="H509" s="29">
        <f t="shared" si="7"/>
        <v>1.4E-2</v>
      </c>
    </row>
    <row r="510" spans="1:8" x14ac:dyDescent="0.2">
      <c r="A510" t="str">
        <f>VLOOKUP(B510,'Product List_ Cost Price Repor'!A:O,4,0)</f>
        <v>Fruit &amp; Vegetables</v>
      </c>
      <c r="B510" t="s">
        <v>2862</v>
      </c>
      <c r="C510" s="25">
        <f>VLOOKUP(B510,'Product List_ Cost Price Repor'!A:O,2,0)</f>
        <v>3.5</v>
      </c>
      <c r="D510">
        <f>VLOOKUP(B510,'Product List_ Cost Price Repor'!A:O,14,0)</f>
        <v>1</v>
      </c>
      <c r="E510" t="str">
        <f>VLOOKUP(B510,'Product List_ Cost Price Repor'!A:O,13,0)</f>
        <v>Punnet</v>
      </c>
      <c r="F510">
        <v>250</v>
      </c>
      <c r="G510" t="s">
        <v>3476</v>
      </c>
      <c r="H510" s="29">
        <f t="shared" si="7"/>
        <v>1.4E-2</v>
      </c>
    </row>
    <row r="511" spans="1:8" x14ac:dyDescent="0.2">
      <c r="A511" t="str">
        <f>VLOOKUP(B511,'Product List_ Cost Price Repor'!A:O,4,0)</f>
        <v>Fruit &amp; Vegetables</v>
      </c>
      <c r="B511" t="s">
        <v>1630</v>
      </c>
      <c r="C511" s="25">
        <f>VLOOKUP(B511,'Product List_ Cost Price Repor'!A:O,2,0)</f>
        <v>2.5</v>
      </c>
      <c r="D511">
        <f>VLOOKUP(B511,'Product List_ Cost Price Repor'!A:O,14,0)</f>
        <v>0</v>
      </c>
      <c r="E511" t="str">
        <f>VLOOKUP(B511,'Product List_ Cost Price Repor'!A:O,13,0)</f>
        <v>Bunch</v>
      </c>
      <c r="F511">
        <v>25</v>
      </c>
      <c r="G511" t="s">
        <v>3476</v>
      </c>
      <c r="H511" s="29">
        <f t="shared" si="7"/>
        <v>0.1</v>
      </c>
    </row>
    <row r="512" spans="1:8" x14ac:dyDescent="0.2">
      <c r="A512" t="str">
        <f>VLOOKUP(B512,'Product List_ Cost Price Repor'!A:O,4,0)</f>
        <v>Fruit &amp; Vegetables</v>
      </c>
      <c r="B512" t="s">
        <v>1382</v>
      </c>
      <c r="C512" s="25">
        <f>VLOOKUP(B512,'Product List_ Cost Price Repor'!A:O,2,0)</f>
        <v>3.0143958333333298</v>
      </c>
      <c r="D512">
        <f>VLOOKUP(B512,'Product List_ Cost Price Repor'!A:O,14,0)</f>
        <v>0</v>
      </c>
      <c r="E512" t="str">
        <f>VLOOKUP(B512,'Product List_ Cost Price Repor'!A:O,13,0)</f>
        <v>Unit</v>
      </c>
      <c r="F512">
        <v>1</v>
      </c>
      <c r="G512" t="s">
        <v>1171</v>
      </c>
      <c r="H512" s="29">
        <f t="shared" si="7"/>
        <v>3.0143958333333298</v>
      </c>
    </row>
    <row r="513" spans="1:8" x14ac:dyDescent="0.2">
      <c r="A513" s="27" t="str">
        <f>VLOOKUP(B513,'Product List_ Cost Price Repor'!A:O,4,0)</f>
        <v>Fruit &amp; Vegetables</v>
      </c>
      <c r="B513" s="27" t="s">
        <v>250</v>
      </c>
      <c r="C513" s="28">
        <f>VLOOKUP(B513,'Product List_ Cost Price Repor'!A:O,2,0)</f>
        <v>5.3333333333333302E-2</v>
      </c>
      <c r="D513">
        <f>VLOOKUP(B513,'Product List_ Cost Price Repor'!A:O,14,0)</f>
        <v>0</v>
      </c>
      <c r="E513" t="str">
        <f>VLOOKUP(B513,'Product List_ Cost Price Repor'!A:O,13,0)</f>
        <v>Bunch</v>
      </c>
      <c r="F513">
        <v>1</v>
      </c>
      <c r="G513" t="s">
        <v>3476</v>
      </c>
      <c r="H513" s="29">
        <f t="shared" si="7"/>
        <v>5.3333333333333302E-2</v>
      </c>
    </row>
    <row r="514" spans="1:8" x14ac:dyDescent="0.2">
      <c r="A514" t="str">
        <f>VLOOKUP(B514,'Product List_ Cost Price Repor'!A:O,4,0)</f>
        <v>Fruit &amp; Vegetables</v>
      </c>
      <c r="B514" t="s">
        <v>2976</v>
      </c>
      <c r="C514" s="25">
        <f>VLOOKUP(B514,'Product List_ Cost Price Repor'!A:O,2,0)</f>
        <v>0.8</v>
      </c>
      <c r="D514">
        <f>VLOOKUP(B514,'Product List_ Cost Price Repor'!A:O,14,0)</f>
        <v>1</v>
      </c>
      <c r="E514" t="str">
        <f>VLOOKUP(B514,'Product List_ Cost Price Repor'!A:O,13,0)</f>
        <v>Each</v>
      </c>
      <c r="F514">
        <v>1</v>
      </c>
      <c r="G514" t="s">
        <v>1171</v>
      </c>
      <c r="H514" s="29">
        <f t="shared" si="7"/>
        <v>0.8</v>
      </c>
    </row>
    <row r="515" spans="1:8" x14ac:dyDescent="0.2">
      <c r="A515" t="str">
        <f>VLOOKUP(B515,'Product List_ Cost Price Repor'!A:O,4,0)</f>
        <v>Fruit &amp; Vegetables</v>
      </c>
      <c r="B515" t="s">
        <v>484</v>
      </c>
      <c r="C515" s="25">
        <f>VLOOKUP(B515,'Product List_ Cost Price Repor'!A:O,2,0)</f>
        <v>1.4</v>
      </c>
      <c r="D515">
        <f>VLOOKUP(B515,'Product List_ Cost Price Repor'!A:O,14,0)</f>
        <v>3</v>
      </c>
      <c r="E515" t="str">
        <f>VLOOKUP(B515,'Product List_ Cost Price Repor'!A:O,13,0)</f>
        <v>Each</v>
      </c>
      <c r="F515">
        <v>1</v>
      </c>
      <c r="G515" t="s">
        <v>1171</v>
      </c>
      <c r="H515" s="29">
        <f t="shared" ref="H515:H578" si="8">C515/F515</f>
        <v>1.4</v>
      </c>
    </row>
    <row r="516" spans="1:8" x14ac:dyDescent="0.2">
      <c r="A516" t="str">
        <f>VLOOKUP(B516,'Product List_ Cost Price Repor'!A:O,4,0)</f>
        <v>Fruit &amp; Vegetables</v>
      </c>
      <c r="B516" t="s">
        <v>1884</v>
      </c>
      <c r="C516" s="25">
        <f>VLOOKUP(B516,'Product List_ Cost Price Repor'!A:O,2,0)</f>
        <v>52</v>
      </c>
      <c r="D516">
        <f>VLOOKUP(B516,'Product List_ Cost Price Repor'!A:O,14,0)</f>
        <v>30</v>
      </c>
      <c r="E516" t="str">
        <f>VLOOKUP(B516,'Product List_ Cost Price Repor'!A:O,13,0)</f>
        <v>Kg</v>
      </c>
      <c r="F516">
        <v>1000</v>
      </c>
      <c r="G516" t="s">
        <v>3477</v>
      </c>
      <c r="H516" s="29">
        <f t="shared" si="8"/>
        <v>5.1999999999999998E-2</v>
      </c>
    </row>
    <row r="517" spans="1:8" x14ac:dyDescent="0.2">
      <c r="A517" t="str">
        <f>VLOOKUP(B517,'Product List_ Cost Price Repor'!A:O,4,0)</f>
        <v>Fruit &amp; Vegetables</v>
      </c>
      <c r="B517" t="s">
        <v>3289</v>
      </c>
      <c r="C517" s="25">
        <f>VLOOKUP(B517,'Product List_ Cost Price Repor'!A:O,2,0)</f>
        <v>3.5</v>
      </c>
      <c r="D517">
        <f>VLOOKUP(B517,'Product List_ Cost Price Repor'!A:O,14,0)</f>
        <v>0</v>
      </c>
      <c r="E517" t="str">
        <f>VLOOKUP(B517,'Product List_ Cost Price Repor'!A:O,13,0)</f>
        <v xml:space="preserve">Punnet </v>
      </c>
      <c r="F517">
        <v>250</v>
      </c>
      <c r="G517" t="s">
        <v>3476</v>
      </c>
      <c r="H517" s="29">
        <f t="shared" si="8"/>
        <v>1.4E-2</v>
      </c>
    </row>
    <row r="518" spans="1:8" x14ac:dyDescent="0.2">
      <c r="A518" t="str">
        <f>VLOOKUP(B518,'Product List_ Cost Price Repor'!A:O,4,0)</f>
        <v>Fruit &amp; Vegetables</v>
      </c>
      <c r="B518" t="s">
        <v>2753</v>
      </c>
      <c r="C518" s="25">
        <f>VLOOKUP(B518,'Product List_ Cost Price Repor'!A:O,2,0)</f>
        <v>3.7833333333333399</v>
      </c>
      <c r="D518">
        <f>VLOOKUP(B518,'Product List_ Cost Price Repor'!A:O,14,0)</f>
        <v>0</v>
      </c>
      <c r="E518" t="str">
        <f>VLOOKUP(B518,'Product List_ Cost Price Repor'!A:O,13,0)</f>
        <v>Bunch</v>
      </c>
      <c r="F518">
        <v>25</v>
      </c>
      <c r="G518" t="s">
        <v>3476</v>
      </c>
      <c r="H518" s="29">
        <f t="shared" si="8"/>
        <v>0.1513333333333336</v>
      </c>
    </row>
    <row r="519" spans="1:8" x14ac:dyDescent="0.2">
      <c r="A519" t="str">
        <f>VLOOKUP(B519,'Product List_ Cost Price Repor'!A:O,4,0)</f>
        <v>Fruit &amp; Vegetables</v>
      </c>
      <c r="B519" t="s">
        <v>1918</v>
      </c>
      <c r="C519" s="25">
        <f>VLOOKUP(B519,'Product List_ Cost Price Repor'!A:O,2,0)</f>
        <v>23</v>
      </c>
      <c r="D519">
        <f>VLOOKUP(B519,'Product List_ Cost Price Repor'!A:O,14,0)</f>
        <v>0</v>
      </c>
      <c r="E519" t="str">
        <f>VLOOKUP(B519,'Product List_ Cost Price Repor'!A:O,13,0)</f>
        <v>1kg</v>
      </c>
      <c r="F519">
        <v>1000</v>
      </c>
      <c r="G519" t="s">
        <v>3477</v>
      </c>
      <c r="H519" s="29">
        <f t="shared" si="8"/>
        <v>2.3E-2</v>
      </c>
    </row>
    <row r="520" spans="1:8" x14ac:dyDescent="0.2">
      <c r="A520" t="str">
        <f>VLOOKUP(B520,'Product List_ Cost Price Repor'!A:O,4,0)</f>
        <v>Fruit &amp; Vegetables</v>
      </c>
      <c r="B520" t="s">
        <v>2443</v>
      </c>
      <c r="C520" s="25">
        <f>VLOOKUP(B520,'Product List_ Cost Price Repor'!A:O,2,0)</f>
        <v>2</v>
      </c>
      <c r="D520">
        <f>VLOOKUP(B520,'Product List_ Cost Price Repor'!A:O,14,0)</f>
        <v>15</v>
      </c>
      <c r="E520" t="str">
        <f>VLOOKUP(B520,'Product List_ Cost Price Repor'!A:O,13,0)</f>
        <v>1kg</v>
      </c>
      <c r="F520">
        <v>1000</v>
      </c>
      <c r="G520" t="s">
        <v>3477</v>
      </c>
      <c r="H520" s="29">
        <f t="shared" si="8"/>
        <v>2E-3</v>
      </c>
    </row>
    <row r="521" spans="1:8" x14ac:dyDescent="0.2">
      <c r="A521" t="str">
        <f>VLOOKUP(B521,'Product List_ Cost Price Repor'!A:O,4,0)</f>
        <v>Fruit &amp; Vegetables</v>
      </c>
      <c r="B521" t="s">
        <v>2324</v>
      </c>
      <c r="C521" s="25">
        <f>VLOOKUP(B521,'Product List_ Cost Price Repor'!A:O,2,0)</f>
        <v>0.6</v>
      </c>
      <c r="D521">
        <f>VLOOKUP(B521,'Product List_ Cost Price Repor'!A:O,14,0)</f>
        <v>4</v>
      </c>
      <c r="E521" t="str">
        <f>VLOOKUP(B521,'Product List_ Cost Price Repor'!A:O,13,0)</f>
        <v xml:space="preserve">1kg </v>
      </c>
      <c r="F521">
        <v>1000</v>
      </c>
      <c r="G521" t="s">
        <v>3477</v>
      </c>
      <c r="H521" s="29">
        <f t="shared" si="8"/>
        <v>5.9999999999999995E-4</v>
      </c>
    </row>
    <row r="522" spans="1:8" x14ac:dyDescent="0.2">
      <c r="A522" t="str">
        <f>VLOOKUP(B522,'Product List_ Cost Price Repor'!A:O,4,0)</f>
        <v>Fruit &amp; Vegetables</v>
      </c>
      <c r="B522" t="s">
        <v>2792</v>
      </c>
      <c r="C522" s="25">
        <f>VLOOKUP(B522,'Product List_ Cost Price Repor'!A:O,2,0)</f>
        <v>1.7</v>
      </c>
      <c r="D522">
        <f>VLOOKUP(B522,'Product List_ Cost Price Repor'!A:O,14,0)</f>
        <v>0</v>
      </c>
      <c r="E522" t="str">
        <f>VLOOKUP(B522,'Product List_ Cost Price Repor'!A:O,13,0)</f>
        <v>Each</v>
      </c>
      <c r="F522">
        <v>1</v>
      </c>
      <c r="G522" t="s">
        <v>1171</v>
      </c>
      <c r="H522" s="29">
        <f t="shared" si="8"/>
        <v>1.7</v>
      </c>
    </row>
    <row r="523" spans="1:8" x14ac:dyDescent="0.2">
      <c r="A523" t="str">
        <f>VLOOKUP(B523,'Product List_ Cost Price Repor'!A:O,4,0)</f>
        <v>Fruit &amp; Vegetables</v>
      </c>
      <c r="B523" t="s">
        <v>142</v>
      </c>
      <c r="C523" s="25">
        <f>VLOOKUP(B523,'Product List_ Cost Price Repor'!A:O,2,0)</f>
        <v>2.6</v>
      </c>
      <c r="D523">
        <f>VLOOKUP(B523,'Product List_ Cost Price Repor'!A:O,14,0)</f>
        <v>10</v>
      </c>
      <c r="E523" t="str">
        <f>VLOOKUP(B523,'Product List_ Cost Price Repor'!A:O,13,0)</f>
        <v>Each</v>
      </c>
      <c r="F523">
        <v>1</v>
      </c>
      <c r="G523" t="s">
        <v>1171</v>
      </c>
      <c r="H523" s="29">
        <f t="shared" si="8"/>
        <v>2.6</v>
      </c>
    </row>
    <row r="524" spans="1:8" x14ac:dyDescent="0.2">
      <c r="A524" t="str">
        <f>VLOOKUP(B524,'Product List_ Cost Price Repor'!A:O,4,0)</f>
        <v>Fruit &amp; Vegetables</v>
      </c>
      <c r="B524" t="s">
        <v>604</v>
      </c>
      <c r="C524" s="25">
        <f>VLOOKUP(B524,'Product List_ Cost Price Repor'!A:O,2,0)</f>
        <v>6.8</v>
      </c>
      <c r="D524">
        <f>VLOOKUP(B524,'Product List_ Cost Price Repor'!A:O,14,0)</f>
        <v>0</v>
      </c>
      <c r="E524" t="str">
        <f>VLOOKUP(B524,'Product List_ Cost Price Repor'!A:O,13,0)</f>
        <v>1kg</v>
      </c>
      <c r="F524">
        <v>1000</v>
      </c>
      <c r="G524" t="s">
        <v>3477</v>
      </c>
      <c r="H524" s="29">
        <f t="shared" si="8"/>
        <v>6.7999999999999996E-3</v>
      </c>
    </row>
    <row r="525" spans="1:8" x14ac:dyDescent="0.2">
      <c r="A525" t="str">
        <f>VLOOKUP(B525,'Product List_ Cost Price Repor'!A:O,4,0)</f>
        <v>Fruit &amp; Vegetables</v>
      </c>
      <c r="B525" t="s">
        <v>159</v>
      </c>
      <c r="C525" s="25">
        <f>VLOOKUP(B525,'Product List_ Cost Price Repor'!A:O,2,0)</f>
        <v>13.3333333333333</v>
      </c>
      <c r="D525">
        <f>VLOOKUP(B525,'Product List_ Cost Price Repor'!A:O,14,0)</f>
        <v>0</v>
      </c>
      <c r="E525" t="str">
        <f>VLOOKUP(B525,'Product List_ Cost Price Repor'!A:O,13,0)</f>
        <v>1kg</v>
      </c>
      <c r="F525">
        <v>1000</v>
      </c>
      <c r="G525" t="s">
        <v>3477</v>
      </c>
      <c r="H525" s="29">
        <f t="shared" si="8"/>
        <v>1.3333333333333299E-2</v>
      </c>
    </row>
    <row r="526" spans="1:8" x14ac:dyDescent="0.2">
      <c r="A526" t="str">
        <f>VLOOKUP(B526,'Product List_ Cost Price Repor'!A:O,4,0)</f>
        <v>Fruit &amp; Vegetables</v>
      </c>
      <c r="B526" t="s">
        <v>2105</v>
      </c>
      <c r="C526" s="25">
        <f>VLOOKUP(B526,'Product List_ Cost Price Repor'!A:O,2,0)</f>
        <v>8.5</v>
      </c>
      <c r="D526">
        <f>VLOOKUP(B526,'Product List_ Cost Price Repor'!A:O,14,0)</f>
        <v>8</v>
      </c>
      <c r="E526" t="str">
        <f>VLOOKUP(B526,'Product List_ Cost Price Repor'!A:O,13,0)</f>
        <v>500g</v>
      </c>
      <c r="F526">
        <v>500</v>
      </c>
      <c r="G526" t="s">
        <v>3477</v>
      </c>
      <c r="H526" s="29">
        <f t="shared" si="8"/>
        <v>1.7000000000000001E-2</v>
      </c>
    </row>
    <row r="527" spans="1:8" x14ac:dyDescent="0.2">
      <c r="A527" s="27" t="str">
        <f>VLOOKUP(B527,'Product List_ Cost Price Repor'!A:O,4,0)</f>
        <v>Fruit &amp; Vegetables</v>
      </c>
      <c r="B527" s="27" t="s">
        <v>725</v>
      </c>
      <c r="C527" s="25">
        <f>VLOOKUP(B527,'Product List_ Cost Price Repor'!A:O,2,0)</f>
        <v>0</v>
      </c>
      <c r="D527">
        <f>VLOOKUP(B527,'Product List_ Cost Price Repor'!A:O,14,0)</f>
        <v>0</v>
      </c>
      <c r="E527" t="str">
        <f>VLOOKUP(B527,'Product List_ Cost Price Repor'!A:O,13,0)</f>
        <v>Each</v>
      </c>
      <c r="F527">
        <v>1</v>
      </c>
      <c r="G527" t="s">
        <v>1171</v>
      </c>
      <c r="H527" s="29">
        <f t="shared" si="8"/>
        <v>0</v>
      </c>
    </row>
    <row r="528" spans="1:8" x14ac:dyDescent="0.2">
      <c r="A528" t="str">
        <f>VLOOKUP(B528,'Product List_ Cost Price Repor'!A:O,4,0)</f>
        <v>Fruit &amp; Vegetables</v>
      </c>
      <c r="B528" t="s">
        <v>3352</v>
      </c>
      <c r="C528" s="25">
        <f>VLOOKUP(B528,'Product List_ Cost Price Repor'!A:O,2,0)</f>
        <v>24</v>
      </c>
      <c r="D528">
        <f>VLOOKUP(B528,'Product List_ Cost Price Repor'!A:O,14,0)</f>
        <v>0</v>
      </c>
      <c r="E528" t="str">
        <f>VLOOKUP(B528,'Product List_ Cost Price Repor'!A:O,13,0)</f>
        <v>1.5Kg</v>
      </c>
      <c r="F528">
        <v>1500</v>
      </c>
      <c r="G528" t="s">
        <v>3477</v>
      </c>
      <c r="H528" s="29">
        <f t="shared" si="8"/>
        <v>1.6E-2</v>
      </c>
    </row>
    <row r="529" spans="1:8" x14ac:dyDescent="0.2">
      <c r="A529" t="str">
        <f>VLOOKUP(B529,'Product List_ Cost Price Repor'!A:O,4,0)</f>
        <v>Fruit &amp; Vegetables</v>
      </c>
      <c r="B529" t="s">
        <v>3048</v>
      </c>
      <c r="C529" s="25">
        <f>VLOOKUP(B529,'Product List_ Cost Price Repor'!A:O,2,0)</f>
        <v>0.9</v>
      </c>
      <c r="D529">
        <f>VLOOKUP(B529,'Product List_ Cost Price Repor'!A:O,14,0)</f>
        <v>10</v>
      </c>
      <c r="E529" t="str">
        <f>VLOOKUP(B529,'Product List_ Cost Price Repor'!A:O,13,0)</f>
        <v>1kg</v>
      </c>
      <c r="F529">
        <v>1000</v>
      </c>
      <c r="G529" t="s">
        <v>3477</v>
      </c>
      <c r="H529" s="29">
        <f t="shared" si="8"/>
        <v>8.9999999999999998E-4</v>
      </c>
    </row>
    <row r="530" spans="1:8" x14ac:dyDescent="0.2">
      <c r="A530" t="str">
        <f>VLOOKUP(B530,'Product List_ Cost Price Repor'!A:O,4,0)</f>
        <v>Fruit &amp; Vegetables</v>
      </c>
      <c r="B530" t="s">
        <v>3345</v>
      </c>
      <c r="C530" s="25">
        <f>VLOOKUP(B530,'Product List_ Cost Price Repor'!A:O,2,0)</f>
        <v>3.4990059642147102</v>
      </c>
      <c r="D530">
        <f>VLOOKUP(B530,'Product List_ Cost Price Repor'!A:O,14,0)</f>
        <v>15</v>
      </c>
      <c r="E530" t="str">
        <f>VLOOKUP(B530,'Product List_ Cost Price Repor'!A:O,13,0)</f>
        <v>Kilogram</v>
      </c>
      <c r="F530">
        <v>1000</v>
      </c>
      <c r="G530" t="s">
        <v>3477</v>
      </c>
      <c r="H530" s="29">
        <f t="shared" si="8"/>
        <v>3.4990059642147102E-3</v>
      </c>
    </row>
    <row r="531" spans="1:8" x14ac:dyDescent="0.2">
      <c r="A531" t="str">
        <f>VLOOKUP(B531,'Product List_ Cost Price Repor'!A:O,4,0)</f>
        <v>Fruit &amp; Vegetables</v>
      </c>
      <c r="B531" t="s">
        <v>1572</v>
      </c>
      <c r="C531" s="25">
        <f>VLOOKUP(B531,'Product List_ Cost Price Repor'!A:O,2,0)</f>
        <v>1.8181818181818199</v>
      </c>
      <c r="D531">
        <f>VLOOKUP(B531,'Product List_ Cost Price Repor'!A:O,14,0)</f>
        <v>12</v>
      </c>
      <c r="E531" t="str">
        <f>VLOOKUP(B531,'Product List_ Cost Price Repor'!A:O,13,0)</f>
        <v xml:space="preserve">1 Pkt </v>
      </c>
      <c r="F531">
        <v>100</v>
      </c>
      <c r="G531" t="s">
        <v>3477</v>
      </c>
      <c r="H531" s="29">
        <f t="shared" si="8"/>
        <v>1.8181818181818198E-2</v>
      </c>
    </row>
    <row r="532" spans="1:8" x14ac:dyDescent="0.2">
      <c r="A532" t="str">
        <f>VLOOKUP(B532,'Product List_ Cost Price Repor'!A:O,4,0)</f>
        <v>Fruit &amp; Vegetables</v>
      </c>
      <c r="B532" t="s">
        <v>1523</v>
      </c>
      <c r="C532" s="25">
        <f>VLOOKUP(B532,'Product List_ Cost Price Repor'!A:O,2,0)</f>
        <v>2</v>
      </c>
      <c r="D532">
        <f>VLOOKUP(B532,'Product List_ Cost Price Repor'!A:O,14,0)</f>
        <v>0</v>
      </c>
      <c r="E532" t="str">
        <f>VLOOKUP(B532,'Product List_ Cost Price Repor'!A:O,13,0)</f>
        <v>Kilogram</v>
      </c>
      <c r="F532">
        <v>1000</v>
      </c>
      <c r="G532" t="s">
        <v>3477</v>
      </c>
      <c r="H532" s="29">
        <f t="shared" si="8"/>
        <v>2E-3</v>
      </c>
    </row>
    <row r="533" spans="1:8" x14ac:dyDescent="0.2">
      <c r="A533" t="str">
        <f>VLOOKUP(B533,'Product List_ Cost Price Repor'!A:O,4,0)</f>
        <v>Fruit &amp; Vegetables</v>
      </c>
      <c r="B533" t="s">
        <v>267</v>
      </c>
      <c r="C533" s="25">
        <f>VLOOKUP(B533,'Product List_ Cost Price Repor'!A:O,2,0)</f>
        <v>6</v>
      </c>
      <c r="D533">
        <f>VLOOKUP(B533,'Product List_ Cost Price Repor'!A:O,14,0)</f>
        <v>0</v>
      </c>
      <c r="E533" t="str">
        <f>VLOOKUP(B533,'Product List_ Cost Price Repor'!A:O,13,0)</f>
        <v>Kg</v>
      </c>
      <c r="F533">
        <v>1000</v>
      </c>
      <c r="G533" t="s">
        <v>3477</v>
      </c>
      <c r="H533" s="29">
        <f t="shared" si="8"/>
        <v>6.0000000000000001E-3</v>
      </c>
    </row>
    <row r="534" spans="1:8" x14ac:dyDescent="0.2">
      <c r="A534" t="str">
        <f>VLOOKUP(B534,'Product List_ Cost Price Repor'!A:O,4,0)</f>
        <v>Fruit &amp; Vegetables</v>
      </c>
      <c r="B534" t="s">
        <v>3270</v>
      </c>
      <c r="C534" s="25">
        <f>VLOOKUP(B534,'Product List_ Cost Price Repor'!A:O,2,0)</f>
        <v>3.5</v>
      </c>
      <c r="D534">
        <f>VLOOKUP(B534,'Product List_ Cost Price Repor'!A:O,14,0)</f>
        <v>0</v>
      </c>
      <c r="E534" t="str">
        <f>VLOOKUP(B534,'Product List_ Cost Price Repor'!A:O,13,0)</f>
        <v>Kg</v>
      </c>
      <c r="F534">
        <v>1000</v>
      </c>
      <c r="G534" t="s">
        <v>3477</v>
      </c>
      <c r="H534" s="29">
        <f t="shared" si="8"/>
        <v>3.5000000000000001E-3</v>
      </c>
    </row>
    <row r="535" spans="1:8" x14ac:dyDescent="0.2">
      <c r="A535" t="str">
        <f>VLOOKUP(B535,'Product List_ Cost Price Repor'!A:O,4,0)</f>
        <v>Fruit &amp; Vegetables</v>
      </c>
      <c r="B535" t="s">
        <v>1618</v>
      </c>
      <c r="C535" s="25">
        <f>VLOOKUP(B535,'Product List_ Cost Price Repor'!A:O,2,0)</f>
        <v>3</v>
      </c>
      <c r="D535">
        <f>VLOOKUP(B535,'Product List_ Cost Price Repor'!A:O,14,0)</f>
        <v>0</v>
      </c>
      <c r="E535" t="str">
        <f>VLOOKUP(B535,'Product List_ Cost Price Repor'!A:O,13,0)</f>
        <v>Kg</v>
      </c>
      <c r="F535">
        <v>1000</v>
      </c>
      <c r="G535" t="s">
        <v>3477</v>
      </c>
      <c r="H535" s="29">
        <f t="shared" si="8"/>
        <v>3.0000000000000001E-3</v>
      </c>
    </row>
    <row r="536" spans="1:8" x14ac:dyDescent="0.2">
      <c r="A536" t="str">
        <f>VLOOKUP(B536,'Product List_ Cost Price Repor'!A:O,4,0)</f>
        <v>Fruit &amp; Vegetables</v>
      </c>
      <c r="B536" t="s">
        <v>3106</v>
      </c>
      <c r="C536" s="25">
        <f>VLOOKUP(B536,'Product List_ Cost Price Repor'!A:O,2,0)</f>
        <v>0.2</v>
      </c>
      <c r="D536">
        <f>VLOOKUP(B536,'Product List_ Cost Price Repor'!A:O,14,0)</f>
        <v>0</v>
      </c>
      <c r="E536" t="str">
        <f>VLOOKUP(B536,'Product List_ Cost Price Repor'!A:O,13,0)</f>
        <v>1kg</v>
      </c>
      <c r="F536">
        <v>1000</v>
      </c>
      <c r="G536" t="s">
        <v>3477</v>
      </c>
      <c r="H536" s="29">
        <f t="shared" si="8"/>
        <v>2.0000000000000001E-4</v>
      </c>
    </row>
    <row r="537" spans="1:8" x14ac:dyDescent="0.2">
      <c r="A537" t="str">
        <f>VLOOKUP(B537,'Product List_ Cost Price Repor'!A:O,4,0)</f>
        <v>Fruit &amp; Vegetables</v>
      </c>
      <c r="B537" t="s">
        <v>2627</v>
      </c>
      <c r="C537" s="25">
        <f>VLOOKUP(B537,'Product List_ Cost Price Repor'!A:O,2,0)</f>
        <v>4</v>
      </c>
      <c r="D537">
        <f>VLOOKUP(B537,'Product List_ Cost Price Repor'!A:O,14,0)</f>
        <v>0</v>
      </c>
      <c r="E537" t="str">
        <f>VLOOKUP(B537,'Product List_ Cost Price Repor'!A:O,13,0)</f>
        <v xml:space="preserve">Each </v>
      </c>
      <c r="F537">
        <v>1</v>
      </c>
      <c r="G537" t="s">
        <v>1171</v>
      </c>
      <c r="H537" s="29">
        <f t="shared" si="8"/>
        <v>4</v>
      </c>
    </row>
    <row r="538" spans="1:8" x14ac:dyDescent="0.2">
      <c r="A538" t="str">
        <f>VLOOKUP(B538,'Product List_ Cost Price Repor'!A:O,4,0)</f>
        <v>Fruit &amp; Vegetables</v>
      </c>
      <c r="B538" t="s">
        <v>1651</v>
      </c>
      <c r="C538" s="25">
        <f>VLOOKUP(B538,'Product List_ Cost Price Repor'!A:O,2,0)</f>
        <v>3.5</v>
      </c>
      <c r="D538">
        <f>VLOOKUP(B538,'Product List_ Cost Price Repor'!A:O,14,0)</f>
        <v>0</v>
      </c>
      <c r="E538" t="str">
        <f>VLOOKUP(B538,'Product List_ Cost Price Repor'!A:O,13,0)</f>
        <v>Punnet</v>
      </c>
      <c r="F538">
        <v>250</v>
      </c>
      <c r="G538" t="s">
        <v>3476</v>
      </c>
      <c r="H538" s="29">
        <f t="shared" si="8"/>
        <v>1.4E-2</v>
      </c>
    </row>
    <row r="539" spans="1:8" x14ac:dyDescent="0.2">
      <c r="A539" t="str">
        <f>VLOOKUP(B539,'Product List_ Cost Price Repor'!A:O,4,0)</f>
        <v>Fruit &amp; Vegetables</v>
      </c>
      <c r="B539" t="s">
        <v>3337</v>
      </c>
      <c r="C539" s="25">
        <f>VLOOKUP(B539,'Product List_ Cost Price Repor'!A:O,2,0)</f>
        <v>0.27777777777777801</v>
      </c>
      <c r="D539">
        <f>VLOOKUP(B539,'Product List_ Cost Price Repor'!A:O,14,0)</f>
        <v>0</v>
      </c>
      <c r="E539" t="str">
        <f>VLOOKUP(B539,'Product List_ Cost Price Repor'!A:O,13,0)</f>
        <v>Bunch</v>
      </c>
      <c r="F539">
        <v>25</v>
      </c>
      <c r="G539" t="s">
        <v>3476</v>
      </c>
      <c r="H539" s="29">
        <f t="shared" si="8"/>
        <v>1.111111111111112E-2</v>
      </c>
    </row>
    <row r="540" spans="1:8" x14ac:dyDescent="0.2">
      <c r="A540" t="str">
        <f>VLOOKUP(B540,'Product List_ Cost Price Repor'!A:O,4,0)</f>
        <v>Fruit &amp; Vegetables</v>
      </c>
      <c r="B540" t="s">
        <v>918</v>
      </c>
      <c r="C540" s="25">
        <f>VLOOKUP(B540,'Product List_ Cost Price Repor'!A:O,2,0)</f>
        <v>13</v>
      </c>
      <c r="D540">
        <f>VLOOKUP(B540,'Product List_ Cost Price Repor'!A:O,14,0)</f>
        <v>0</v>
      </c>
      <c r="E540" t="str">
        <f>VLOOKUP(B540,'Product List_ Cost Price Repor'!A:O,13,0)</f>
        <v>Bunch</v>
      </c>
      <c r="F540">
        <v>25</v>
      </c>
      <c r="G540" t="s">
        <v>3476</v>
      </c>
      <c r="H540" s="29">
        <f t="shared" si="8"/>
        <v>0.52</v>
      </c>
    </row>
    <row r="541" spans="1:8" x14ac:dyDescent="0.2">
      <c r="A541" t="str">
        <f>VLOOKUP(B541,'Product List_ Cost Price Repor'!A:O,4,0)</f>
        <v>Fruit &amp; Vegetables</v>
      </c>
      <c r="B541" t="s">
        <v>2153</v>
      </c>
      <c r="C541" s="25">
        <f>VLOOKUP(B541,'Product List_ Cost Price Repor'!A:O,2,0)</f>
        <v>3</v>
      </c>
      <c r="D541">
        <f>VLOOKUP(B541,'Product List_ Cost Price Repor'!A:O,14,0)</f>
        <v>0</v>
      </c>
      <c r="E541" t="str">
        <f>VLOOKUP(B541,'Product List_ Cost Price Repor'!A:O,13,0)</f>
        <v>Bunch</v>
      </c>
      <c r="F541">
        <v>25</v>
      </c>
      <c r="G541" t="s">
        <v>3476</v>
      </c>
      <c r="H541" s="29">
        <f t="shared" si="8"/>
        <v>0.12</v>
      </c>
    </row>
    <row r="542" spans="1:8" x14ac:dyDescent="0.2">
      <c r="A542" t="str">
        <f>VLOOKUP(B542,'Product List_ Cost Price Repor'!A:O,4,0)</f>
        <v>Fruit &amp; Vegetables</v>
      </c>
      <c r="B542" t="s">
        <v>345</v>
      </c>
      <c r="C542" s="25">
        <f>VLOOKUP(B542,'Product List_ Cost Price Repor'!A:O,2,0)</f>
        <v>5.5</v>
      </c>
      <c r="D542">
        <f>VLOOKUP(B542,'Product List_ Cost Price Repor'!A:O,14,0)</f>
        <v>0</v>
      </c>
      <c r="E542" t="str">
        <f>VLOOKUP(B542,'Product List_ Cost Price Repor'!A:O,13,0)</f>
        <v>Punnet</v>
      </c>
      <c r="F542">
        <v>250</v>
      </c>
      <c r="G542" t="s">
        <v>3476</v>
      </c>
      <c r="H542" s="29">
        <f t="shared" si="8"/>
        <v>2.1999999999999999E-2</v>
      </c>
    </row>
    <row r="543" spans="1:8" x14ac:dyDescent="0.2">
      <c r="A543" t="str">
        <f>VLOOKUP(B543,'Product List_ Cost Price Repor'!A:O,4,0)</f>
        <v>Fruit &amp; Vegetables</v>
      </c>
      <c r="B543" t="s">
        <v>791</v>
      </c>
      <c r="C543" s="25">
        <f>VLOOKUP(B543,'Product List_ Cost Price Repor'!A:O,2,0)</f>
        <v>9</v>
      </c>
      <c r="D543">
        <f>VLOOKUP(B543,'Product List_ Cost Price Repor'!A:O,14,0)</f>
        <v>1</v>
      </c>
      <c r="E543" t="str">
        <f>VLOOKUP(B543,'Product List_ Cost Price Repor'!A:O,13,0)</f>
        <v>Kg</v>
      </c>
      <c r="F543">
        <v>1000</v>
      </c>
      <c r="G543" t="s">
        <v>3477</v>
      </c>
      <c r="H543" s="29">
        <f t="shared" si="8"/>
        <v>8.9999999999999993E-3</v>
      </c>
    </row>
    <row r="544" spans="1:8" x14ac:dyDescent="0.2">
      <c r="A544" t="str">
        <f>VLOOKUP(B544,'Product List_ Cost Price Repor'!A:O,4,0)</f>
        <v>Fruit &amp; Vegetables</v>
      </c>
      <c r="B544" t="s">
        <v>761</v>
      </c>
      <c r="C544" s="25">
        <f>VLOOKUP(B544,'Product List_ Cost Price Repor'!A:O,2,0)</f>
        <v>3</v>
      </c>
      <c r="D544">
        <f>VLOOKUP(B544,'Product List_ Cost Price Repor'!A:O,14,0)</f>
        <v>0</v>
      </c>
      <c r="E544" t="str">
        <f>VLOOKUP(B544,'Product List_ Cost Price Repor'!A:O,13,0)</f>
        <v>Punnet</v>
      </c>
      <c r="F544">
        <v>250</v>
      </c>
      <c r="G544" t="s">
        <v>3476</v>
      </c>
      <c r="H544" s="29">
        <f t="shared" si="8"/>
        <v>1.2E-2</v>
      </c>
    </row>
    <row r="545" spans="1:8" x14ac:dyDescent="0.2">
      <c r="A545" t="str">
        <f>VLOOKUP(B545,'Product List_ Cost Price Repor'!A:O,4,0)</f>
        <v>Fruit &amp; Vegetables</v>
      </c>
      <c r="B545" t="s">
        <v>3153</v>
      </c>
      <c r="C545" s="25">
        <f>VLOOKUP(B545,'Product List_ Cost Price Repor'!A:O,2,0)</f>
        <v>1</v>
      </c>
      <c r="D545">
        <f>VLOOKUP(B545,'Product List_ Cost Price Repor'!A:O,14,0)</f>
        <v>25</v>
      </c>
      <c r="E545" t="str">
        <f>VLOOKUP(B545,'Product List_ Cost Price Repor'!A:O,13,0)</f>
        <v>1kg</v>
      </c>
      <c r="F545">
        <v>1000</v>
      </c>
      <c r="G545" t="s">
        <v>3477</v>
      </c>
      <c r="H545" s="29">
        <f t="shared" si="8"/>
        <v>1E-3</v>
      </c>
    </row>
    <row r="546" spans="1:8" x14ac:dyDescent="0.2">
      <c r="A546" t="str">
        <f>VLOOKUP(B546,'Product List_ Cost Price Repor'!A:O,4,0)</f>
        <v>Fruit &amp; Vegetables</v>
      </c>
      <c r="B546" t="s">
        <v>1710</v>
      </c>
      <c r="C546" s="25">
        <f>VLOOKUP(B546,'Product List_ Cost Price Repor'!A:O,2,0)</f>
        <v>10</v>
      </c>
      <c r="D546">
        <f>VLOOKUP(B546,'Product List_ Cost Price Repor'!A:O,14,0)</f>
        <v>4</v>
      </c>
      <c r="E546" t="str">
        <f>VLOOKUP(B546,'Product List_ Cost Price Repor'!A:O,13,0)</f>
        <v>Kilogram</v>
      </c>
      <c r="F546">
        <v>1000</v>
      </c>
      <c r="G546" t="s">
        <v>3477</v>
      </c>
      <c r="H546" s="29">
        <f t="shared" si="8"/>
        <v>0.01</v>
      </c>
    </row>
    <row r="547" spans="1:8" x14ac:dyDescent="0.2">
      <c r="A547" t="str">
        <f>VLOOKUP(B547,'Product List_ Cost Price Repor'!A:O,4,0)</f>
        <v>Fruit &amp; Vegetables</v>
      </c>
      <c r="B547" t="s">
        <v>955</v>
      </c>
      <c r="C547" s="25">
        <f>VLOOKUP(B547,'Product List_ Cost Price Repor'!A:O,2,0)</f>
        <v>3.5</v>
      </c>
      <c r="D547">
        <f>VLOOKUP(B547,'Product List_ Cost Price Repor'!A:O,14,0)</f>
        <v>0</v>
      </c>
      <c r="E547" t="str">
        <f>VLOOKUP(B547,'Product List_ Cost Price Repor'!A:O,13,0)</f>
        <v>Punnet</v>
      </c>
      <c r="F547">
        <v>250</v>
      </c>
      <c r="G547" t="s">
        <v>3476</v>
      </c>
      <c r="H547" s="29">
        <f t="shared" si="8"/>
        <v>1.4E-2</v>
      </c>
    </row>
    <row r="548" spans="1:8" x14ac:dyDescent="0.2">
      <c r="A548" t="str">
        <f>VLOOKUP(B548,'Product List_ Cost Price Repor'!A:O,4,0)</f>
        <v>Fruit &amp; Vegetables</v>
      </c>
      <c r="B548" t="s">
        <v>2026</v>
      </c>
      <c r="C548" s="25">
        <f>VLOOKUP(B548,'Product List_ Cost Price Repor'!A:O,2,0)</f>
        <v>7</v>
      </c>
      <c r="D548">
        <f>VLOOKUP(B548,'Product List_ Cost Price Repor'!A:O,14,0)</f>
        <v>0</v>
      </c>
      <c r="E548" t="str">
        <f>VLOOKUP(B548,'Product List_ Cost Price Repor'!A:O,13,0)</f>
        <v>Punnet</v>
      </c>
      <c r="F548">
        <v>250</v>
      </c>
      <c r="G548" t="s">
        <v>3476</v>
      </c>
      <c r="H548" s="29">
        <f t="shared" si="8"/>
        <v>2.8000000000000001E-2</v>
      </c>
    </row>
    <row r="549" spans="1:8" x14ac:dyDescent="0.2">
      <c r="A549" t="str">
        <f>VLOOKUP(B549,'Product List_ Cost Price Repor'!A:O,4,0)</f>
        <v>Fruit &amp; Vegetables</v>
      </c>
      <c r="B549" t="s">
        <v>2417</v>
      </c>
      <c r="C549" s="25">
        <f>VLOOKUP(B549,'Product List_ Cost Price Repor'!A:O,2,0)</f>
        <v>12</v>
      </c>
      <c r="D549">
        <f>VLOOKUP(B549,'Product List_ Cost Price Repor'!A:O,14,0)</f>
        <v>3</v>
      </c>
      <c r="E549" t="str">
        <f>VLOOKUP(B549,'Product List_ Cost Price Repor'!A:O,13,0)</f>
        <v>Kg</v>
      </c>
      <c r="F549">
        <v>1000</v>
      </c>
      <c r="G549" t="s">
        <v>3477</v>
      </c>
      <c r="H549" s="29">
        <f t="shared" si="8"/>
        <v>1.2E-2</v>
      </c>
    </row>
    <row r="550" spans="1:8" x14ac:dyDescent="0.2">
      <c r="A550" t="str">
        <f>VLOOKUP(B550,'Product List_ Cost Price Repor'!A:O,4,0)</f>
        <v>Fruit &amp; Vegetables</v>
      </c>
      <c r="B550" t="s">
        <v>1474</v>
      </c>
      <c r="C550" s="25">
        <f>VLOOKUP(B550,'Product List_ Cost Price Repor'!A:O,2,0)</f>
        <v>5</v>
      </c>
      <c r="D550">
        <f>VLOOKUP(B550,'Product List_ Cost Price Repor'!A:O,14,0)</f>
        <v>0</v>
      </c>
      <c r="E550" t="str">
        <f>VLOOKUP(B550,'Product List_ Cost Price Repor'!A:O,13,0)</f>
        <v>Punnet</v>
      </c>
      <c r="F550">
        <v>250</v>
      </c>
      <c r="G550" t="s">
        <v>3476</v>
      </c>
      <c r="H550" s="29">
        <f t="shared" si="8"/>
        <v>0.02</v>
      </c>
    </row>
    <row r="551" spans="1:8" x14ac:dyDescent="0.2">
      <c r="A551" t="str">
        <f>VLOOKUP(B551,'Product List_ Cost Price Repor'!A:O,4,0)</f>
        <v>Fruit &amp; Vegetables</v>
      </c>
      <c r="B551" t="s">
        <v>523</v>
      </c>
      <c r="C551" s="25">
        <f>VLOOKUP(B551,'Product List_ Cost Price Repor'!A:O,2,0)</f>
        <v>4</v>
      </c>
      <c r="D551">
        <f>VLOOKUP(B551,'Product List_ Cost Price Repor'!A:O,14,0)</f>
        <v>0</v>
      </c>
      <c r="E551" t="str">
        <f>VLOOKUP(B551,'Product List_ Cost Price Repor'!A:O,13,0)</f>
        <v>Punnet</v>
      </c>
      <c r="F551">
        <v>250</v>
      </c>
      <c r="G551" t="s">
        <v>3476</v>
      </c>
      <c r="H551" s="29">
        <f t="shared" si="8"/>
        <v>1.6E-2</v>
      </c>
    </row>
    <row r="552" spans="1:8" x14ac:dyDescent="0.2">
      <c r="A552" t="str">
        <f>VLOOKUP(B552,'Product List_ Cost Price Repor'!A:O,4,0)</f>
        <v>Fruit &amp; Vegetables</v>
      </c>
      <c r="B552" t="s">
        <v>3187</v>
      </c>
      <c r="C552" s="25">
        <f>VLOOKUP(B552,'Product List_ Cost Price Repor'!A:O,2,0)</f>
        <v>10</v>
      </c>
      <c r="D552">
        <f>VLOOKUP(B552,'Product List_ Cost Price Repor'!A:O,14,0)</f>
        <v>0</v>
      </c>
      <c r="E552" t="str">
        <f>VLOOKUP(B552,'Product List_ Cost Price Repor'!A:O,13,0)</f>
        <v xml:space="preserve">Punnet </v>
      </c>
      <c r="F552">
        <v>250</v>
      </c>
      <c r="G552" t="s">
        <v>3476</v>
      </c>
      <c r="H552" s="29">
        <f t="shared" si="8"/>
        <v>0.04</v>
      </c>
    </row>
    <row r="553" spans="1:8" x14ac:dyDescent="0.2">
      <c r="A553" t="str">
        <f>VLOOKUP(B553,'Product List_ Cost Price Repor'!A:O,4,0)</f>
        <v>Fruit &amp; Vegetables</v>
      </c>
      <c r="B553" t="s">
        <v>0</v>
      </c>
      <c r="C553" s="25">
        <f>VLOOKUP(B553,'Product List_ Cost Price Repor'!A:O,2,0)</f>
        <v>4</v>
      </c>
      <c r="D553">
        <f>VLOOKUP(B553,'Product List_ Cost Price Repor'!A:O,14,0)</f>
        <v>0</v>
      </c>
      <c r="E553" t="str">
        <f>VLOOKUP(B553,'Product List_ Cost Price Repor'!A:O,13,0)</f>
        <v>Kilogram</v>
      </c>
      <c r="F553">
        <v>1000</v>
      </c>
      <c r="G553" t="s">
        <v>3477</v>
      </c>
      <c r="H553" s="29">
        <f t="shared" si="8"/>
        <v>4.0000000000000001E-3</v>
      </c>
    </row>
    <row r="554" spans="1:8" x14ac:dyDescent="0.2">
      <c r="A554" t="str">
        <f>VLOOKUP(B554,'Product List_ Cost Price Repor'!A:O,4,0)</f>
        <v>Fruit &amp; Vegetables</v>
      </c>
      <c r="B554" t="s">
        <v>3346</v>
      </c>
      <c r="C554" s="25">
        <f>VLOOKUP(B554,'Product List_ Cost Price Repor'!A:O,2,0)</f>
        <v>2</v>
      </c>
      <c r="D554">
        <f>VLOOKUP(B554,'Product List_ Cost Price Repor'!A:O,14,0)</f>
        <v>0</v>
      </c>
      <c r="E554" t="str">
        <f>VLOOKUP(B554,'Product List_ Cost Price Repor'!A:O,13,0)</f>
        <v>1 Kg</v>
      </c>
      <c r="F554">
        <v>1000</v>
      </c>
      <c r="G554" t="s">
        <v>3477</v>
      </c>
      <c r="H554" s="29">
        <f t="shared" si="8"/>
        <v>2E-3</v>
      </c>
    </row>
    <row r="555" spans="1:8" x14ac:dyDescent="0.2">
      <c r="A555" t="str">
        <f>VLOOKUP(B555,'Product List_ Cost Price Repor'!A:O,4,0)</f>
        <v>Fruit &amp; Vegetables</v>
      </c>
      <c r="B555" t="s">
        <v>1579</v>
      </c>
      <c r="C555" s="25">
        <f>VLOOKUP(B555,'Product List_ Cost Price Repor'!A:O,2,0)</f>
        <v>5</v>
      </c>
      <c r="D555">
        <f>VLOOKUP(B555,'Product List_ Cost Price Repor'!A:O,14,0)</f>
        <v>10</v>
      </c>
      <c r="E555" t="str">
        <f>VLOOKUP(B555,'Product List_ Cost Price Repor'!A:O,13,0)</f>
        <v>Kilogram</v>
      </c>
      <c r="F555">
        <v>1000</v>
      </c>
      <c r="G555" t="s">
        <v>3477</v>
      </c>
      <c r="H555" s="29">
        <f t="shared" si="8"/>
        <v>5.0000000000000001E-3</v>
      </c>
    </row>
    <row r="556" spans="1:8" x14ac:dyDescent="0.2">
      <c r="A556" t="str">
        <f>VLOOKUP(B556,'Product List_ Cost Price Repor'!A:O,4,0)</f>
        <v>Fruit &amp; Vegetables</v>
      </c>
      <c r="B556" t="s">
        <v>990</v>
      </c>
      <c r="C556" s="25">
        <f>VLOOKUP(B556,'Product List_ Cost Price Repor'!A:O,2,0)</f>
        <v>4.5</v>
      </c>
      <c r="D556">
        <f>VLOOKUP(B556,'Product List_ Cost Price Repor'!A:O,14,0)</f>
        <v>0</v>
      </c>
      <c r="E556" t="str">
        <f>VLOOKUP(B556,'Product List_ Cost Price Repor'!A:O,13,0)</f>
        <v>Kg</v>
      </c>
      <c r="F556">
        <v>1000</v>
      </c>
      <c r="G556" t="s">
        <v>3477</v>
      </c>
      <c r="H556" s="29">
        <f t="shared" si="8"/>
        <v>4.4999999999999997E-3</v>
      </c>
    </row>
    <row r="557" spans="1:8" x14ac:dyDescent="0.2">
      <c r="A557" t="str">
        <f>VLOOKUP(B557,'Product List_ Cost Price Repor'!A:O,4,0)</f>
        <v>Fruit &amp; Vegetables</v>
      </c>
      <c r="B557" t="s">
        <v>2421</v>
      </c>
      <c r="C557" s="25">
        <f>VLOOKUP(B557,'Product List_ Cost Price Repor'!A:O,2,0)</f>
        <v>3.5</v>
      </c>
      <c r="D557">
        <f>VLOOKUP(B557,'Product List_ Cost Price Repor'!A:O,14,0)</f>
        <v>10</v>
      </c>
      <c r="E557" t="str">
        <f>VLOOKUP(B557,'Product List_ Cost Price Repor'!A:O,13,0)</f>
        <v>Kilogram</v>
      </c>
      <c r="F557">
        <v>1000</v>
      </c>
      <c r="G557" t="s">
        <v>3477</v>
      </c>
      <c r="H557" s="29">
        <f t="shared" si="8"/>
        <v>3.5000000000000001E-3</v>
      </c>
    </row>
    <row r="558" spans="1:8" x14ac:dyDescent="0.2">
      <c r="A558" t="str">
        <f>VLOOKUP(B558,'Product List_ Cost Price Repor'!A:O,4,0)</f>
        <v>Fruit &amp; Vegetables</v>
      </c>
      <c r="B558" t="s">
        <v>408</v>
      </c>
      <c r="C558" s="25">
        <f>VLOOKUP(B558,'Product List_ Cost Price Repor'!A:O,2,0)</f>
        <v>4.5</v>
      </c>
      <c r="D558">
        <f>VLOOKUP(B558,'Product List_ Cost Price Repor'!A:O,14,0)</f>
        <v>0</v>
      </c>
      <c r="E558" t="str">
        <f>VLOOKUP(B558,'Product List_ Cost Price Repor'!A:O,13,0)</f>
        <v>Kilogram</v>
      </c>
      <c r="F558">
        <v>1000</v>
      </c>
      <c r="G558" t="s">
        <v>3477</v>
      </c>
      <c r="H558" s="29">
        <f t="shared" si="8"/>
        <v>4.4999999999999997E-3</v>
      </c>
    </row>
    <row r="559" spans="1:8" x14ac:dyDescent="0.2">
      <c r="A559" t="str">
        <f>VLOOKUP(B559,'Product List_ Cost Price Repor'!A:O,4,0)</f>
        <v>Fruit &amp; Vegetables</v>
      </c>
      <c r="B559" t="s">
        <v>2824</v>
      </c>
      <c r="C559" s="25">
        <f>VLOOKUP(B559,'Product List_ Cost Price Repor'!A:O,2,0)</f>
        <v>2.7993920972644402</v>
      </c>
      <c r="D559">
        <f>VLOOKUP(B559,'Product List_ Cost Price Repor'!A:O,14,0)</f>
        <v>10</v>
      </c>
      <c r="E559" t="str">
        <f>VLOOKUP(B559,'Product List_ Cost Price Repor'!A:O,13,0)</f>
        <v>Kilogram</v>
      </c>
      <c r="F559">
        <v>1000</v>
      </c>
      <c r="G559" t="s">
        <v>3477</v>
      </c>
      <c r="H559" s="29">
        <f t="shared" si="8"/>
        <v>2.7993920972644404E-3</v>
      </c>
    </row>
    <row r="560" spans="1:8" x14ac:dyDescent="0.2">
      <c r="A560" t="str">
        <f>VLOOKUP(B560,'Product List_ Cost Price Repor'!A:O,4,0)</f>
        <v>Fruit &amp; Vegetables</v>
      </c>
      <c r="B560" t="s">
        <v>1929</v>
      </c>
      <c r="C560" s="25">
        <f>VLOOKUP(B560,'Product List_ Cost Price Repor'!A:O,2,0)</f>
        <v>5</v>
      </c>
      <c r="D560">
        <f>VLOOKUP(B560,'Product List_ Cost Price Repor'!A:O,14,0)</f>
        <v>0</v>
      </c>
      <c r="E560" t="str">
        <f>VLOOKUP(B560,'Product List_ Cost Price Repor'!A:O,13,0)</f>
        <v>Kilogram</v>
      </c>
      <c r="F560">
        <v>1000</v>
      </c>
      <c r="G560" t="s">
        <v>3477</v>
      </c>
      <c r="H560" s="29">
        <f t="shared" si="8"/>
        <v>5.0000000000000001E-3</v>
      </c>
    </row>
    <row r="561" spans="1:8" x14ac:dyDescent="0.2">
      <c r="A561" t="str">
        <f>VLOOKUP(B561,'Product List_ Cost Price Repor'!A:O,4,0)</f>
        <v>Fruit &amp; Vegetables</v>
      </c>
      <c r="B561" t="s">
        <v>3102</v>
      </c>
      <c r="C561" s="25">
        <f>VLOOKUP(B561,'Product List_ Cost Price Repor'!A:O,2,0)</f>
        <v>5.6</v>
      </c>
      <c r="D561">
        <f>VLOOKUP(B561,'Product List_ Cost Price Repor'!A:O,14,0)</f>
        <v>10</v>
      </c>
      <c r="E561" t="str">
        <f>VLOOKUP(B561,'Product List_ Cost Price Repor'!A:O,13,0)</f>
        <v>Kilogram</v>
      </c>
      <c r="F561">
        <v>1000</v>
      </c>
      <c r="G561" t="s">
        <v>3477</v>
      </c>
      <c r="H561" s="29">
        <f t="shared" si="8"/>
        <v>5.5999999999999999E-3</v>
      </c>
    </row>
    <row r="562" spans="1:8" x14ac:dyDescent="0.2">
      <c r="A562" t="str">
        <f>VLOOKUP(B562,'Product List_ Cost Price Repor'!A:O,4,0)</f>
        <v>Fruit &amp; Vegetables</v>
      </c>
      <c r="B562" t="s">
        <v>3222</v>
      </c>
      <c r="C562" s="25">
        <f>VLOOKUP(B562,'Product List_ Cost Price Repor'!A:O,2,0)</f>
        <v>3</v>
      </c>
      <c r="D562">
        <f>VLOOKUP(B562,'Product List_ Cost Price Repor'!A:O,14,0)</f>
        <v>15</v>
      </c>
      <c r="E562" t="str">
        <f>VLOOKUP(B562,'Product List_ Cost Price Repor'!A:O,13,0)</f>
        <v>Kilogram</v>
      </c>
      <c r="F562">
        <v>1000</v>
      </c>
      <c r="G562" t="s">
        <v>3477</v>
      </c>
      <c r="H562" s="29">
        <f t="shared" si="8"/>
        <v>3.0000000000000001E-3</v>
      </c>
    </row>
    <row r="563" spans="1:8" x14ac:dyDescent="0.2">
      <c r="A563" t="str">
        <f>VLOOKUP(B563,'Product List_ Cost Price Repor'!A:O,4,0)</f>
        <v>Fruit &amp; Vegetables</v>
      </c>
      <c r="B563" t="s">
        <v>2795</v>
      </c>
      <c r="C563" s="25">
        <f>VLOOKUP(B563,'Product List_ Cost Price Repor'!A:O,2,0)</f>
        <v>0.6</v>
      </c>
      <c r="D563">
        <f>VLOOKUP(B563,'Product List_ Cost Price Repor'!A:O,14,0)</f>
        <v>0</v>
      </c>
      <c r="E563" t="str">
        <f>VLOOKUP(B563,'Product List_ Cost Price Repor'!A:O,13,0)</f>
        <v>Kg</v>
      </c>
      <c r="F563">
        <v>1000</v>
      </c>
      <c r="G563" t="s">
        <v>3477</v>
      </c>
      <c r="H563" s="29">
        <f t="shared" si="8"/>
        <v>5.9999999999999995E-4</v>
      </c>
    </row>
    <row r="564" spans="1:8" x14ac:dyDescent="0.2">
      <c r="A564" t="str">
        <f>VLOOKUP(B564,'Product List_ Cost Price Repor'!A:O,4,0)</f>
        <v>Fruit &amp; Vegetables</v>
      </c>
      <c r="B564" t="s">
        <v>903</v>
      </c>
      <c r="C564" s="25">
        <f>VLOOKUP(B564,'Product List_ Cost Price Repor'!A:O,2,0)</f>
        <v>2</v>
      </c>
      <c r="D564">
        <f>VLOOKUP(B564,'Product List_ Cost Price Repor'!A:O,14,0)</f>
        <v>0</v>
      </c>
      <c r="E564" t="str">
        <f>VLOOKUP(B564,'Product List_ Cost Price Repor'!A:O,13,0)</f>
        <v xml:space="preserve">Bunch </v>
      </c>
      <c r="F564">
        <v>25</v>
      </c>
      <c r="G564" t="s">
        <v>3476</v>
      </c>
      <c r="H564" s="29">
        <f t="shared" si="8"/>
        <v>0.08</v>
      </c>
    </row>
    <row r="565" spans="1:8" x14ac:dyDescent="0.2">
      <c r="A565" t="str">
        <f>VLOOKUP(B565,'Product List_ Cost Price Repor'!A:O,4,0)</f>
        <v>Fruit &amp; Vegetables</v>
      </c>
      <c r="B565" t="s">
        <v>1264</v>
      </c>
      <c r="C565" s="25">
        <f>VLOOKUP(B565,'Product List_ Cost Price Repor'!A:O,2,0)</f>
        <v>2</v>
      </c>
      <c r="D565">
        <f>VLOOKUP(B565,'Product List_ Cost Price Repor'!A:O,14,0)</f>
        <v>0</v>
      </c>
      <c r="E565" t="str">
        <f>VLOOKUP(B565,'Product List_ Cost Price Repor'!A:O,13,0)</f>
        <v>Bunch</v>
      </c>
      <c r="F565">
        <v>25</v>
      </c>
      <c r="G565" t="s">
        <v>3476</v>
      </c>
      <c r="H565" s="29">
        <f t="shared" si="8"/>
        <v>0.08</v>
      </c>
    </row>
    <row r="566" spans="1:8" x14ac:dyDescent="0.2">
      <c r="A566" t="str">
        <f>VLOOKUP(B566,'Product List_ Cost Price Repor'!A:O,4,0)</f>
        <v>Fruit &amp; Vegetables</v>
      </c>
      <c r="B566" t="s">
        <v>583</v>
      </c>
      <c r="C566" s="25">
        <f>VLOOKUP(B566,'Product List_ Cost Price Repor'!A:O,2,0)</f>
        <v>12</v>
      </c>
      <c r="D566">
        <f>VLOOKUP(B566,'Product List_ Cost Price Repor'!A:O,14,0)</f>
        <v>0</v>
      </c>
      <c r="E566" t="str">
        <f>VLOOKUP(B566,'Product List_ Cost Price Repor'!A:O,13,0)</f>
        <v>Bunch</v>
      </c>
      <c r="F566">
        <v>25</v>
      </c>
      <c r="G566" t="s">
        <v>3476</v>
      </c>
      <c r="H566" s="29">
        <f t="shared" si="8"/>
        <v>0.48</v>
      </c>
    </row>
    <row r="567" spans="1:8" x14ac:dyDescent="0.2">
      <c r="A567" t="str">
        <f>VLOOKUP(B567,'Product List_ Cost Price Repor'!A:O,4,0)</f>
        <v>Fruit &amp; Vegetables</v>
      </c>
      <c r="B567" t="s">
        <v>2655</v>
      </c>
      <c r="C567" s="25">
        <f>VLOOKUP(B567,'Product List_ Cost Price Repor'!A:O,2,0)</f>
        <v>12</v>
      </c>
      <c r="D567">
        <f>VLOOKUP(B567,'Product List_ Cost Price Repor'!A:O,14,0)</f>
        <v>5</v>
      </c>
      <c r="E567" t="str">
        <f>VLOOKUP(B567,'Product List_ Cost Price Repor'!A:O,13,0)</f>
        <v>Kilogram</v>
      </c>
      <c r="F567">
        <v>1000</v>
      </c>
      <c r="G567" t="s">
        <v>3477</v>
      </c>
      <c r="H567" s="29">
        <f t="shared" si="8"/>
        <v>1.2E-2</v>
      </c>
    </row>
    <row r="568" spans="1:8" x14ac:dyDescent="0.2">
      <c r="A568" t="str">
        <f>VLOOKUP(B568,'Product List_ Cost Price Repor'!A:O,4,0)</f>
        <v>Fruit &amp; Vegetables</v>
      </c>
      <c r="B568" t="s">
        <v>1258</v>
      </c>
      <c r="C568" s="25">
        <f>VLOOKUP(B568,'Product List_ Cost Price Repor'!A:O,2,0)</f>
        <v>1.25</v>
      </c>
      <c r="D568">
        <f>VLOOKUP(B568,'Product List_ Cost Price Repor'!A:O,14,0)</f>
        <v>0</v>
      </c>
      <c r="E568" t="str">
        <f>VLOOKUP(B568,'Product List_ Cost Price Repor'!A:O,13,0)</f>
        <v>Each</v>
      </c>
      <c r="F568">
        <v>1</v>
      </c>
      <c r="G568" t="s">
        <v>1171</v>
      </c>
      <c r="H568" s="29">
        <f t="shared" si="8"/>
        <v>1.25</v>
      </c>
    </row>
    <row r="569" spans="1:8" x14ac:dyDescent="0.2">
      <c r="A569" t="str">
        <f>VLOOKUP(B569,'Product List_ Cost Price Repor'!A:O,4,0)</f>
        <v>Fruit &amp; Vegetables</v>
      </c>
      <c r="B569" t="s">
        <v>3007</v>
      </c>
      <c r="C569" s="25">
        <f>VLOOKUP(B569,'Product List_ Cost Price Repor'!A:O,2,0)</f>
        <v>1.5</v>
      </c>
      <c r="D569">
        <f>VLOOKUP(B569,'Product List_ Cost Price Repor'!A:O,14,0)</f>
        <v>0</v>
      </c>
      <c r="E569" t="str">
        <f>VLOOKUP(B569,'Product List_ Cost Price Repor'!A:O,13,0)</f>
        <v>1kg</v>
      </c>
      <c r="F569">
        <v>1000</v>
      </c>
      <c r="G569" t="s">
        <v>3477</v>
      </c>
      <c r="H569" s="29">
        <f t="shared" si="8"/>
        <v>1.5E-3</v>
      </c>
    </row>
    <row r="570" spans="1:8" x14ac:dyDescent="0.2">
      <c r="A570" t="str">
        <f>VLOOKUP(B570,'Product List_ Cost Price Repor'!A:O,4,0)</f>
        <v>Fruit &amp; Vegetables</v>
      </c>
      <c r="B570" t="s">
        <v>1199</v>
      </c>
      <c r="C570" s="25">
        <f>VLOOKUP(B570,'Product List_ Cost Price Repor'!A:O,2,0)</f>
        <v>4</v>
      </c>
      <c r="D570">
        <f>VLOOKUP(B570,'Product List_ Cost Price Repor'!A:O,14,0)</f>
        <v>0</v>
      </c>
      <c r="E570" t="str">
        <f>VLOOKUP(B570,'Product List_ Cost Price Repor'!A:O,13,0)</f>
        <v>Kilogram</v>
      </c>
      <c r="F570">
        <v>1000</v>
      </c>
      <c r="G570" t="s">
        <v>3477</v>
      </c>
      <c r="H570" s="29">
        <f t="shared" si="8"/>
        <v>4.0000000000000001E-3</v>
      </c>
    </row>
    <row r="571" spans="1:8" x14ac:dyDescent="0.2">
      <c r="A571" t="str">
        <f>VLOOKUP(B571,'Product List_ Cost Price Repor'!A:O,4,0)</f>
        <v>Fruit &amp; Vegetables</v>
      </c>
      <c r="B571" t="s">
        <v>900</v>
      </c>
      <c r="C571" s="25">
        <f>VLOOKUP(B571,'Product List_ Cost Price Repor'!A:O,2,0)</f>
        <v>10</v>
      </c>
      <c r="D571">
        <f>VLOOKUP(B571,'Product List_ Cost Price Repor'!A:O,14,0)</f>
        <v>0</v>
      </c>
      <c r="E571" t="str">
        <f>VLOOKUP(B571,'Product List_ Cost Price Repor'!A:O,13,0)</f>
        <v>Kilogram</v>
      </c>
      <c r="F571">
        <v>1000</v>
      </c>
      <c r="G571" t="s">
        <v>3477</v>
      </c>
      <c r="H571" s="29">
        <f t="shared" si="8"/>
        <v>0.01</v>
      </c>
    </row>
    <row r="572" spans="1:8" x14ac:dyDescent="0.2">
      <c r="A572" t="str">
        <f>VLOOKUP(B572,'Product List_ Cost Price Repor'!A:O,4,0)</f>
        <v>Fruit &amp; Vegetables</v>
      </c>
      <c r="B572" t="s">
        <v>2015</v>
      </c>
      <c r="C572" s="25">
        <f>VLOOKUP(B572,'Product List_ Cost Price Repor'!A:O,2,0)</f>
        <v>20</v>
      </c>
      <c r="D572">
        <f>VLOOKUP(B572,'Product List_ Cost Price Repor'!A:O,14,0)</f>
        <v>0</v>
      </c>
      <c r="E572" t="str">
        <f>VLOOKUP(B572,'Product List_ Cost Price Repor'!A:O,13,0)</f>
        <v>Kg</v>
      </c>
      <c r="F572">
        <v>1000</v>
      </c>
      <c r="G572" t="s">
        <v>3477</v>
      </c>
      <c r="H572" s="29">
        <f t="shared" si="8"/>
        <v>0.02</v>
      </c>
    </row>
    <row r="573" spans="1:8" x14ac:dyDescent="0.2">
      <c r="A573" t="str">
        <f>VLOOKUP(B573,'Product List_ Cost Price Repor'!A:O,4,0)</f>
        <v>Fruit &amp; Vegetables</v>
      </c>
      <c r="B573" t="s">
        <v>1992</v>
      </c>
      <c r="C573" s="25">
        <f>VLOOKUP(B573,'Product List_ Cost Price Repor'!A:O,2,0)</f>
        <v>0.5</v>
      </c>
      <c r="D573">
        <f>VLOOKUP(B573,'Product List_ Cost Price Repor'!A:O,14,0)</f>
        <v>0</v>
      </c>
      <c r="E573" t="str">
        <f>VLOOKUP(B573,'Product List_ Cost Price Repor'!A:O,13,0)</f>
        <v>Kg</v>
      </c>
      <c r="F573">
        <v>1000</v>
      </c>
      <c r="G573" t="s">
        <v>3477</v>
      </c>
      <c r="H573" s="29">
        <f t="shared" si="8"/>
        <v>5.0000000000000001E-4</v>
      </c>
    </row>
    <row r="574" spans="1:8" x14ac:dyDescent="0.2">
      <c r="A574" t="str">
        <f>VLOOKUP(B574,'Product List_ Cost Price Repor'!A:O,4,0)</f>
        <v>Fruit &amp; Vegetables</v>
      </c>
      <c r="B574" t="s">
        <v>1748</v>
      </c>
      <c r="C574" s="25">
        <f>VLOOKUP(B574,'Product List_ Cost Price Repor'!A:O,2,0)</f>
        <v>0.45</v>
      </c>
      <c r="D574">
        <f>VLOOKUP(B574,'Product List_ Cost Price Repor'!A:O,14,0)</f>
        <v>14</v>
      </c>
      <c r="E574" t="str">
        <f>VLOOKUP(B574,'Product List_ Cost Price Repor'!A:O,13,0)</f>
        <v>Each</v>
      </c>
      <c r="F574">
        <v>1</v>
      </c>
      <c r="G574" t="s">
        <v>1171</v>
      </c>
      <c r="H574" s="29">
        <f t="shared" si="8"/>
        <v>0.45</v>
      </c>
    </row>
    <row r="575" spans="1:8" x14ac:dyDescent="0.2">
      <c r="A575" t="str">
        <f>VLOOKUP(B575,'Product List_ Cost Price Repor'!A:O,4,0)</f>
        <v>Fruit &amp; Vegetables</v>
      </c>
      <c r="B575" t="s">
        <v>2448</v>
      </c>
      <c r="C575" s="25">
        <f>VLOOKUP(B575,'Product List_ Cost Price Repor'!A:O,2,0)</f>
        <v>0.75</v>
      </c>
      <c r="D575">
        <f>VLOOKUP(B575,'Product List_ Cost Price Repor'!A:O,14,0)</f>
        <v>8</v>
      </c>
      <c r="E575" t="str">
        <f>VLOOKUP(B575,'Product List_ Cost Price Repor'!A:O,13,0)</f>
        <v>Each</v>
      </c>
      <c r="F575">
        <v>1</v>
      </c>
      <c r="G575" t="s">
        <v>1171</v>
      </c>
      <c r="H575" s="29">
        <f t="shared" si="8"/>
        <v>0.75</v>
      </c>
    </row>
    <row r="576" spans="1:8" x14ac:dyDescent="0.2">
      <c r="A576" t="str">
        <f>VLOOKUP(B576,'Product List_ Cost Price Repor'!A:O,4,0)</f>
        <v>Fruit &amp; Vegetables</v>
      </c>
      <c r="B576" t="s">
        <v>973</v>
      </c>
      <c r="C576" s="25">
        <f>VLOOKUP(B576,'Product List_ Cost Price Repor'!A:O,2,0)</f>
        <v>5</v>
      </c>
      <c r="D576">
        <f>VLOOKUP(B576,'Product List_ Cost Price Repor'!A:O,14,0)</f>
        <v>0</v>
      </c>
      <c r="E576" t="str">
        <f>VLOOKUP(B576,'Product List_ Cost Price Repor'!A:O,13,0)</f>
        <v>Kilogram</v>
      </c>
      <c r="F576">
        <v>1000</v>
      </c>
      <c r="G576" t="s">
        <v>3477</v>
      </c>
      <c r="H576" s="29">
        <f t="shared" si="8"/>
        <v>5.0000000000000001E-3</v>
      </c>
    </row>
    <row r="577" spans="1:8" x14ac:dyDescent="0.2">
      <c r="A577" t="str">
        <f>VLOOKUP(B577,'Product List_ Cost Price Repor'!A:O,4,0)</f>
        <v>Fruit &amp; Vegetables</v>
      </c>
      <c r="B577" t="s">
        <v>1384</v>
      </c>
      <c r="C577" s="25">
        <f>VLOOKUP(B577,'Product List_ Cost Price Repor'!A:O,2,0)</f>
        <v>5</v>
      </c>
      <c r="D577">
        <f>VLOOKUP(B577,'Product List_ Cost Price Repor'!A:O,14,0)</f>
        <v>0</v>
      </c>
      <c r="E577" t="str">
        <f>VLOOKUP(B577,'Product List_ Cost Price Repor'!A:O,13,0)</f>
        <v>Each</v>
      </c>
      <c r="F577">
        <v>1</v>
      </c>
      <c r="G577" t="s">
        <v>1171</v>
      </c>
      <c r="H577" s="29">
        <f t="shared" si="8"/>
        <v>5</v>
      </c>
    </row>
    <row r="578" spans="1:8" x14ac:dyDescent="0.2">
      <c r="A578" t="str">
        <f>VLOOKUP(B578,'Product List_ Cost Price Repor'!A:O,4,0)</f>
        <v>Fruit &amp; Vegetables</v>
      </c>
      <c r="B578" t="s">
        <v>2709</v>
      </c>
      <c r="C578" s="25">
        <f>VLOOKUP(B578,'Product List_ Cost Price Repor'!A:O,2,0)</f>
        <v>3.5</v>
      </c>
      <c r="D578">
        <f>VLOOKUP(B578,'Product List_ Cost Price Repor'!A:O,14,0)</f>
        <v>0</v>
      </c>
      <c r="E578" t="str">
        <f>VLOOKUP(B578,'Product List_ Cost Price Repor'!A:O,13,0)</f>
        <v>Kilogram</v>
      </c>
      <c r="F578">
        <v>1000</v>
      </c>
      <c r="G578" t="s">
        <v>3477</v>
      </c>
      <c r="H578" s="29">
        <f t="shared" si="8"/>
        <v>3.5000000000000001E-3</v>
      </c>
    </row>
    <row r="579" spans="1:8" x14ac:dyDescent="0.2">
      <c r="A579" t="str">
        <f>VLOOKUP(B579,'Product List_ Cost Price Repor'!A:O,4,0)</f>
        <v>Fruit &amp; Vegetables</v>
      </c>
      <c r="B579" t="s">
        <v>2810</v>
      </c>
      <c r="C579" s="25">
        <f>VLOOKUP(B579,'Product List_ Cost Price Repor'!A:O,2,0)</f>
        <v>3.4975124378109501</v>
      </c>
      <c r="D579">
        <f>VLOOKUP(B579,'Product List_ Cost Price Repor'!A:O,14,0)</f>
        <v>15</v>
      </c>
      <c r="E579" t="str">
        <f>VLOOKUP(B579,'Product List_ Cost Price Repor'!A:O,13,0)</f>
        <v>1 Kg</v>
      </c>
      <c r="F579">
        <v>1000</v>
      </c>
      <c r="G579" t="s">
        <v>3477</v>
      </c>
      <c r="H579" s="29">
        <f t="shared" ref="H579:H642" si="9">C579/F579</f>
        <v>3.4975124378109502E-3</v>
      </c>
    </row>
    <row r="580" spans="1:8" x14ac:dyDescent="0.2">
      <c r="A580" t="str">
        <f>VLOOKUP(B580,'Product List_ Cost Price Repor'!A:O,4,0)</f>
        <v>Fruit &amp; Vegetables</v>
      </c>
      <c r="B580" t="s">
        <v>105</v>
      </c>
      <c r="C580" s="25">
        <f>VLOOKUP(B580,'Product List_ Cost Price Repor'!A:O,2,0)</f>
        <v>1.8181818181818199</v>
      </c>
      <c r="D580">
        <f>VLOOKUP(B580,'Product List_ Cost Price Repor'!A:O,14,0)</f>
        <v>0</v>
      </c>
      <c r="E580" t="str">
        <f>VLOOKUP(B580,'Product List_ Cost Price Repor'!A:O,13,0)</f>
        <v>Ea</v>
      </c>
      <c r="F580">
        <v>1</v>
      </c>
      <c r="G580" t="s">
        <v>1171</v>
      </c>
      <c r="H580" s="29">
        <f t="shared" si="9"/>
        <v>1.8181818181818199</v>
      </c>
    </row>
    <row r="581" spans="1:8" x14ac:dyDescent="0.2">
      <c r="A581" t="str">
        <f>VLOOKUP(B581,'Product List_ Cost Price Repor'!A:O,4,0)</f>
        <v>Fruit &amp; Vegetables</v>
      </c>
      <c r="B581" t="s">
        <v>1996</v>
      </c>
      <c r="C581" s="25">
        <f>VLOOKUP(B581,'Product List_ Cost Price Repor'!A:O,2,0)</f>
        <v>7</v>
      </c>
      <c r="D581">
        <f>VLOOKUP(B581,'Product List_ Cost Price Repor'!A:O,14,0)</f>
        <v>0</v>
      </c>
      <c r="E581" t="str">
        <f>VLOOKUP(B581,'Product List_ Cost Price Repor'!A:O,13,0)</f>
        <v>Kilogram</v>
      </c>
      <c r="F581">
        <v>1000</v>
      </c>
      <c r="G581" t="s">
        <v>3477</v>
      </c>
      <c r="H581" s="29">
        <f t="shared" si="9"/>
        <v>7.0000000000000001E-3</v>
      </c>
    </row>
    <row r="582" spans="1:8" x14ac:dyDescent="0.2">
      <c r="A582" t="str">
        <f>VLOOKUP(B582,'Product List_ Cost Price Repor'!A:O,4,0)</f>
        <v>Fruit &amp; Vegetables</v>
      </c>
      <c r="B582" t="s">
        <v>2641</v>
      </c>
      <c r="C582" s="25">
        <f>VLOOKUP(B582,'Product List_ Cost Price Repor'!A:O,2,0)</f>
        <v>2.7777777777777799</v>
      </c>
      <c r="D582">
        <f>VLOOKUP(B582,'Product List_ Cost Price Repor'!A:O,14,0)</f>
        <v>9</v>
      </c>
      <c r="E582" t="str">
        <f>VLOOKUP(B582,'Product List_ Cost Price Repor'!A:O,13,0)</f>
        <v>Kilogram</v>
      </c>
      <c r="F582">
        <v>1000</v>
      </c>
      <c r="G582" t="s">
        <v>3477</v>
      </c>
      <c r="H582" s="29">
        <f t="shared" si="9"/>
        <v>2.7777777777777801E-3</v>
      </c>
    </row>
    <row r="583" spans="1:8" x14ac:dyDescent="0.2">
      <c r="A583" t="str">
        <f>VLOOKUP(B583,'Product List_ Cost Price Repor'!A:O,4,0)</f>
        <v>Fruit &amp; Vegetables</v>
      </c>
      <c r="B583" t="s">
        <v>2803</v>
      </c>
      <c r="C583" s="25">
        <f>VLOOKUP(B583,'Product List_ Cost Price Repor'!A:O,2,0)</f>
        <v>5</v>
      </c>
      <c r="D583">
        <f>VLOOKUP(B583,'Product List_ Cost Price Repor'!A:O,14,0)</f>
        <v>0</v>
      </c>
      <c r="E583" t="str">
        <f>VLOOKUP(B583,'Product List_ Cost Price Repor'!A:O,13,0)</f>
        <v>Kg</v>
      </c>
      <c r="F583">
        <v>1000</v>
      </c>
      <c r="G583" t="s">
        <v>3477</v>
      </c>
      <c r="H583" s="29">
        <f t="shared" si="9"/>
        <v>5.0000000000000001E-3</v>
      </c>
    </row>
    <row r="584" spans="1:8" x14ac:dyDescent="0.2">
      <c r="A584" t="str">
        <f>VLOOKUP(B584,'Product List_ Cost Price Repor'!A:O,4,0)</f>
        <v>Fruit &amp; Vegetables</v>
      </c>
      <c r="B584" t="s">
        <v>1368</v>
      </c>
      <c r="C584" s="25">
        <f>VLOOKUP(B584,'Product List_ Cost Price Repor'!A:O,2,0)</f>
        <v>5.2</v>
      </c>
      <c r="D584">
        <f>VLOOKUP(B584,'Product List_ Cost Price Repor'!A:O,14,0)</f>
        <v>0</v>
      </c>
      <c r="E584" t="str">
        <f>VLOOKUP(B584,'Product List_ Cost Price Repor'!A:O,13,0)</f>
        <v>Kilogram</v>
      </c>
      <c r="F584">
        <v>1000</v>
      </c>
      <c r="G584" t="s">
        <v>3477</v>
      </c>
      <c r="H584" s="29">
        <f t="shared" si="9"/>
        <v>5.1999999999999998E-3</v>
      </c>
    </row>
    <row r="585" spans="1:8" x14ac:dyDescent="0.2">
      <c r="A585" t="str">
        <f>VLOOKUP(B585,'Product List_ Cost Price Repor'!A:O,4,0)</f>
        <v>Fruit &amp; Vegetables</v>
      </c>
      <c r="B585" t="s">
        <v>1658</v>
      </c>
      <c r="C585" s="25">
        <f>VLOOKUP(B585,'Product List_ Cost Price Repor'!A:O,2,0)</f>
        <v>2</v>
      </c>
      <c r="D585">
        <f>VLOOKUP(B585,'Product List_ Cost Price Repor'!A:O,14,0)</f>
        <v>18</v>
      </c>
      <c r="E585" t="str">
        <f>VLOOKUP(B585,'Product List_ Cost Price Repor'!A:O,13,0)</f>
        <v>Kilogram</v>
      </c>
      <c r="F585">
        <v>1000</v>
      </c>
      <c r="G585" t="s">
        <v>3477</v>
      </c>
      <c r="H585" s="29">
        <f t="shared" si="9"/>
        <v>2E-3</v>
      </c>
    </row>
    <row r="586" spans="1:8" x14ac:dyDescent="0.2">
      <c r="A586" t="str">
        <f>VLOOKUP(B586,'Product List_ Cost Price Repor'!A:O,4,0)</f>
        <v>Fruit &amp; Vegetables</v>
      </c>
      <c r="B586" t="s">
        <v>236</v>
      </c>
      <c r="C586" s="25">
        <f>VLOOKUP(B586,'Product List_ Cost Price Repor'!A:O,2,0)</f>
        <v>3</v>
      </c>
      <c r="D586">
        <f>VLOOKUP(B586,'Product List_ Cost Price Repor'!A:O,14,0)</f>
        <v>0</v>
      </c>
      <c r="E586" t="str">
        <f>VLOOKUP(B586,'Product List_ Cost Price Repor'!A:O,13,0)</f>
        <v>Kilogram</v>
      </c>
      <c r="F586">
        <v>1000</v>
      </c>
      <c r="G586" t="s">
        <v>3477</v>
      </c>
      <c r="H586" s="29">
        <f t="shared" si="9"/>
        <v>3.0000000000000001E-3</v>
      </c>
    </row>
    <row r="587" spans="1:8" x14ac:dyDescent="0.2">
      <c r="A587" t="str">
        <f>VLOOKUP(B587,'Product List_ Cost Price Repor'!A:O,4,0)</f>
        <v>Fruit &amp; Vegetables</v>
      </c>
      <c r="B587" t="s">
        <v>1127</v>
      </c>
      <c r="C587" s="25">
        <f>VLOOKUP(B587,'Product List_ Cost Price Repor'!A:O,2,0)</f>
        <v>2</v>
      </c>
      <c r="D587">
        <f>VLOOKUP(B587,'Product List_ Cost Price Repor'!A:O,14,0)</f>
        <v>0</v>
      </c>
      <c r="E587" t="str">
        <f>VLOOKUP(B587,'Product List_ Cost Price Repor'!A:O,13,0)</f>
        <v>Kilogram</v>
      </c>
      <c r="F587">
        <v>1000</v>
      </c>
      <c r="G587" t="s">
        <v>3477</v>
      </c>
      <c r="H587" s="29">
        <f t="shared" si="9"/>
        <v>2E-3</v>
      </c>
    </row>
    <row r="588" spans="1:8" x14ac:dyDescent="0.2">
      <c r="A588" t="str">
        <f>VLOOKUP(B588,'Product List_ Cost Price Repor'!A:O,4,0)</f>
        <v>Fruit &amp; Vegetables</v>
      </c>
      <c r="B588" t="s">
        <v>2157</v>
      </c>
      <c r="C588" s="25">
        <f>VLOOKUP(B588,'Product List_ Cost Price Repor'!A:O,2,0)</f>
        <v>1.7993311036789299</v>
      </c>
      <c r="D588">
        <f>VLOOKUP(B588,'Product List_ Cost Price Repor'!A:O,14,0)</f>
        <v>0</v>
      </c>
      <c r="E588" t="str">
        <f>VLOOKUP(B588,'Product List_ Cost Price Repor'!A:O,13,0)</f>
        <v>1kg</v>
      </c>
      <c r="F588">
        <v>1000</v>
      </c>
      <c r="G588" t="s">
        <v>3477</v>
      </c>
      <c r="H588" s="29">
        <f t="shared" si="9"/>
        <v>1.79933110367893E-3</v>
      </c>
    </row>
    <row r="589" spans="1:8" x14ac:dyDescent="0.2">
      <c r="A589" t="str">
        <f>VLOOKUP(B589,'Product List_ Cost Price Repor'!A:O,4,0)</f>
        <v>Fruit &amp; Vegetables</v>
      </c>
      <c r="B589" t="s">
        <v>1528</v>
      </c>
      <c r="C589" s="25">
        <f>VLOOKUP(B589,'Product List_ Cost Price Repor'!A:O,2,0)</f>
        <v>4.4000000000000004</v>
      </c>
      <c r="D589">
        <f>VLOOKUP(B589,'Product List_ Cost Price Repor'!A:O,14,0)</f>
        <v>5</v>
      </c>
      <c r="E589" t="str">
        <f>VLOOKUP(B589,'Product List_ Cost Price Repor'!A:O,13,0)</f>
        <v>Kilogram</v>
      </c>
      <c r="F589">
        <v>1000</v>
      </c>
      <c r="G589" t="s">
        <v>3477</v>
      </c>
      <c r="H589" s="29">
        <f t="shared" si="9"/>
        <v>4.4000000000000003E-3</v>
      </c>
    </row>
    <row r="590" spans="1:8" x14ac:dyDescent="0.2">
      <c r="A590" t="str">
        <f>VLOOKUP(B590,'Product List_ Cost Price Repor'!A:O,4,0)</f>
        <v>Fruit &amp; Vegetables</v>
      </c>
      <c r="B590" t="s">
        <v>2298</v>
      </c>
      <c r="C590" s="25">
        <f>VLOOKUP(B590,'Product List_ Cost Price Repor'!A:O,2,0)</f>
        <v>2.8</v>
      </c>
      <c r="D590">
        <f>VLOOKUP(B590,'Product List_ Cost Price Repor'!A:O,14,0)</f>
        <v>0</v>
      </c>
      <c r="E590" t="str">
        <f>VLOOKUP(B590,'Product List_ Cost Price Repor'!A:O,13,0)</f>
        <v>Bunch</v>
      </c>
      <c r="F590">
        <v>150</v>
      </c>
      <c r="G590" t="s">
        <v>3476</v>
      </c>
      <c r="H590" s="29">
        <f t="shared" si="9"/>
        <v>1.8666666666666665E-2</v>
      </c>
    </row>
    <row r="591" spans="1:8" x14ac:dyDescent="0.2">
      <c r="A591" t="str">
        <f>VLOOKUP(B591,'Product List_ Cost Price Repor'!A:O,4,0)</f>
        <v>Fruit &amp; Vegetables</v>
      </c>
      <c r="B591" t="s">
        <v>1314</v>
      </c>
      <c r="C591" s="25">
        <f>VLOOKUP(B591,'Product List_ Cost Price Repor'!A:O,2,0)</f>
        <v>5</v>
      </c>
      <c r="D591">
        <f>VLOOKUP(B591,'Product List_ Cost Price Repor'!A:O,14,0)</f>
        <v>0</v>
      </c>
      <c r="E591" t="str">
        <f>VLOOKUP(B591,'Product List_ Cost Price Repor'!A:O,13,0)</f>
        <v>Punnet</v>
      </c>
      <c r="F591">
        <v>250</v>
      </c>
      <c r="G591" t="s">
        <v>3476</v>
      </c>
      <c r="H591" s="29">
        <f t="shared" si="9"/>
        <v>0.02</v>
      </c>
    </row>
    <row r="592" spans="1:8" x14ac:dyDescent="0.2">
      <c r="A592" t="str">
        <f>VLOOKUP(B592,'Product List_ Cost Price Repor'!A:O,4,0)</f>
        <v>Fruit &amp; Vegetables</v>
      </c>
      <c r="B592" t="s">
        <v>2236</v>
      </c>
      <c r="C592" s="25">
        <f>VLOOKUP(B592,'Product List_ Cost Price Repor'!A:O,2,0)</f>
        <v>5</v>
      </c>
      <c r="D592">
        <f>VLOOKUP(B592,'Product List_ Cost Price Repor'!A:O,14,0)</f>
        <v>0</v>
      </c>
      <c r="E592" t="str">
        <f>VLOOKUP(B592,'Product List_ Cost Price Repor'!A:O,13,0)</f>
        <v xml:space="preserve">Item </v>
      </c>
      <c r="F592">
        <v>1</v>
      </c>
      <c r="G592" t="s">
        <v>1171</v>
      </c>
      <c r="H592" s="29">
        <f t="shared" si="9"/>
        <v>5</v>
      </c>
    </row>
    <row r="593" spans="1:8" x14ac:dyDescent="0.2">
      <c r="A593" t="str">
        <f>VLOOKUP(B593,'Product List_ Cost Price Repor'!A:O,4,0)</f>
        <v>Fruit &amp; Vegetables</v>
      </c>
      <c r="B593" t="s">
        <v>2930</v>
      </c>
      <c r="C593" s="25">
        <f>VLOOKUP(B593,'Product List_ Cost Price Repor'!A:O,2,0)</f>
        <v>24</v>
      </c>
      <c r="D593">
        <f>VLOOKUP(B593,'Product List_ Cost Price Repor'!A:O,14,0)</f>
        <v>1</v>
      </c>
      <c r="E593" t="str">
        <f>VLOOKUP(B593,'Product List_ Cost Price Repor'!A:O,13,0)</f>
        <v>1 Kg</v>
      </c>
      <c r="F593">
        <v>1000</v>
      </c>
      <c r="G593" t="s">
        <v>3477</v>
      </c>
      <c r="H593" s="29">
        <f t="shared" si="9"/>
        <v>2.4E-2</v>
      </c>
    </row>
    <row r="594" spans="1:8" x14ac:dyDescent="0.2">
      <c r="A594" t="str">
        <f>VLOOKUP(B594,'Product List_ Cost Price Repor'!A:O,4,0)</f>
        <v>Fruit &amp; Vegetables</v>
      </c>
      <c r="B594" t="s">
        <v>1288</v>
      </c>
      <c r="C594" s="25">
        <f>VLOOKUP(B594,'Product List_ Cost Price Repor'!A:O,2,0)</f>
        <v>16</v>
      </c>
      <c r="D594">
        <f>VLOOKUP(B594,'Product List_ Cost Price Repor'!A:O,14,0)</f>
        <v>0</v>
      </c>
      <c r="E594" t="str">
        <f>VLOOKUP(B594,'Product List_ Cost Price Repor'!A:O,13,0)</f>
        <v>1.5 Kg</v>
      </c>
      <c r="F594">
        <v>1500</v>
      </c>
      <c r="G594" t="s">
        <v>3477</v>
      </c>
      <c r="H594" s="29">
        <f t="shared" si="9"/>
        <v>1.0666666666666666E-2</v>
      </c>
    </row>
    <row r="595" spans="1:8" x14ac:dyDescent="0.2">
      <c r="A595" t="str">
        <f>VLOOKUP(B595,'Product List_ Cost Price Repor'!A:O,4,0)</f>
        <v>Fruit &amp; Vegetables</v>
      </c>
      <c r="B595" t="s">
        <v>2389</v>
      </c>
      <c r="C595" s="25">
        <f>VLOOKUP(B595,'Product List_ Cost Price Repor'!A:O,2,0)</f>
        <v>3</v>
      </c>
      <c r="D595">
        <f>VLOOKUP(B595,'Product List_ Cost Price Repor'!A:O,14,0)</f>
        <v>0</v>
      </c>
      <c r="E595" t="str">
        <f>VLOOKUP(B595,'Product List_ Cost Price Repor'!A:O,13,0)</f>
        <v>Bunch</v>
      </c>
      <c r="F595">
        <v>25</v>
      </c>
      <c r="G595" t="s">
        <v>3476</v>
      </c>
      <c r="H595" s="29">
        <f t="shared" si="9"/>
        <v>0.12</v>
      </c>
    </row>
    <row r="596" spans="1:8" x14ac:dyDescent="0.2">
      <c r="A596" t="str">
        <f>VLOOKUP(B596,'Product List_ Cost Price Repor'!A:O,4,0)</f>
        <v>Fruit &amp; Vegetables</v>
      </c>
      <c r="B596" t="s">
        <v>1016</v>
      </c>
      <c r="C596" s="25">
        <f>VLOOKUP(B596,'Product List_ Cost Price Repor'!A:O,2,0)</f>
        <v>8</v>
      </c>
      <c r="D596">
        <f>VLOOKUP(B596,'Product List_ Cost Price Repor'!A:O,14,0)</f>
        <v>0</v>
      </c>
      <c r="E596" t="str">
        <f>VLOOKUP(B596,'Product List_ Cost Price Repor'!A:O,13,0)</f>
        <v>Bunch</v>
      </c>
      <c r="F596">
        <v>25</v>
      </c>
      <c r="G596" t="s">
        <v>3476</v>
      </c>
      <c r="H596" s="29">
        <f t="shared" si="9"/>
        <v>0.32</v>
      </c>
    </row>
    <row r="597" spans="1:8" x14ac:dyDescent="0.2">
      <c r="A597" t="str">
        <f>VLOOKUP(B597,'Product List_ Cost Price Repor'!A:O,4,0)</f>
        <v>Fruit &amp; Vegetables</v>
      </c>
      <c r="B597" t="s">
        <v>2885</v>
      </c>
      <c r="C597" s="25">
        <f>VLOOKUP(B597,'Product List_ Cost Price Repor'!A:O,2,0)</f>
        <v>9.0909090909090899</v>
      </c>
      <c r="D597">
        <f>VLOOKUP(B597,'Product List_ Cost Price Repor'!A:O,14,0)</f>
        <v>0</v>
      </c>
      <c r="E597" t="str">
        <f>VLOOKUP(B597,'Product List_ Cost Price Repor'!A:O,13,0)</f>
        <v>Kg</v>
      </c>
      <c r="F597">
        <v>1000</v>
      </c>
      <c r="G597" t="s">
        <v>3477</v>
      </c>
      <c r="H597" s="29">
        <f t="shared" si="9"/>
        <v>9.0909090909090905E-3</v>
      </c>
    </row>
    <row r="598" spans="1:8" x14ac:dyDescent="0.2">
      <c r="A598" t="str">
        <f>VLOOKUP(B598,'Product List_ Cost Price Repor'!A:O,4,0)</f>
        <v>Fruit &amp; Vegetables</v>
      </c>
      <c r="B598" t="s">
        <v>331</v>
      </c>
      <c r="C598" s="25">
        <f>VLOOKUP(B598,'Product List_ Cost Price Repor'!A:O,2,0)</f>
        <v>10</v>
      </c>
      <c r="D598">
        <f>VLOOKUP(B598,'Product List_ Cost Price Repor'!A:O,14,0)</f>
        <v>15</v>
      </c>
      <c r="E598" t="str">
        <f>VLOOKUP(B598,'Product List_ Cost Price Repor'!A:O,13,0)</f>
        <v>Punnet</v>
      </c>
      <c r="F598">
        <v>250</v>
      </c>
      <c r="G598" t="s">
        <v>3476</v>
      </c>
      <c r="H598" s="29">
        <f t="shared" si="9"/>
        <v>0.04</v>
      </c>
    </row>
    <row r="599" spans="1:8" x14ac:dyDescent="0.2">
      <c r="A599" t="str">
        <f>VLOOKUP(B599,'Product List_ Cost Price Repor'!A:O,4,0)</f>
        <v>Fruit &amp; Vegetables</v>
      </c>
      <c r="B599" t="s">
        <v>3321</v>
      </c>
      <c r="C599" s="25">
        <f>VLOOKUP(B599,'Product List_ Cost Price Repor'!A:O,2,0)</f>
        <v>2</v>
      </c>
      <c r="D599">
        <f>VLOOKUP(B599,'Product List_ Cost Price Repor'!A:O,14,0)</f>
        <v>0</v>
      </c>
      <c r="E599" t="str">
        <f>VLOOKUP(B599,'Product List_ Cost Price Repor'!A:O,13,0)</f>
        <v>Bunch</v>
      </c>
      <c r="F599">
        <v>150</v>
      </c>
      <c r="G599" t="s">
        <v>3476</v>
      </c>
      <c r="H599" s="29">
        <f t="shared" si="9"/>
        <v>1.3333333333333334E-2</v>
      </c>
    </row>
    <row r="600" spans="1:8" x14ac:dyDescent="0.2">
      <c r="A600" t="str">
        <f>VLOOKUP(B600,'Product List_ Cost Price Repor'!A:O,4,0)</f>
        <v>Fruit &amp; Vegetables</v>
      </c>
      <c r="B600" t="s">
        <v>225</v>
      </c>
      <c r="C600" s="25">
        <f>VLOOKUP(B600,'Product List_ Cost Price Repor'!A:O,2,0)</f>
        <v>4</v>
      </c>
      <c r="D600">
        <f>VLOOKUP(B600,'Product List_ Cost Price Repor'!A:O,14,0)</f>
        <v>0</v>
      </c>
      <c r="E600" t="str">
        <f>VLOOKUP(B600,'Product List_ Cost Price Repor'!A:O,13,0)</f>
        <v>Punnet</v>
      </c>
      <c r="F600">
        <v>250</v>
      </c>
      <c r="G600" t="s">
        <v>3476</v>
      </c>
      <c r="H600" s="29">
        <f t="shared" si="9"/>
        <v>1.6E-2</v>
      </c>
    </row>
    <row r="601" spans="1:8" x14ac:dyDescent="0.2">
      <c r="A601" t="str">
        <f>VLOOKUP(B601,'Product List_ Cost Price Repor'!A:O,4,0)</f>
        <v>Fruit &amp; Vegetables</v>
      </c>
      <c r="B601" t="s">
        <v>3372</v>
      </c>
      <c r="C601" s="25">
        <f>VLOOKUP(B601,'Product List_ Cost Price Repor'!A:O,2,0)</f>
        <v>0</v>
      </c>
      <c r="D601">
        <f>VLOOKUP(B601,'Product List_ Cost Price Repor'!A:O,14,0)</f>
        <v>2</v>
      </c>
      <c r="E601" t="str">
        <f>VLOOKUP(B601,'Product List_ Cost Price Repor'!A:O,13,0)</f>
        <v>1kg</v>
      </c>
      <c r="F601">
        <v>1000</v>
      </c>
      <c r="G601" t="s">
        <v>3477</v>
      </c>
      <c r="H601" s="29">
        <f t="shared" si="9"/>
        <v>0</v>
      </c>
    </row>
    <row r="602" spans="1:8" x14ac:dyDescent="0.2">
      <c r="A602" t="str">
        <f>VLOOKUP(B602,'Product List_ Cost Price Repor'!A:O,4,0)</f>
        <v>Fruit &amp; Vegetables</v>
      </c>
      <c r="B602" t="s">
        <v>976</v>
      </c>
      <c r="C602" s="25">
        <f>VLOOKUP(B602,'Product List_ Cost Price Repor'!A:O,2,0)</f>
        <v>15</v>
      </c>
      <c r="D602">
        <f>VLOOKUP(B602,'Product List_ Cost Price Repor'!A:O,14,0)</f>
        <v>0</v>
      </c>
      <c r="E602" t="str">
        <f>VLOOKUP(B602,'Product List_ Cost Price Repor'!A:O,13,0)</f>
        <v>Kilogram</v>
      </c>
      <c r="F602">
        <v>1000</v>
      </c>
      <c r="G602" t="s">
        <v>3477</v>
      </c>
      <c r="H602" s="29">
        <f t="shared" si="9"/>
        <v>1.4999999999999999E-2</v>
      </c>
    </row>
    <row r="603" spans="1:8" x14ac:dyDescent="0.2">
      <c r="A603" t="str">
        <f>VLOOKUP(B603,'Product List_ Cost Price Repor'!A:O,4,0)</f>
        <v>Fruit &amp; Vegetables</v>
      </c>
      <c r="B603" t="s">
        <v>1601</v>
      </c>
      <c r="C603" s="25">
        <f>VLOOKUP(B603,'Product List_ Cost Price Repor'!A:O,2,0)</f>
        <v>1.5</v>
      </c>
      <c r="D603">
        <f>VLOOKUP(B603,'Product List_ Cost Price Repor'!A:O,14,0)</f>
        <v>0</v>
      </c>
      <c r="E603" t="str">
        <f>VLOOKUP(B603,'Product List_ Cost Price Repor'!A:O,13,0)</f>
        <v xml:space="preserve">1 Punnet </v>
      </c>
      <c r="F603">
        <v>250</v>
      </c>
      <c r="G603" t="s">
        <v>3476</v>
      </c>
      <c r="H603" s="29">
        <f t="shared" si="9"/>
        <v>6.0000000000000001E-3</v>
      </c>
    </row>
    <row r="604" spans="1:8" x14ac:dyDescent="0.2">
      <c r="A604" t="str">
        <f>VLOOKUP(B604,'Product List_ Cost Price Repor'!A:O,4,0)</f>
        <v>Fruit &amp; Vegetables</v>
      </c>
      <c r="B604" t="s">
        <v>1737</v>
      </c>
      <c r="C604" s="25">
        <f>VLOOKUP(B604,'Product List_ Cost Price Repor'!A:O,2,0)</f>
        <v>3.5</v>
      </c>
      <c r="D604">
        <f>VLOOKUP(B604,'Product List_ Cost Price Repor'!A:O,14,0)</f>
        <v>0</v>
      </c>
      <c r="E604" t="str">
        <f>VLOOKUP(B604,'Product List_ Cost Price Repor'!A:O,13,0)</f>
        <v>Bunch</v>
      </c>
      <c r="F604">
        <v>25</v>
      </c>
      <c r="G604" t="s">
        <v>3476</v>
      </c>
      <c r="H604" s="29">
        <f t="shared" si="9"/>
        <v>0.14000000000000001</v>
      </c>
    </row>
    <row r="605" spans="1:8" x14ac:dyDescent="0.2">
      <c r="A605" t="str">
        <f>VLOOKUP(B605,'Product List_ Cost Price Repor'!A:O,4,0)</f>
        <v>Fruit &amp; Vegetables</v>
      </c>
      <c r="B605" t="s">
        <v>130</v>
      </c>
      <c r="C605" s="25">
        <f>VLOOKUP(B605,'Product List_ Cost Price Repor'!A:O,2,0)</f>
        <v>10</v>
      </c>
      <c r="D605">
        <f>VLOOKUP(B605,'Product List_ Cost Price Repor'!A:O,14,0)</f>
        <v>0</v>
      </c>
      <c r="E605" t="str">
        <f>VLOOKUP(B605,'Product List_ Cost Price Repor'!A:O,13,0)</f>
        <v>1kg</v>
      </c>
      <c r="F605">
        <v>1000</v>
      </c>
      <c r="G605" t="s">
        <v>3477</v>
      </c>
      <c r="H605" s="29">
        <f t="shared" si="9"/>
        <v>0.01</v>
      </c>
    </row>
    <row r="606" spans="1:8" x14ac:dyDescent="0.2">
      <c r="A606" t="str">
        <f>VLOOKUP(B606,'Product List_ Cost Price Repor'!A:O,4,0)</f>
        <v>Fruit &amp; Vegetables</v>
      </c>
      <c r="B606" t="s">
        <v>1587</v>
      </c>
      <c r="C606" s="25">
        <f>VLOOKUP(B606,'Product List_ Cost Price Repor'!A:O,2,0)</f>
        <v>20</v>
      </c>
      <c r="D606">
        <f>VLOOKUP(B606,'Product List_ Cost Price Repor'!A:O,14,0)</f>
        <v>0</v>
      </c>
      <c r="E606" t="str">
        <f>VLOOKUP(B606,'Product List_ Cost Price Repor'!A:O,13,0)</f>
        <v>1.5Kg</v>
      </c>
      <c r="F606">
        <v>1500</v>
      </c>
      <c r="G606" t="s">
        <v>3477</v>
      </c>
      <c r="H606" s="29">
        <f t="shared" si="9"/>
        <v>1.3333333333333334E-2</v>
      </c>
    </row>
    <row r="607" spans="1:8" x14ac:dyDescent="0.2">
      <c r="A607" t="str">
        <f>VLOOKUP(B607,'Product List_ Cost Price Repor'!A:O,4,0)</f>
        <v>Fruit &amp; Vegetables</v>
      </c>
      <c r="B607" t="s">
        <v>3074</v>
      </c>
      <c r="C607" s="25">
        <f>VLOOKUP(B607,'Product List_ Cost Price Repor'!A:O,2,0)</f>
        <v>5.5</v>
      </c>
      <c r="D607">
        <f>VLOOKUP(B607,'Product List_ Cost Price Repor'!A:O,14,0)</f>
        <v>1</v>
      </c>
      <c r="E607" t="str">
        <f>VLOOKUP(B607,'Product List_ Cost Price Repor'!A:O,13,0)</f>
        <v>Kg</v>
      </c>
      <c r="F607">
        <v>1000</v>
      </c>
      <c r="G607" t="s">
        <v>3477</v>
      </c>
      <c r="H607" s="29">
        <f t="shared" si="9"/>
        <v>5.4999999999999997E-3</v>
      </c>
    </row>
    <row r="608" spans="1:8" x14ac:dyDescent="0.2">
      <c r="A608" t="str">
        <f>VLOOKUP(B608,'Product List_ Cost Price Repor'!A:O,4,0)</f>
        <v>Fruit &amp; Vegetables</v>
      </c>
      <c r="B608" t="s">
        <v>321</v>
      </c>
      <c r="C608" s="25">
        <f>VLOOKUP(B608,'Product List_ Cost Price Repor'!A:O,2,0)</f>
        <v>1.2</v>
      </c>
      <c r="D608">
        <f>VLOOKUP(B608,'Product List_ Cost Price Repor'!A:O,14,0)</f>
        <v>0</v>
      </c>
      <c r="E608" t="str">
        <f>VLOOKUP(B608,'Product List_ Cost Price Repor'!A:O,13,0)</f>
        <v>Kilogram</v>
      </c>
      <c r="F608">
        <v>1000</v>
      </c>
      <c r="G608" t="s">
        <v>3477</v>
      </c>
      <c r="H608" s="29">
        <f t="shared" si="9"/>
        <v>1.1999999999999999E-3</v>
      </c>
    </row>
    <row r="609" spans="1:8" x14ac:dyDescent="0.2">
      <c r="A609" t="str">
        <f>VLOOKUP(B609,'Product List_ Cost Price Repor'!A:O,4,0)</f>
        <v>Fruit &amp; Vegetables</v>
      </c>
      <c r="B609" t="s">
        <v>1772</v>
      </c>
      <c r="C609" s="25">
        <f>VLOOKUP(B609,'Product List_ Cost Price Repor'!A:O,2,0)</f>
        <v>9</v>
      </c>
      <c r="D609">
        <f>VLOOKUP(B609,'Product List_ Cost Price Repor'!A:O,14,0)</f>
        <v>0</v>
      </c>
      <c r="E609" t="str">
        <f>VLOOKUP(B609,'Product List_ Cost Price Repor'!A:O,13,0)</f>
        <v>1kg</v>
      </c>
      <c r="F609">
        <v>1000</v>
      </c>
      <c r="G609" t="s">
        <v>3477</v>
      </c>
      <c r="H609" s="29">
        <f t="shared" si="9"/>
        <v>8.9999999999999993E-3</v>
      </c>
    </row>
    <row r="610" spans="1:8" x14ac:dyDescent="0.2">
      <c r="A610" t="str">
        <f>VLOOKUP(B610,'Product List_ Cost Price Repor'!A:O,4,0)</f>
        <v>Fruit &amp; Vegetables</v>
      </c>
      <c r="B610" t="s">
        <v>1697</v>
      </c>
      <c r="C610" s="25">
        <f>VLOOKUP(B610,'Product List_ Cost Price Repor'!A:O,2,0)</f>
        <v>0.91666666666666696</v>
      </c>
      <c r="D610">
        <f>VLOOKUP(B610,'Product List_ Cost Price Repor'!A:O,14,0)</f>
        <v>40</v>
      </c>
      <c r="E610" t="str">
        <f>VLOOKUP(B610,'Product List_ Cost Price Repor'!A:O,13,0)</f>
        <v>Each</v>
      </c>
      <c r="F610">
        <v>1</v>
      </c>
      <c r="G610" t="s">
        <v>1171</v>
      </c>
      <c r="H610" s="29">
        <f t="shared" si="9"/>
        <v>0.91666666666666696</v>
      </c>
    </row>
    <row r="611" spans="1:8" x14ac:dyDescent="0.2">
      <c r="A611" t="str">
        <f>VLOOKUP(B611,'Product List_ Cost Price Repor'!A:O,4,0)</f>
        <v>Fruit &amp; Vegetables</v>
      </c>
      <c r="B611" t="s">
        <v>837</v>
      </c>
      <c r="C611" s="25">
        <f>VLOOKUP(B611,'Product List_ Cost Price Repor'!A:O,2,0)</f>
        <v>6.5</v>
      </c>
      <c r="D611">
        <f>VLOOKUP(B611,'Product List_ Cost Price Repor'!A:O,14,0)</f>
        <v>0</v>
      </c>
      <c r="E611" t="str">
        <f>VLOOKUP(B611,'Product List_ Cost Price Repor'!A:O,13,0)</f>
        <v xml:space="preserve">1kg </v>
      </c>
      <c r="F611">
        <v>1000</v>
      </c>
      <c r="G611" t="s">
        <v>3477</v>
      </c>
      <c r="H611" s="29">
        <f t="shared" si="9"/>
        <v>6.4999999999999997E-3</v>
      </c>
    </row>
    <row r="612" spans="1:8" x14ac:dyDescent="0.2">
      <c r="A612" t="str">
        <f>VLOOKUP(B612,'Product List_ Cost Price Repor'!A:O,4,0)</f>
        <v>Fruit &amp; Vegetables</v>
      </c>
      <c r="B612" t="s">
        <v>2838</v>
      </c>
      <c r="C612" s="25">
        <f>VLOOKUP(B612,'Product List_ Cost Price Repor'!A:O,2,0)</f>
        <v>2.5</v>
      </c>
      <c r="D612">
        <f>VLOOKUP(B612,'Product List_ Cost Price Repor'!A:O,14,0)</f>
        <v>15</v>
      </c>
      <c r="E612" t="str">
        <f>VLOOKUP(B612,'Product List_ Cost Price Repor'!A:O,13,0)</f>
        <v>Punnet</v>
      </c>
      <c r="F612">
        <v>250</v>
      </c>
      <c r="G612" t="s">
        <v>3476</v>
      </c>
      <c r="H612" s="29">
        <f t="shared" si="9"/>
        <v>0.01</v>
      </c>
    </row>
    <row r="613" spans="1:8" x14ac:dyDescent="0.2">
      <c r="A613" t="str">
        <f>VLOOKUP(B613,'Product List_ Cost Price Repor'!A:O,4,0)</f>
        <v>Fruit &amp; Vegetables</v>
      </c>
      <c r="B613" t="s">
        <v>1014</v>
      </c>
      <c r="C613" s="25">
        <f>VLOOKUP(B613,'Product List_ Cost Price Repor'!A:O,2,0)</f>
        <v>4</v>
      </c>
      <c r="D613">
        <f>VLOOKUP(B613,'Product List_ Cost Price Repor'!A:O,14,0)</f>
        <v>0</v>
      </c>
      <c r="E613" t="str">
        <f>VLOOKUP(B613,'Product List_ Cost Price Repor'!A:O,13,0)</f>
        <v>Kg</v>
      </c>
      <c r="F613">
        <v>1000</v>
      </c>
      <c r="G613" t="s">
        <v>3477</v>
      </c>
      <c r="H613" s="29">
        <f t="shared" si="9"/>
        <v>4.0000000000000001E-3</v>
      </c>
    </row>
    <row r="614" spans="1:8" x14ac:dyDescent="0.2">
      <c r="A614" s="27" t="str">
        <f>VLOOKUP(B614,'Product List_ Cost Price Repor'!A:O,4,0)</f>
        <v>Fruit &amp; Vegetables</v>
      </c>
      <c r="B614" s="27" t="s">
        <v>2888</v>
      </c>
      <c r="C614" s="28">
        <f>VLOOKUP(B614,'Product List_ Cost Price Repor'!A:O,2,0)</f>
        <v>3</v>
      </c>
      <c r="D614" s="27">
        <f>VLOOKUP(B614,'Product List_ Cost Price Repor'!A:O,14,0)</f>
        <v>0</v>
      </c>
      <c r="E614" s="27" t="str">
        <f>VLOOKUP(B614,'Product List_ Cost Price Repor'!A:O,13,0)</f>
        <v>Bag</v>
      </c>
      <c r="F614">
        <v>1000</v>
      </c>
      <c r="G614" t="s">
        <v>3477</v>
      </c>
      <c r="H614" s="29">
        <f t="shared" si="9"/>
        <v>3.0000000000000001E-3</v>
      </c>
    </row>
    <row r="615" spans="1:8" x14ac:dyDescent="0.2">
      <c r="A615" t="str">
        <f>VLOOKUP(B615,'Product List_ Cost Price Repor'!A:O,4,0)</f>
        <v>Fruit &amp; Vegetables</v>
      </c>
      <c r="B615" t="s">
        <v>3410</v>
      </c>
      <c r="C615" s="25">
        <f>VLOOKUP(B615,'Product List_ Cost Price Repor'!A:O,2,0)</f>
        <v>5</v>
      </c>
      <c r="D615">
        <f>VLOOKUP(B615,'Product List_ Cost Price Repor'!A:O,14,0)</f>
        <v>0</v>
      </c>
      <c r="E615" t="str">
        <f>VLOOKUP(B615,'Product List_ Cost Price Repor'!A:O,13,0)</f>
        <v xml:space="preserve">1kg </v>
      </c>
      <c r="F615">
        <v>1000</v>
      </c>
      <c r="G615" t="s">
        <v>3477</v>
      </c>
      <c r="H615" s="29">
        <f t="shared" si="9"/>
        <v>5.0000000000000001E-3</v>
      </c>
    </row>
    <row r="616" spans="1:8" x14ac:dyDescent="0.2">
      <c r="A616" t="str">
        <f>VLOOKUP(B616,'Product List_ Cost Price Repor'!A:O,4,0)</f>
        <v>Fruit &amp; Vegetables</v>
      </c>
      <c r="B616" t="s">
        <v>3417</v>
      </c>
      <c r="C616" s="25">
        <f>VLOOKUP(B616,'Product List_ Cost Price Repor'!A:O,2,0)</f>
        <v>2.5</v>
      </c>
      <c r="D616">
        <f>VLOOKUP(B616,'Product List_ Cost Price Repor'!A:O,14,0)</f>
        <v>0</v>
      </c>
      <c r="E616" t="str">
        <f>VLOOKUP(B616,'Product List_ Cost Price Repor'!A:O,13,0)</f>
        <v>Bunch</v>
      </c>
      <c r="F616">
        <v>25</v>
      </c>
      <c r="G616" t="s">
        <v>3476</v>
      </c>
      <c r="H616" s="29">
        <f t="shared" si="9"/>
        <v>0.1</v>
      </c>
    </row>
    <row r="617" spans="1:8" x14ac:dyDescent="0.2">
      <c r="A617" t="str">
        <f>VLOOKUP(B617,'Product List_ Cost Price Repor'!A:O,4,0)</f>
        <v>Fruit &amp; Vegetables</v>
      </c>
      <c r="B617" t="s">
        <v>1889</v>
      </c>
      <c r="C617" s="25">
        <f>VLOOKUP(B617,'Product List_ Cost Price Repor'!A:O,2,0)</f>
        <v>3</v>
      </c>
      <c r="D617">
        <f>VLOOKUP(B617,'Product List_ Cost Price Repor'!A:O,14,0)</f>
        <v>0</v>
      </c>
      <c r="E617" t="str">
        <f>VLOOKUP(B617,'Product List_ Cost Price Repor'!A:O,13,0)</f>
        <v>Bunch</v>
      </c>
      <c r="F617">
        <v>25</v>
      </c>
      <c r="G617" t="s">
        <v>3476</v>
      </c>
      <c r="H617" s="29">
        <f t="shared" si="9"/>
        <v>0.12</v>
      </c>
    </row>
    <row r="618" spans="1:8" x14ac:dyDescent="0.2">
      <c r="A618" s="27" t="str">
        <f>VLOOKUP(B618,'Product List_ Cost Price Repor'!A:O,4,0)</f>
        <v>Fruit &amp; Vegetables</v>
      </c>
      <c r="B618" s="27" t="s">
        <v>421</v>
      </c>
      <c r="C618" s="25">
        <f>VLOOKUP(B618,'Product List_ Cost Price Repor'!A:O,2,0)</f>
        <v>0.18</v>
      </c>
      <c r="D618">
        <f>VLOOKUP(B618,'Product List_ Cost Price Repor'!A:O,14,0)</f>
        <v>10</v>
      </c>
      <c r="E618" t="str">
        <f>VLOOKUP(B618,'Product List_ Cost Price Repor'!A:O,13,0)</f>
        <v>Kilogram</v>
      </c>
      <c r="F618">
        <v>1000</v>
      </c>
      <c r="G618" t="s">
        <v>3477</v>
      </c>
      <c r="H618" s="29">
        <f t="shared" si="9"/>
        <v>1.7999999999999998E-4</v>
      </c>
    </row>
    <row r="619" spans="1:8" x14ac:dyDescent="0.2">
      <c r="A619" t="str">
        <f>VLOOKUP(B619,'Product List_ Cost Price Repor'!A:O,4,0)</f>
        <v>Fruit &amp; Vegetables</v>
      </c>
      <c r="B619" t="s">
        <v>1766</v>
      </c>
      <c r="C619" s="25">
        <f>VLOOKUP(B619,'Product List_ Cost Price Repor'!A:O,2,0)</f>
        <v>2.5</v>
      </c>
      <c r="D619">
        <f>VLOOKUP(B619,'Product List_ Cost Price Repor'!A:O,14,0)</f>
        <v>15</v>
      </c>
      <c r="E619" t="str">
        <f>VLOOKUP(B619,'Product List_ Cost Price Repor'!A:O,13,0)</f>
        <v>Punnet</v>
      </c>
      <c r="F619">
        <v>250</v>
      </c>
      <c r="G619" t="s">
        <v>3476</v>
      </c>
      <c r="H619" s="29">
        <f t="shared" si="9"/>
        <v>0.01</v>
      </c>
    </row>
    <row r="620" spans="1:8" x14ac:dyDescent="0.2">
      <c r="A620" t="str">
        <f>VLOOKUP(B620,'Product List_ Cost Price Repor'!A:O,4,0)</f>
        <v>Fruit &amp; Vegetables</v>
      </c>
      <c r="B620" t="s">
        <v>1791</v>
      </c>
      <c r="C620" s="25">
        <f>VLOOKUP(B620,'Product List_ Cost Price Repor'!A:O,2,0)</f>
        <v>0</v>
      </c>
      <c r="D620">
        <f>VLOOKUP(B620,'Product List_ Cost Price Repor'!A:O,14,0)</f>
        <v>0</v>
      </c>
      <c r="E620" t="str">
        <f>VLOOKUP(B620,'Product List_ Cost Price Repor'!A:O,13,0)</f>
        <v xml:space="preserve">Punnet </v>
      </c>
      <c r="F620">
        <v>250</v>
      </c>
      <c r="G620" t="s">
        <v>3476</v>
      </c>
      <c r="H620" s="29">
        <f t="shared" si="9"/>
        <v>0</v>
      </c>
    </row>
    <row r="621" spans="1:8" x14ac:dyDescent="0.2">
      <c r="A621" t="str">
        <f>VLOOKUP(B621,'Product List_ Cost Price Repor'!A:O,4,0)</f>
        <v>Fruit &amp; Vegetables</v>
      </c>
      <c r="B621" t="s">
        <v>2411</v>
      </c>
      <c r="C621" s="25">
        <f>VLOOKUP(B621,'Product List_ Cost Price Repor'!A:O,2,0)</f>
        <v>7</v>
      </c>
      <c r="D621">
        <f>VLOOKUP(B621,'Product List_ Cost Price Repor'!A:O,14,0)</f>
        <v>0</v>
      </c>
      <c r="E621" t="str">
        <f>VLOOKUP(B621,'Product List_ Cost Price Repor'!A:O,13,0)</f>
        <v>Punnet</v>
      </c>
      <c r="F621">
        <v>250</v>
      </c>
      <c r="G621" t="s">
        <v>3476</v>
      </c>
      <c r="H621" s="29">
        <f t="shared" si="9"/>
        <v>2.8000000000000001E-2</v>
      </c>
    </row>
    <row r="622" spans="1:8" x14ac:dyDescent="0.2">
      <c r="A622" t="str">
        <f>VLOOKUP(B622,'Product List_ Cost Price Repor'!A:O,4,0)</f>
        <v>Fruit &amp; Vegetables</v>
      </c>
      <c r="B622" t="s">
        <v>326</v>
      </c>
      <c r="C622" s="25">
        <f>VLOOKUP(B622,'Product List_ Cost Price Repor'!A:O,2,0)</f>
        <v>40</v>
      </c>
      <c r="D622">
        <f>VLOOKUP(B622,'Product List_ Cost Price Repor'!A:O,14,0)</f>
        <v>0</v>
      </c>
      <c r="E622" t="str">
        <f>VLOOKUP(B622,'Product List_ Cost Price Repor'!A:O,13,0)</f>
        <v>Tray</v>
      </c>
      <c r="F622">
        <v>5000</v>
      </c>
      <c r="G622" t="s">
        <v>3477</v>
      </c>
      <c r="H622" s="29">
        <f t="shared" si="9"/>
        <v>8.0000000000000002E-3</v>
      </c>
    </row>
    <row r="623" spans="1:8" x14ac:dyDescent="0.2">
      <c r="A623" s="27" t="str">
        <f>VLOOKUP(B623,'Product List_ Cost Price Repor'!A:O,4,0)</f>
        <v>Fruit &amp; Vegetables</v>
      </c>
      <c r="B623" s="27" t="s">
        <v>2407</v>
      </c>
      <c r="C623" s="25">
        <f>VLOOKUP(B623,'Product List_ Cost Price Repor'!A:O,2,0)</f>
        <v>0</v>
      </c>
      <c r="D623">
        <f>VLOOKUP(B623,'Product List_ Cost Price Repor'!A:O,14,0)</f>
        <v>10</v>
      </c>
      <c r="E623" t="str">
        <f>VLOOKUP(B623,'Product List_ Cost Price Repor'!A:O,13,0)</f>
        <v>Kilogram</v>
      </c>
      <c r="F623">
        <v>1000</v>
      </c>
      <c r="G623" t="s">
        <v>3477</v>
      </c>
      <c r="H623" s="29">
        <f t="shared" si="9"/>
        <v>0</v>
      </c>
    </row>
    <row r="624" spans="1:8" x14ac:dyDescent="0.2">
      <c r="A624" t="str">
        <f>VLOOKUP(B624,'Product List_ Cost Price Repor'!A:O,4,0)</f>
        <v>Fruit &amp; Vegetables</v>
      </c>
      <c r="B624" t="s">
        <v>1344</v>
      </c>
      <c r="C624" s="25">
        <f>VLOOKUP(B624,'Product List_ Cost Price Repor'!A:O,2,0)</f>
        <v>3.9909909909909902</v>
      </c>
      <c r="D624">
        <f>VLOOKUP(B624,'Product List_ Cost Price Repor'!A:O,14,0)</f>
        <v>0</v>
      </c>
      <c r="E624" t="str">
        <f>VLOOKUP(B624,'Product List_ Cost Price Repor'!A:O,13,0)</f>
        <v>1kg</v>
      </c>
      <c r="F624">
        <v>1000</v>
      </c>
      <c r="G624" t="s">
        <v>3477</v>
      </c>
      <c r="H624" s="29">
        <f t="shared" si="9"/>
        <v>3.9909909909909905E-3</v>
      </c>
    </row>
    <row r="625" spans="1:8" x14ac:dyDescent="0.2">
      <c r="A625" t="str">
        <f>VLOOKUP(B625,'Product List_ Cost Price Repor'!A:O,4,0)</f>
        <v>Fruit &amp; Vegetables</v>
      </c>
      <c r="B625" t="s">
        <v>1636</v>
      </c>
      <c r="C625" s="25">
        <f>VLOOKUP(B625,'Product List_ Cost Price Repor'!A:O,2,0)</f>
        <v>0.9</v>
      </c>
      <c r="D625">
        <f>VLOOKUP(B625,'Product List_ Cost Price Repor'!A:O,14,0)</f>
        <v>0</v>
      </c>
      <c r="E625" t="str">
        <f>VLOOKUP(B625,'Product List_ Cost Price Repor'!A:O,13,0)</f>
        <v>Kg</v>
      </c>
      <c r="F625">
        <v>1000</v>
      </c>
      <c r="G625" t="s">
        <v>3477</v>
      </c>
      <c r="H625" s="29">
        <f t="shared" si="9"/>
        <v>8.9999999999999998E-4</v>
      </c>
    </row>
    <row r="626" spans="1:8" x14ac:dyDescent="0.2">
      <c r="A626" t="str">
        <f>VLOOKUP(B626,'Product List_ Cost Price Repor'!A:O,4,0)</f>
        <v>Fruit &amp; Vegetables</v>
      </c>
      <c r="B626" t="s">
        <v>2297</v>
      </c>
      <c r="C626" s="25">
        <f>VLOOKUP(B626,'Product List_ Cost Price Repor'!A:O,2,0)</f>
        <v>3</v>
      </c>
      <c r="D626">
        <f>VLOOKUP(B626,'Product List_ Cost Price Repor'!A:O,14,0)</f>
        <v>0</v>
      </c>
      <c r="E626" t="str">
        <f>VLOOKUP(B626,'Product List_ Cost Price Repor'!A:O,13,0)</f>
        <v>Each</v>
      </c>
      <c r="F626">
        <v>1</v>
      </c>
      <c r="G626" t="s">
        <v>1171</v>
      </c>
      <c r="H626" s="29">
        <f t="shared" si="9"/>
        <v>3</v>
      </c>
    </row>
    <row r="627" spans="1:8" x14ac:dyDescent="0.2">
      <c r="A627" t="str">
        <f>VLOOKUP(B627,'Product List_ Cost Price Repor'!A:O,4,0)</f>
        <v>Fruit &amp; Vegetables</v>
      </c>
      <c r="B627" t="s">
        <v>2318</v>
      </c>
      <c r="C627" s="25">
        <f>VLOOKUP(B627,'Product List_ Cost Price Repor'!A:O,2,0)</f>
        <v>3.5</v>
      </c>
      <c r="D627">
        <f>VLOOKUP(B627,'Product List_ Cost Price Repor'!A:O,14,0)</f>
        <v>0</v>
      </c>
      <c r="E627" t="str">
        <f>VLOOKUP(B627,'Product List_ Cost Price Repor'!A:O,13,0)</f>
        <v>Each</v>
      </c>
      <c r="F627">
        <v>1</v>
      </c>
      <c r="G627" t="s">
        <v>1171</v>
      </c>
      <c r="H627" s="29">
        <f t="shared" si="9"/>
        <v>3.5</v>
      </c>
    </row>
    <row r="628" spans="1:8" x14ac:dyDescent="0.2">
      <c r="A628" t="str">
        <f>VLOOKUP(B628,'Product List_ Cost Price Repor'!A:O,4,0)</f>
        <v>Fruit &amp; Vegetables</v>
      </c>
      <c r="B628" t="s">
        <v>2703</v>
      </c>
      <c r="C628" s="25">
        <f>VLOOKUP(B628,'Product List_ Cost Price Repor'!A:O,2,0)</f>
        <v>7.5</v>
      </c>
      <c r="D628">
        <f>VLOOKUP(B628,'Product List_ Cost Price Repor'!A:O,14,0)</f>
        <v>0</v>
      </c>
      <c r="E628" t="str">
        <f>VLOOKUP(B628,'Product List_ Cost Price Repor'!A:O,13,0)</f>
        <v>Kg</v>
      </c>
      <c r="F628">
        <v>1000</v>
      </c>
      <c r="G628" t="s">
        <v>3477</v>
      </c>
      <c r="H628" s="29">
        <f t="shared" si="9"/>
        <v>7.4999999999999997E-3</v>
      </c>
    </row>
    <row r="629" spans="1:8" x14ac:dyDescent="0.2">
      <c r="A629" t="str">
        <f>VLOOKUP(B629,'Product List_ Cost Price Repor'!A:O,4,0)</f>
        <v>Fruit &amp; Vegetables</v>
      </c>
      <c r="B629" t="s">
        <v>2290</v>
      </c>
      <c r="C629" s="25">
        <f>VLOOKUP(B629,'Product List_ Cost Price Repor'!A:O,2,0)</f>
        <v>27.5</v>
      </c>
      <c r="D629">
        <f>VLOOKUP(B629,'Product List_ Cost Price Repor'!A:O,14,0)</f>
        <v>2</v>
      </c>
      <c r="E629" t="str">
        <f>VLOOKUP(B629,'Product List_ Cost Price Repor'!A:O,13,0)</f>
        <v>Punnet</v>
      </c>
      <c r="F629">
        <v>250</v>
      </c>
      <c r="G629" t="s">
        <v>3476</v>
      </c>
      <c r="H629" s="29">
        <f t="shared" si="9"/>
        <v>0.11</v>
      </c>
    </row>
    <row r="630" spans="1:8" x14ac:dyDescent="0.2">
      <c r="A630" t="str">
        <f>VLOOKUP(B630,'Product List_ Cost Price Repor'!A:O,4,0)</f>
        <v>Fruit &amp; Vegetables</v>
      </c>
      <c r="B630" t="s">
        <v>3238</v>
      </c>
      <c r="C630" s="25">
        <f>VLOOKUP(B630,'Product List_ Cost Price Repor'!A:O,2,0)</f>
        <v>2.7993421052631602</v>
      </c>
      <c r="D630">
        <f>VLOOKUP(B630,'Product List_ Cost Price Repor'!A:O,14,0)</f>
        <v>0</v>
      </c>
      <c r="E630" t="str">
        <f>VLOOKUP(B630,'Product List_ Cost Price Repor'!A:O,13,0)</f>
        <v>Kilogram</v>
      </c>
      <c r="F630">
        <v>1000</v>
      </c>
      <c r="G630" t="s">
        <v>3477</v>
      </c>
      <c r="H630" s="29">
        <f t="shared" si="9"/>
        <v>2.79934210526316E-3</v>
      </c>
    </row>
    <row r="631" spans="1:8" x14ac:dyDescent="0.2">
      <c r="A631" t="str">
        <f>VLOOKUP(B631,'Product List_ Cost Price Repor'!A:O,4,0)</f>
        <v>Linen</v>
      </c>
      <c r="B631" t="s">
        <v>1062</v>
      </c>
      <c r="C631" s="25">
        <f>VLOOKUP(B631,'Product List_ Cost Price Repor'!A:O,2,0)</f>
        <v>1.95</v>
      </c>
      <c r="D631">
        <f>VLOOKUP(B631,'Product List_ Cost Price Repor'!A:O,14,0)</f>
        <v>1</v>
      </c>
      <c r="E631" t="str">
        <f>VLOOKUP(B631,'Product List_ Cost Price Repor'!A:O,13,0)</f>
        <v>Each</v>
      </c>
      <c r="F631">
        <v>1</v>
      </c>
      <c r="G631" t="s">
        <v>1171</v>
      </c>
      <c r="H631" s="29">
        <f t="shared" si="9"/>
        <v>1.95</v>
      </c>
    </row>
    <row r="632" spans="1:8" x14ac:dyDescent="0.2">
      <c r="A632" t="str">
        <f>VLOOKUP(B632,'Product List_ Cost Price Repor'!A:O,4,0)</f>
        <v>Linen</v>
      </c>
      <c r="B632" t="s">
        <v>3132</v>
      </c>
      <c r="C632" s="25">
        <f>VLOOKUP(B632,'Product List_ Cost Price Repor'!A:O,2,0)</f>
        <v>1.95</v>
      </c>
      <c r="D632">
        <f>VLOOKUP(B632,'Product List_ Cost Price Repor'!A:O,14,0)</f>
        <v>1</v>
      </c>
      <c r="E632" t="str">
        <f>VLOOKUP(B632,'Product List_ Cost Price Repor'!A:O,13,0)</f>
        <v>Each</v>
      </c>
      <c r="F632">
        <v>1</v>
      </c>
      <c r="G632" t="s">
        <v>1171</v>
      </c>
      <c r="H632" s="29">
        <f t="shared" si="9"/>
        <v>1.95</v>
      </c>
    </row>
    <row r="633" spans="1:8" x14ac:dyDescent="0.2">
      <c r="A633" t="str">
        <f>VLOOKUP(B633,'Product List_ Cost Price Repor'!A:O,4,0)</f>
        <v>Linen</v>
      </c>
      <c r="B633" t="s">
        <v>2575</v>
      </c>
      <c r="C633" s="25">
        <f>VLOOKUP(B633,'Product List_ Cost Price Repor'!A:O,2,0)</f>
        <v>0.9</v>
      </c>
      <c r="D633">
        <f>VLOOKUP(B633,'Product List_ Cost Price Repor'!A:O,14,0)</f>
        <v>1</v>
      </c>
      <c r="E633" t="str">
        <f>VLOOKUP(B633,'Product List_ Cost Price Repor'!A:O,13,0)</f>
        <v>Each</v>
      </c>
      <c r="F633">
        <v>1</v>
      </c>
      <c r="G633" t="s">
        <v>1171</v>
      </c>
      <c r="H633" s="29">
        <f t="shared" si="9"/>
        <v>0.9</v>
      </c>
    </row>
    <row r="634" spans="1:8" x14ac:dyDescent="0.2">
      <c r="A634" t="str">
        <f>VLOOKUP(B634,'Product List_ Cost Price Repor'!A:O,4,0)</f>
        <v>Linen</v>
      </c>
      <c r="B634" t="s">
        <v>879</v>
      </c>
      <c r="C634" s="25">
        <f>VLOOKUP(B634,'Product List_ Cost Price Repor'!A:O,2,0)</f>
        <v>0.4</v>
      </c>
      <c r="D634">
        <f>VLOOKUP(B634,'Product List_ Cost Price Repor'!A:O,14,0)</f>
        <v>1</v>
      </c>
      <c r="E634" t="str">
        <f>VLOOKUP(B634,'Product List_ Cost Price Repor'!A:O,13,0)</f>
        <v>Each</v>
      </c>
      <c r="F634">
        <v>1</v>
      </c>
      <c r="G634" t="s">
        <v>1171</v>
      </c>
      <c r="H634" s="29">
        <f t="shared" si="9"/>
        <v>0.4</v>
      </c>
    </row>
    <row r="635" spans="1:8" x14ac:dyDescent="0.2">
      <c r="A635" t="str">
        <f>VLOOKUP(B635,'Product List_ Cost Price Repor'!A:O,4,0)</f>
        <v>Linen</v>
      </c>
      <c r="B635" t="s">
        <v>3276</v>
      </c>
      <c r="C635" s="25">
        <f>VLOOKUP(B635,'Product List_ Cost Price Repor'!A:O,2,0)</f>
        <v>0</v>
      </c>
      <c r="D635">
        <f>VLOOKUP(B635,'Product List_ Cost Price Repor'!A:O,14,0)</f>
        <v>1</v>
      </c>
      <c r="E635" t="str">
        <f>VLOOKUP(B635,'Product List_ Cost Price Repor'!A:O,13,0)</f>
        <v>Each</v>
      </c>
      <c r="F635">
        <v>1</v>
      </c>
      <c r="G635" t="s">
        <v>1171</v>
      </c>
      <c r="H635" s="29">
        <f t="shared" si="9"/>
        <v>0</v>
      </c>
    </row>
    <row r="636" spans="1:8" x14ac:dyDescent="0.2">
      <c r="A636" t="str">
        <f>VLOOKUP(B636,'Product List_ Cost Price Repor'!A:O,4,0)</f>
        <v>Linen</v>
      </c>
      <c r="B636" t="s">
        <v>3012</v>
      </c>
      <c r="C636" s="25">
        <f>VLOOKUP(B636,'Product List_ Cost Price Repor'!A:O,2,0)</f>
        <v>6.6528571428571404</v>
      </c>
      <c r="D636">
        <f>VLOOKUP(B636,'Product List_ Cost Price Repor'!A:O,14,0)</f>
        <v>1</v>
      </c>
      <c r="E636" t="str">
        <f>VLOOKUP(B636,'Product List_ Cost Price Repor'!A:O,13,0)</f>
        <v>Each</v>
      </c>
      <c r="F636">
        <v>1</v>
      </c>
      <c r="G636" t="s">
        <v>1171</v>
      </c>
      <c r="H636" s="29">
        <f t="shared" si="9"/>
        <v>6.6528571428571404</v>
      </c>
    </row>
    <row r="637" spans="1:8" x14ac:dyDescent="0.2">
      <c r="A637" t="str">
        <f>VLOOKUP(B637,'Product List_ Cost Price Repor'!A:O,4,0)</f>
        <v>Linen</v>
      </c>
      <c r="B637" t="s">
        <v>1072</v>
      </c>
      <c r="C637" s="25">
        <f>VLOOKUP(B637,'Product List_ Cost Price Repor'!A:O,2,0)</f>
        <v>7.63</v>
      </c>
      <c r="D637">
        <f>VLOOKUP(B637,'Product List_ Cost Price Repor'!A:O,14,0)</f>
        <v>1</v>
      </c>
      <c r="E637" t="str">
        <f>VLOOKUP(B637,'Product List_ Cost Price Repor'!A:O,13,0)</f>
        <v>Each</v>
      </c>
      <c r="F637">
        <v>1</v>
      </c>
      <c r="G637" t="s">
        <v>1171</v>
      </c>
      <c r="H637" s="29">
        <f t="shared" si="9"/>
        <v>7.63</v>
      </c>
    </row>
    <row r="638" spans="1:8" x14ac:dyDescent="0.2">
      <c r="A638" t="str">
        <f>VLOOKUP(B638,'Product List_ Cost Price Repor'!A:O,4,0)</f>
        <v>Linen</v>
      </c>
      <c r="B638" t="s">
        <v>3281</v>
      </c>
      <c r="C638" s="25">
        <f>VLOOKUP(B638,'Product List_ Cost Price Repor'!A:O,2,0)</f>
        <v>4.4400000000000004</v>
      </c>
      <c r="D638">
        <f>VLOOKUP(B638,'Product List_ Cost Price Repor'!A:O,14,0)</f>
        <v>1</v>
      </c>
      <c r="E638" t="str">
        <f>VLOOKUP(B638,'Product List_ Cost Price Repor'!A:O,13,0)</f>
        <v>Each</v>
      </c>
      <c r="F638">
        <v>1</v>
      </c>
      <c r="G638" t="s">
        <v>1171</v>
      </c>
      <c r="H638" s="29">
        <f t="shared" si="9"/>
        <v>4.4400000000000004</v>
      </c>
    </row>
    <row r="639" spans="1:8" x14ac:dyDescent="0.2">
      <c r="A639" t="str">
        <f>VLOOKUP(B639,'Product List_ Cost Price Repor'!A:O,4,0)</f>
        <v>Linen</v>
      </c>
      <c r="B639" t="s">
        <v>3443</v>
      </c>
      <c r="C639" s="25">
        <f>VLOOKUP(B639,'Product List_ Cost Price Repor'!A:O,2,0)</f>
        <v>0.49</v>
      </c>
      <c r="D639">
        <f>VLOOKUP(B639,'Product List_ Cost Price Repor'!A:O,14,0)</f>
        <v>1</v>
      </c>
      <c r="E639" t="str">
        <f>VLOOKUP(B639,'Product List_ Cost Price Repor'!A:O,13,0)</f>
        <v>Each</v>
      </c>
      <c r="F639">
        <v>1</v>
      </c>
      <c r="G639" t="s">
        <v>1171</v>
      </c>
      <c r="H639" s="29">
        <f t="shared" si="9"/>
        <v>0.49</v>
      </c>
    </row>
    <row r="640" spans="1:8" x14ac:dyDescent="0.2">
      <c r="A640" t="str">
        <f>VLOOKUP(B640,'Product List_ Cost Price Repor'!A:O,4,0)</f>
        <v>Linen</v>
      </c>
      <c r="B640" t="s">
        <v>228</v>
      </c>
      <c r="C640" s="25">
        <f>VLOOKUP(B640,'Product List_ Cost Price Repor'!A:O,2,0)</f>
        <v>0.77</v>
      </c>
      <c r="D640">
        <f>VLOOKUP(B640,'Product List_ Cost Price Repor'!A:O,14,0)</f>
        <v>1</v>
      </c>
      <c r="E640" t="str">
        <f>VLOOKUP(B640,'Product List_ Cost Price Repor'!A:O,13,0)</f>
        <v>Each</v>
      </c>
      <c r="F640">
        <v>1</v>
      </c>
      <c r="G640" t="s">
        <v>1171</v>
      </c>
      <c r="H640" s="29">
        <f t="shared" si="9"/>
        <v>0.77</v>
      </c>
    </row>
    <row r="641" spans="1:8" x14ac:dyDescent="0.2">
      <c r="A641" t="str">
        <f>VLOOKUP(B641,'Product List_ Cost Price Repor'!A:O,4,0)</f>
        <v>Meat &amp; Poultry</v>
      </c>
      <c r="B641" t="s">
        <v>3105</v>
      </c>
      <c r="C641" s="25">
        <f>VLOOKUP(B641,'Product List_ Cost Price Repor'!A:O,2,0)</f>
        <v>6.47</v>
      </c>
      <c r="D641">
        <f>VLOOKUP(B641,'Product List_ Cost Price Repor'!A:O,14,0)</f>
        <v>0</v>
      </c>
      <c r="E641" t="str">
        <f>VLOOKUP(B641,'Product List_ Cost Price Repor'!A:O,13,0)</f>
        <v>Kg</v>
      </c>
      <c r="F641">
        <v>1000</v>
      </c>
      <c r="G641" t="s">
        <v>3477</v>
      </c>
      <c r="H641" s="29">
        <f t="shared" si="9"/>
        <v>6.4700000000000001E-3</v>
      </c>
    </row>
    <row r="642" spans="1:8" x14ac:dyDescent="0.2">
      <c r="A642" t="str">
        <f>VLOOKUP(B642,'Product List_ Cost Price Repor'!A:O,4,0)</f>
        <v>Meat &amp; Poultry</v>
      </c>
      <c r="B642" t="s">
        <v>1267</v>
      </c>
      <c r="C642" s="25">
        <f>VLOOKUP(B642,'Product List_ Cost Price Repor'!A:O,2,0)</f>
        <v>32.25</v>
      </c>
      <c r="D642">
        <f>VLOOKUP(B642,'Product List_ Cost Price Repor'!A:O,14,0)</f>
        <v>0</v>
      </c>
      <c r="E642" t="str">
        <f>VLOOKUP(B642,'Product List_ Cost Price Repor'!A:O,13,0)</f>
        <v>2.5Kg</v>
      </c>
      <c r="F642">
        <v>2500</v>
      </c>
      <c r="G642" t="s">
        <v>3477</v>
      </c>
      <c r="H642" s="29">
        <f t="shared" si="9"/>
        <v>1.29E-2</v>
      </c>
    </row>
    <row r="643" spans="1:8" x14ac:dyDescent="0.2">
      <c r="A643" t="str">
        <f>VLOOKUP(B643,'Product List_ Cost Price Repor'!A:O,4,0)</f>
        <v>Meat &amp; Poultry</v>
      </c>
      <c r="B643" t="s">
        <v>2758</v>
      </c>
      <c r="C643" s="25">
        <f>VLOOKUP(B643,'Product List_ Cost Price Repor'!A:O,2,0)</f>
        <v>26.8998942544942</v>
      </c>
      <c r="D643">
        <f>VLOOKUP(B643,'Product List_ Cost Price Repor'!A:O,14,0)</f>
        <v>0</v>
      </c>
      <c r="E643" t="str">
        <f>VLOOKUP(B643,'Product List_ Cost Price Repor'!A:O,13,0)</f>
        <v xml:space="preserve">1kg </v>
      </c>
      <c r="F643">
        <v>1000</v>
      </c>
      <c r="G643" t="s">
        <v>3477</v>
      </c>
      <c r="H643" s="29">
        <f t="shared" ref="H643:H706" si="10">C643/F643</f>
        <v>2.6899894254494201E-2</v>
      </c>
    </row>
    <row r="644" spans="1:8" x14ac:dyDescent="0.2">
      <c r="A644" t="str">
        <f>VLOOKUP(B644,'Product List_ Cost Price Repor'!A:O,4,0)</f>
        <v>Meat &amp; Poultry</v>
      </c>
      <c r="B644" t="s">
        <v>2545</v>
      </c>
      <c r="C644" s="25">
        <f>VLOOKUP(B644,'Product List_ Cost Price Repor'!A:O,2,0)</f>
        <v>9.1</v>
      </c>
      <c r="D644">
        <f>VLOOKUP(B644,'Product List_ Cost Price Repor'!A:O,14,0)</f>
        <v>0</v>
      </c>
      <c r="E644" t="str">
        <f>VLOOKUP(B644,'Product List_ Cost Price Repor'!A:O,13,0)</f>
        <v>1kg</v>
      </c>
      <c r="F644">
        <v>1000</v>
      </c>
      <c r="G644" t="s">
        <v>3477</v>
      </c>
      <c r="H644" s="29">
        <f t="shared" si="10"/>
        <v>9.1000000000000004E-3</v>
      </c>
    </row>
    <row r="645" spans="1:8" x14ac:dyDescent="0.2">
      <c r="A645" t="str">
        <f>VLOOKUP(B645,'Product List_ Cost Price Repor'!A:O,4,0)</f>
        <v>Meat &amp; Poultry</v>
      </c>
      <c r="B645" t="s">
        <v>768</v>
      </c>
      <c r="C645" s="25">
        <f>VLOOKUP(B645,'Product List_ Cost Price Repor'!A:O,2,0)</f>
        <v>21.9</v>
      </c>
      <c r="D645">
        <f>VLOOKUP(B645,'Product List_ Cost Price Repor'!A:O,14,0)</f>
        <v>0</v>
      </c>
      <c r="E645" t="str">
        <f>VLOOKUP(B645,'Product List_ Cost Price Repor'!A:O,13,0)</f>
        <v>1kg</v>
      </c>
      <c r="F645">
        <v>1000</v>
      </c>
      <c r="G645" t="s">
        <v>3477</v>
      </c>
      <c r="H645" s="29">
        <f t="shared" si="10"/>
        <v>2.1899999999999999E-2</v>
      </c>
    </row>
    <row r="646" spans="1:8" x14ac:dyDescent="0.2">
      <c r="A646" t="str">
        <f>VLOOKUP(B646,'Product List_ Cost Price Repor'!A:O,4,0)</f>
        <v>Meat &amp; Poultry</v>
      </c>
      <c r="B646" t="s">
        <v>480</v>
      </c>
      <c r="C646" s="25">
        <f>VLOOKUP(B646,'Product List_ Cost Price Repor'!A:O,2,0)</f>
        <v>33.300362976406497</v>
      </c>
      <c r="D646">
        <f>VLOOKUP(B646,'Product List_ Cost Price Repor'!A:O,14,0)</f>
        <v>0</v>
      </c>
      <c r="E646" t="str">
        <f>VLOOKUP(B646,'Product List_ Cost Price Repor'!A:O,13,0)</f>
        <v>1kg</v>
      </c>
      <c r="F646">
        <v>1000</v>
      </c>
      <c r="G646" t="s">
        <v>3477</v>
      </c>
      <c r="H646" s="29">
        <f t="shared" si="10"/>
        <v>3.3300362976406497E-2</v>
      </c>
    </row>
    <row r="647" spans="1:8" x14ac:dyDescent="0.2">
      <c r="A647" t="str">
        <f>VLOOKUP(B647,'Product List_ Cost Price Repor'!A:O,4,0)</f>
        <v>Meat &amp; Poultry</v>
      </c>
      <c r="B647" t="s">
        <v>1864</v>
      </c>
      <c r="C647" s="25">
        <f>VLOOKUP(B647,'Product List_ Cost Price Repor'!A:O,2,0)</f>
        <v>12.9</v>
      </c>
      <c r="D647">
        <f>VLOOKUP(B647,'Product List_ Cost Price Repor'!A:O,14,0)</f>
        <v>0</v>
      </c>
      <c r="E647" t="str">
        <f>VLOOKUP(B647,'Product List_ Cost Price Repor'!A:O,13,0)</f>
        <v>1kg</v>
      </c>
      <c r="F647">
        <v>1000</v>
      </c>
      <c r="G647" t="s">
        <v>3477</v>
      </c>
      <c r="H647" s="29">
        <f t="shared" si="10"/>
        <v>1.29E-2</v>
      </c>
    </row>
    <row r="648" spans="1:8" x14ac:dyDescent="0.2">
      <c r="A648" t="str">
        <f>VLOOKUP(B648,'Product List_ Cost Price Repor'!A:O,4,0)</f>
        <v>Meat &amp; Poultry</v>
      </c>
      <c r="B648" t="s">
        <v>2768</v>
      </c>
      <c r="C648" s="25">
        <f>VLOOKUP(B648,'Product List_ Cost Price Repor'!A:O,2,0)</f>
        <v>18.899999999999999</v>
      </c>
      <c r="D648">
        <f>VLOOKUP(B648,'Product List_ Cost Price Repor'!A:O,14,0)</f>
        <v>0</v>
      </c>
      <c r="E648" t="str">
        <f>VLOOKUP(B648,'Product List_ Cost Price Repor'!A:O,13,0)</f>
        <v>1kg</v>
      </c>
      <c r="F648">
        <v>1000</v>
      </c>
      <c r="G648" t="s">
        <v>3477</v>
      </c>
      <c r="H648" s="29">
        <f t="shared" si="10"/>
        <v>1.89E-2</v>
      </c>
    </row>
    <row r="649" spans="1:8" x14ac:dyDescent="0.2">
      <c r="A649" t="str">
        <f>VLOOKUP(B649,'Product List_ Cost Price Repor'!A:O,4,0)</f>
        <v>Meat &amp; Poultry</v>
      </c>
      <c r="B649" t="s">
        <v>2310</v>
      </c>
      <c r="C649" s="25">
        <f>VLOOKUP(B649,'Product List_ Cost Price Repor'!A:O,2,0)</f>
        <v>55</v>
      </c>
      <c r="D649">
        <f>VLOOKUP(B649,'Product List_ Cost Price Repor'!A:O,14,0)</f>
        <v>0</v>
      </c>
      <c r="E649" t="str">
        <f>VLOOKUP(B649,'Product List_ Cost Price Repor'!A:O,13,0)</f>
        <v>200g</v>
      </c>
      <c r="F649">
        <v>5</v>
      </c>
      <c r="G649" t="s">
        <v>3451</v>
      </c>
      <c r="H649" s="29">
        <f t="shared" si="10"/>
        <v>11</v>
      </c>
    </row>
    <row r="650" spans="1:8" x14ac:dyDescent="0.2">
      <c r="A650" t="str">
        <f>VLOOKUP(B650,'Product List_ Cost Price Repor'!A:O,4,0)</f>
        <v>Meat &amp; Poultry</v>
      </c>
      <c r="B650" t="s">
        <v>4</v>
      </c>
      <c r="C650" s="25">
        <f>VLOOKUP(B650,'Product List_ Cost Price Repor'!A:O,2,0)</f>
        <v>21.500499500499501</v>
      </c>
      <c r="D650">
        <f>VLOOKUP(B650,'Product List_ Cost Price Repor'!A:O,14,0)</f>
        <v>0</v>
      </c>
      <c r="E650" t="str">
        <f>VLOOKUP(B650,'Product List_ Cost Price Repor'!A:O,13,0)</f>
        <v>Kg</v>
      </c>
      <c r="F650">
        <v>1000</v>
      </c>
      <c r="G650" t="s">
        <v>3477</v>
      </c>
      <c r="H650" s="29">
        <f t="shared" si="10"/>
        <v>2.1500499500499502E-2</v>
      </c>
    </row>
    <row r="651" spans="1:8" x14ac:dyDescent="0.2">
      <c r="A651" t="str">
        <f>VLOOKUP(B651,'Product List_ Cost Price Repor'!A:O,4,0)</f>
        <v>Meat &amp; Poultry</v>
      </c>
      <c r="B651" t="s">
        <v>202</v>
      </c>
      <c r="C651" s="25">
        <f>VLOOKUP(B651,'Product List_ Cost Price Repor'!A:O,2,0)</f>
        <v>13.9</v>
      </c>
      <c r="D651">
        <f>VLOOKUP(B651,'Product List_ Cost Price Repor'!A:O,14,0)</f>
        <v>0</v>
      </c>
      <c r="E651" t="str">
        <f>VLOOKUP(B651,'Product List_ Cost Price Repor'!A:O,13,0)</f>
        <v>1kg</v>
      </c>
      <c r="F651">
        <v>1000</v>
      </c>
      <c r="G651" t="s">
        <v>3477</v>
      </c>
      <c r="H651" s="29">
        <f t="shared" si="10"/>
        <v>1.3900000000000001E-2</v>
      </c>
    </row>
    <row r="652" spans="1:8" x14ac:dyDescent="0.2">
      <c r="A652" t="str">
        <f>VLOOKUP(B652,'Product List_ Cost Price Repor'!A:O,4,0)</f>
        <v>Meat &amp; Poultry</v>
      </c>
      <c r="B652" t="s">
        <v>1032</v>
      </c>
      <c r="C652" s="25">
        <f>VLOOKUP(B652,'Product List_ Cost Price Repor'!A:O,2,0)</f>
        <v>22.850390246603698</v>
      </c>
      <c r="D652">
        <f>VLOOKUP(B652,'Product List_ Cost Price Repor'!A:O,14,0)</f>
        <v>0</v>
      </c>
      <c r="E652" t="str">
        <f>VLOOKUP(B652,'Product List_ Cost Price Repor'!A:O,13,0)</f>
        <v>1kg</v>
      </c>
      <c r="F652">
        <v>1000</v>
      </c>
      <c r="G652" t="s">
        <v>3477</v>
      </c>
      <c r="H652" s="29">
        <f t="shared" si="10"/>
        <v>2.2850390246603697E-2</v>
      </c>
    </row>
    <row r="653" spans="1:8" x14ac:dyDescent="0.2">
      <c r="A653" t="str">
        <f>VLOOKUP(B653,'Product List_ Cost Price Repor'!A:O,4,0)</f>
        <v>Meat &amp; Poultry</v>
      </c>
      <c r="B653" t="s">
        <v>2886</v>
      </c>
      <c r="C653" s="25">
        <f>VLOOKUP(B653,'Product List_ Cost Price Repor'!A:O,2,0)</f>
        <v>26.8998682476943</v>
      </c>
      <c r="D653">
        <f>VLOOKUP(B653,'Product List_ Cost Price Repor'!A:O,14,0)</f>
        <v>0</v>
      </c>
      <c r="E653" t="str">
        <f>VLOOKUP(B653,'Product List_ Cost Price Repor'!A:O,13,0)</f>
        <v>Kg</v>
      </c>
      <c r="F653">
        <v>1000</v>
      </c>
      <c r="G653" t="s">
        <v>3477</v>
      </c>
      <c r="H653" s="29">
        <f t="shared" si="10"/>
        <v>2.6899868247694299E-2</v>
      </c>
    </row>
    <row r="654" spans="1:8" x14ac:dyDescent="0.2">
      <c r="A654" t="str">
        <f>VLOOKUP(B654,'Product List_ Cost Price Repor'!A:O,4,0)</f>
        <v>Meat &amp; Poultry</v>
      </c>
      <c r="B654" t="s">
        <v>612</v>
      </c>
      <c r="C654" s="25">
        <f>VLOOKUP(B654,'Product List_ Cost Price Repor'!A:O,2,0)</f>
        <v>24.900078802206501</v>
      </c>
      <c r="D654">
        <f>VLOOKUP(B654,'Product List_ Cost Price Repor'!A:O,14,0)</f>
        <v>0</v>
      </c>
      <c r="E654" t="str">
        <f>VLOOKUP(B654,'Product List_ Cost Price Repor'!A:O,13,0)</f>
        <v>1kg</v>
      </c>
      <c r="F654">
        <v>1000</v>
      </c>
      <c r="G654" t="s">
        <v>3477</v>
      </c>
      <c r="H654" s="29">
        <f t="shared" si="10"/>
        <v>2.4900078802206502E-2</v>
      </c>
    </row>
    <row r="655" spans="1:8" x14ac:dyDescent="0.2">
      <c r="A655" t="str">
        <f>VLOOKUP(B655,'Product List_ Cost Price Repor'!A:O,4,0)</f>
        <v>Meat &amp; Poultry</v>
      </c>
      <c r="B655" t="s">
        <v>1728</v>
      </c>
      <c r="C655" s="25">
        <f>VLOOKUP(B655,'Product List_ Cost Price Repor'!A:O,2,0)</f>
        <v>27.2</v>
      </c>
      <c r="D655">
        <f>VLOOKUP(B655,'Product List_ Cost Price Repor'!A:O,14,0)</f>
        <v>0</v>
      </c>
      <c r="E655" t="str">
        <f>VLOOKUP(B655,'Product List_ Cost Price Repor'!A:O,13,0)</f>
        <v>1kg</v>
      </c>
      <c r="F655">
        <v>1000</v>
      </c>
      <c r="G655" t="s">
        <v>3477</v>
      </c>
      <c r="H655" s="29">
        <f t="shared" si="10"/>
        <v>2.7199999999999998E-2</v>
      </c>
    </row>
    <row r="656" spans="1:8" x14ac:dyDescent="0.2">
      <c r="A656" t="str">
        <f>VLOOKUP(B656,'Product List_ Cost Price Repor'!A:O,4,0)</f>
        <v>Meat &amp; Poultry</v>
      </c>
      <c r="B656" t="s">
        <v>2807</v>
      </c>
      <c r="C656" s="25">
        <f>VLOOKUP(B656,'Product List_ Cost Price Repor'!A:O,2,0)</f>
        <v>26.93</v>
      </c>
      <c r="D656">
        <f>VLOOKUP(B656,'Product List_ Cost Price Repor'!A:O,14,0)</f>
        <v>0</v>
      </c>
      <c r="E656" t="str">
        <f>VLOOKUP(B656,'Product List_ Cost Price Repor'!A:O,13,0)</f>
        <v>1kg</v>
      </c>
      <c r="F656">
        <v>1000</v>
      </c>
      <c r="G656" t="s">
        <v>3477</v>
      </c>
      <c r="H656" s="29">
        <f t="shared" si="10"/>
        <v>2.6929999999999999E-2</v>
      </c>
    </row>
    <row r="657" spans="1:9" x14ac:dyDescent="0.2">
      <c r="A657" t="str">
        <f>VLOOKUP(B657,'Product List_ Cost Price Repor'!A:O,4,0)</f>
        <v>Meat &amp; Poultry</v>
      </c>
      <c r="B657" t="s">
        <v>2535</v>
      </c>
      <c r="C657" s="25">
        <f>VLOOKUP(B657,'Product List_ Cost Price Repor'!A:O,2,0)</f>
        <v>14.8637077208506</v>
      </c>
      <c r="D657">
        <f>VLOOKUP(B657,'Product List_ Cost Price Repor'!A:O,14,0)</f>
        <v>0</v>
      </c>
      <c r="E657" t="str">
        <f>VLOOKUP(B657,'Product List_ Cost Price Repor'!A:O,13,0)</f>
        <v>Kilo</v>
      </c>
      <c r="F657">
        <v>1000</v>
      </c>
      <c r="G657" t="s">
        <v>3477</v>
      </c>
      <c r="H657" s="29">
        <f t="shared" si="10"/>
        <v>1.48637077208506E-2</v>
      </c>
    </row>
    <row r="658" spans="1:9" x14ac:dyDescent="0.2">
      <c r="A658" t="str">
        <f>VLOOKUP(B658,'Product List_ Cost Price Repor'!A:O,4,0)</f>
        <v>Meat &amp; Poultry</v>
      </c>
      <c r="B658" t="s">
        <v>2866</v>
      </c>
      <c r="C658" s="25">
        <f>VLOOKUP(B658,'Product List_ Cost Price Repor'!A:O,2,0)</f>
        <v>17.900684931506898</v>
      </c>
      <c r="D658">
        <f>VLOOKUP(B658,'Product List_ Cost Price Repor'!A:O,14,0)</f>
        <v>0</v>
      </c>
      <c r="E658" t="str">
        <f>VLOOKUP(B658,'Product List_ Cost Price Repor'!A:O,13,0)</f>
        <v>1kg</v>
      </c>
      <c r="F658">
        <v>1000</v>
      </c>
      <c r="G658" t="s">
        <v>3477</v>
      </c>
      <c r="H658" s="29">
        <f t="shared" si="10"/>
        <v>1.7900684931506899E-2</v>
      </c>
    </row>
    <row r="659" spans="1:9" x14ac:dyDescent="0.2">
      <c r="A659" t="str">
        <f>VLOOKUP(B659,'Product List_ Cost Price Repor'!A:O,4,0)</f>
        <v>Meat &amp; Poultry</v>
      </c>
      <c r="B659" t="s">
        <v>1850</v>
      </c>
      <c r="C659" s="25">
        <f>VLOOKUP(B659,'Product List_ Cost Price Repor'!A:O,2,0)</f>
        <v>18.899224806201499</v>
      </c>
      <c r="D659">
        <f>VLOOKUP(B659,'Product List_ Cost Price Repor'!A:O,14,0)</f>
        <v>0</v>
      </c>
      <c r="E659" t="str">
        <f>VLOOKUP(B659,'Product List_ Cost Price Repor'!A:O,13,0)</f>
        <v>120g</v>
      </c>
      <c r="F659">
        <f>1000/120</f>
        <v>8.3333333333333339</v>
      </c>
      <c r="G659" t="s">
        <v>3451</v>
      </c>
      <c r="H659" s="29">
        <f t="shared" si="10"/>
        <v>2.2679069767441797</v>
      </c>
    </row>
    <row r="660" spans="1:9" x14ac:dyDescent="0.2">
      <c r="A660" t="str">
        <f>VLOOKUP(B660,'Product List_ Cost Price Repor'!A:O,4,0)</f>
        <v>Meat &amp; Poultry</v>
      </c>
      <c r="B660" t="s">
        <v>1922</v>
      </c>
      <c r="C660" s="25">
        <f>VLOOKUP(B660,'Product List_ Cost Price Repor'!A:O,2,0)</f>
        <v>23.9912629070691</v>
      </c>
      <c r="D660">
        <f>VLOOKUP(B660,'Product List_ Cost Price Repor'!A:O,14,0)</f>
        <v>0</v>
      </c>
      <c r="E660" t="str">
        <f>VLOOKUP(B660,'Product List_ Cost Price Repor'!A:O,13,0)</f>
        <v>1kg</v>
      </c>
      <c r="F660">
        <v>1000</v>
      </c>
      <c r="G660" t="s">
        <v>3477</v>
      </c>
      <c r="H660" s="29">
        <f t="shared" si="10"/>
        <v>2.39912629070691E-2</v>
      </c>
    </row>
    <row r="661" spans="1:9" x14ac:dyDescent="0.2">
      <c r="A661" t="str">
        <f>VLOOKUP(B661,'Product List_ Cost Price Repor'!A:O,4,0)</f>
        <v>Meat &amp; Poultry</v>
      </c>
      <c r="B661" t="s">
        <v>2859</v>
      </c>
      <c r="C661" s="25">
        <f>VLOOKUP(B661,'Product List_ Cost Price Repor'!A:O,2,0)</f>
        <v>41.900293255131999</v>
      </c>
      <c r="D661">
        <f>VLOOKUP(B661,'Product List_ Cost Price Repor'!A:O,14,0)</f>
        <v>0</v>
      </c>
      <c r="E661" t="str">
        <f>VLOOKUP(B661,'Product List_ Cost Price Repor'!A:O,13,0)</f>
        <v>1kg</v>
      </c>
      <c r="F661">
        <v>1000</v>
      </c>
      <c r="G661" t="s">
        <v>3477</v>
      </c>
      <c r="H661" s="29">
        <f t="shared" si="10"/>
        <v>4.1900293255131997E-2</v>
      </c>
    </row>
    <row r="662" spans="1:9" x14ac:dyDescent="0.2">
      <c r="A662" t="str">
        <f>VLOOKUP(B662,'Product List_ Cost Price Repor'!A:O,4,0)</f>
        <v>Meat &amp; Poultry</v>
      </c>
      <c r="B662" t="s">
        <v>2440</v>
      </c>
      <c r="C662" s="25">
        <f>VLOOKUP(B662,'Product List_ Cost Price Repor'!A:O,2,0)</f>
        <v>55</v>
      </c>
      <c r="D662">
        <f>VLOOKUP(B662,'Product List_ Cost Price Repor'!A:O,14,0)</f>
        <v>0</v>
      </c>
      <c r="E662" t="str">
        <f>VLOOKUP(B662,'Product List_ Cost Price Repor'!A:O,13,0)</f>
        <v>1kg</v>
      </c>
      <c r="F662">
        <v>1000</v>
      </c>
      <c r="G662" t="s">
        <v>3477</v>
      </c>
      <c r="H662" s="29">
        <f t="shared" si="10"/>
        <v>5.5E-2</v>
      </c>
    </row>
    <row r="663" spans="1:9" x14ac:dyDescent="0.2">
      <c r="A663" t="str">
        <f>VLOOKUP(B663,'Product List_ Cost Price Repor'!A:O,4,0)</f>
        <v>Meat &amp; Poultry</v>
      </c>
      <c r="B663" t="s">
        <v>2558</v>
      </c>
      <c r="C663" s="25">
        <f>VLOOKUP(B663,'Product List_ Cost Price Repor'!A:O,2,0)</f>
        <v>152.57</v>
      </c>
      <c r="D663">
        <f>VLOOKUP(B663,'Product List_ Cost Price Repor'!A:O,14,0)</f>
        <v>1</v>
      </c>
      <c r="E663" t="str">
        <f>VLOOKUP(B663,'Product List_ Cost Price Repor'!A:O,13,0)</f>
        <v>140</v>
      </c>
      <c r="F663">
        <v>140</v>
      </c>
      <c r="G663" t="s">
        <v>1171</v>
      </c>
      <c r="H663" s="29">
        <f t="shared" si="10"/>
        <v>1.0897857142857141</v>
      </c>
    </row>
    <row r="664" spans="1:9" x14ac:dyDescent="0.2">
      <c r="A664" t="str">
        <f>VLOOKUP(B664,'Product List_ Cost Price Repor'!A:O,4,0)</f>
        <v>Meat &amp; Poultry</v>
      </c>
      <c r="B664" t="s">
        <v>1942</v>
      </c>
      <c r="C664" s="25">
        <f>VLOOKUP(B664,'Product List_ Cost Price Repor'!A:O,2,0)</f>
        <v>4</v>
      </c>
      <c r="D664">
        <f>VLOOKUP(B664,'Product List_ Cost Price Repor'!A:O,14,0)</f>
        <v>0</v>
      </c>
      <c r="E664" t="str">
        <f>VLOOKUP(B664,'Product List_ Cost Price Repor'!A:O,13,0)</f>
        <v>1kg</v>
      </c>
      <c r="F664">
        <v>1000</v>
      </c>
      <c r="G664" t="s">
        <v>3477</v>
      </c>
      <c r="H664" s="29">
        <f t="shared" si="10"/>
        <v>4.0000000000000001E-3</v>
      </c>
    </row>
    <row r="665" spans="1:9" x14ac:dyDescent="0.2">
      <c r="A665" t="str">
        <f>VLOOKUP(B665,'Product List_ Cost Price Repor'!A:O,4,0)</f>
        <v>Meat &amp; Poultry</v>
      </c>
      <c r="B665" t="s">
        <v>1815</v>
      </c>
      <c r="C665" s="25">
        <f>VLOOKUP(B665,'Product List_ Cost Price Repor'!A:O,2,0)</f>
        <v>25.9</v>
      </c>
      <c r="D665">
        <f>VLOOKUP(B665,'Product List_ Cost Price Repor'!A:O,14,0)</f>
        <v>0</v>
      </c>
      <c r="E665" t="str">
        <f>VLOOKUP(B665,'Product List_ Cost Price Repor'!A:O,13,0)</f>
        <v>1kg</v>
      </c>
      <c r="F665">
        <v>1000</v>
      </c>
      <c r="G665" t="s">
        <v>3477</v>
      </c>
      <c r="H665" s="29">
        <f t="shared" si="10"/>
        <v>2.5899999999999999E-2</v>
      </c>
    </row>
    <row r="666" spans="1:9" x14ac:dyDescent="0.2">
      <c r="A666" t="str">
        <f>VLOOKUP(B666,'Product List_ Cost Price Repor'!A:O,4,0)</f>
        <v>Meat &amp; Poultry</v>
      </c>
      <c r="B666" t="s">
        <v>1516</v>
      </c>
      <c r="C666" s="25">
        <f>VLOOKUP(B666,'Product List_ Cost Price Repor'!A:O,2,0)</f>
        <v>21.9</v>
      </c>
      <c r="D666">
        <f>VLOOKUP(B666,'Product List_ Cost Price Repor'!A:O,14,0)</f>
        <v>0</v>
      </c>
      <c r="E666" t="str">
        <f>VLOOKUP(B666,'Product List_ Cost Price Repor'!A:O,13,0)</f>
        <v>1kg</v>
      </c>
      <c r="F666">
        <v>1000</v>
      </c>
      <c r="G666" t="s">
        <v>3477</v>
      </c>
      <c r="H666" s="29">
        <f t="shared" si="10"/>
        <v>2.1899999999999999E-2</v>
      </c>
    </row>
    <row r="667" spans="1:9" x14ac:dyDescent="0.2">
      <c r="A667" t="str">
        <f>VLOOKUP(B667,'Product List_ Cost Price Repor'!A:O,4,0)</f>
        <v>Meat &amp; Poultry</v>
      </c>
      <c r="B667" t="s">
        <v>1824</v>
      </c>
      <c r="C667" s="25">
        <f>VLOOKUP(B667,'Product List_ Cost Price Repor'!A:O,2,0)</f>
        <v>65</v>
      </c>
      <c r="D667">
        <f>VLOOKUP(B667,'Product List_ Cost Price Repor'!A:O,14,0)</f>
        <v>0</v>
      </c>
      <c r="E667" t="str">
        <f>VLOOKUP(B667,'Product List_ Cost Price Repor'!A:O,13,0)</f>
        <v xml:space="preserve">1kg </v>
      </c>
      <c r="F667">
        <v>1000</v>
      </c>
      <c r="G667" t="s">
        <v>3477</v>
      </c>
      <c r="H667" s="29">
        <f t="shared" si="10"/>
        <v>6.5000000000000002E-2</v>
      </c>
    </row>
    <row r="668" spans="1:9" x14ac:dyDescent="0.2">
      <c r="A668" s="27" t="str">
        <f>VLOOKUP(B668,'Product List_ Cost Price Repor'!A:O,4,0)</f>
        <v>Meat &amp; Poultry</v>
      </c>
      <c r="B668" s="27" t="s">
        <v>1513</v>
      </c>
      <c r="C668" s="28">
        <f>VLOOKUP(B668,'Product List_ Cost Price Repor'!A:O,2,0)</f>
        <v>16.900809716599198</v>
      </c>
      <c r="D668" s="27">
        <f>VLOOKUP(B668,'Product List_ Cost Price Repor'!A:O,14,0)</f>
        <v>0</v>
      </c>
      <c r="E668" s="27" t="str">
        <f>VLOOKUP(B668,'Product List_ Cost Price Repor'!A:O,13,0)</f>
        <v>1kg</v>
      </c>
      <c r="F668" s="27">
        <v>1000</v>
      </c>
      <c r="G668" s="27" t="s">
        <v>3477</v>
      </c>
      <c r="H668" s="43">
        <f t="shared" si="10"/>
        <v>1.6900809716599199E-2</v>
      </c>
    </row>
    <row r="669" spans="1:9" x14ac:dyDescent="0.2">
      <c r="A669" s="27" t="str">
        <f>VLOOKUP(B669,'Product List_ Cost Price Repor'!A:O,4,0)</f>
        <v>Meat &amp; Poultry</v>
      </c>
      <c r="B669" s="27" t="s">
        <v>1838</v>
      </c>
      <c r="C669" s="28">
        <f>VLOOKUP(B669,'Product List_ Cost Price Repor'!A:O,2,0)</f>
        <v>2.0505</v>
      </c>
      <c r="D669" s="27">
        <f>VLOOKUP(B669,'Product List_ Cost Price Repor'!A:O,14,0)</f>
        <v>0</v>
      </c>
      <c r="E669" s="27" t="str">
        <f>VLOOKUP(B669,'Product List_ Cost Price Repor'!A:O,13,0)</f>
        <v xml:space="preserve">Item </v>
      </c>
      <c r="F669" s="27">
        <v>1</v>
      </c>
      <c r="G669" s="27" t="s">
        <v>1171</v>
      </c>
      <c r="H669" s="43">
        <f t="shared" si="10"/>
        <v>2.0505</v>
      </c>
      <c r="I669" t="s">
        <v>3489</v>
      </c>
    </row>
    <row r="670" spans="1:9" x14ac:dyDescent="0.2">
      <c r="A670" t="str">
        <f>VLOOKUP(B670,'Product List_ Cost Price Repor'!A:O,4,0)</f>
        <v>Meat &amp; Poultry</v>
      </c>
      <c r="B670" t="s">
        <v>2524</v>
      </c>
      <c r="C670" s="25">
        <f>VLOOKUP(B670,'Product List_ Cost Price Repor'!A:O,2,0)</f>
        <v>1.2</v>
      </c>
      <c r="D670">
        <f>VLOOKUP(B670,'Product List_ Cost Price Repor'!A:O,14,0)</f>
        <v>0</v>
      </c>
      <c r="E670" t="str">
        <f>VLOOKUP(B670,'Product List_ Cost Price Repor'!A:O,13,0)</f>
        <v>1kg</v>
      </c>
      <c r="F670">
        <v>1000</v>
      </c>
      <c r="G670" t="s">
        <v>3477</v>
      </c>
      <c r="H670" s="29">
        <f t="shared" si="10"/>
        <v>1.1999999999999999E-3</v>
      </c>
    </row>
    <row r="671" spans="1:9" x14ac:dyDescent="0.2">
      <c r="A671" t="str">
        <f>VLOOKUP(B671,'Product List_ Cost Price Repor'!A:O,4,0)</f>
        <v>Meat &amp; Poultry</v>
      </c>
      <c r="B671" t="s">
        <v>1338</v>
      </c>
      <c r="C671" s="25">
        <f>VLOOKUP(B671,'Product List_ Cost Price Repor'!A:O,2,0)</f>
        <v>14.5</v>
      </c>
      <c r="D671">
        <f>VLOOKUP(B671,'Product List_ Cost Price Repor'!A:O,14,0)</f>
        <v>0</v>
      </c>
      <c r="E671" t="str">
        <f>VLOOKUP(B671,'Product List_ Cost Price Repor'!A:O,13,0)</f>
        <v>1kg</v>
      </c>
      <c r="F671">
        <v>1000</v>
      </c>
      <c r="G671" t="s">
        <v>3477</v>
      </c>
      <c r="H671" s="29">
        <f t="shared" si="10"/>
        <v>1.4500000000000001E-2</v>
      </c>
    </row>
    <row r="672" spans="1:9" x14ac:dyDescent="0.2">
      <c r="A672" t="str">
        <f>VLOOKUP(B672,'Product List_ Cost Price Repor'!A:O,4,0)</f>
        <v>Meat &amp; Poultry</v>
      </c>
      <c r="B672" t="s">
        <v>1117</v>
      </c>
      <c r="C672" s="25">
        <f>VLOOKUP(B672,'Product List_ Cost Price Repor'!A:O,2,0)</f>
        <v>14.5</v>
      </c>
      <c r="D672">
        <f>VLOOKUP(B672,'Product List_ Cost Price Repor'!A:O,14,0)</f>
        <v>0</v>
      </c>
      <c r="E672" t="str">
        <f>VLOOKUP(B672,'Product List_ Cost Price Repor'!A:O,13,0)</f>
        <v>1kg</v>
      </c>
      <c r="F672">
        <v>1000</v>
      </c>
      <c r="G672" t="s">
        <v>3477</v>
      </c>
      <c r="H672" s="29">
        <f t="shared" si="10"/>
        <v>1.4500000000000001E-2</v>
      </c>
    </row>
    <row r="673" spans="1:8" x14ac:dyDescent="0.2">
      <c r="A673" t="str">
        <f>VLOOKUP(B673,'Product List_ Cost Price Repor'!A:O,4,0)</f>
        <v>Meat &amp; Poultry</v>
      </c>
      <c r="B673" t="s">
        <v>2209</v>
      </c>
      <c r="C673" s="25">
        <f>VLOOKUP(B673,'Product List_ Cost Price Repor'!A:O,2,0)</f>
        <v>16.75</v>
      </c>
      <c r="D673">
        <f>VLOOKUP(B673,'Product List_ Cost Price Repor'!A:O,14,0)</f>
        <v>0</v>
      </c>
      <c r="E673" t="str">
        <f>VLOOKUP(B673,'Product List_ Cost Price Repor'!A:O,13,0)</f>
        <v>1kg</v>
      </c>
      <c r="F673">
        <v>1000</v>
      </c>
      <c r="G673" t="s">
        <v>3477</v>
      </c>
      <c r="H673" s="29">
        <f t="shared" si="10"/>
        <v>1.6750000000000001E-2</v>
      </c>
    </row>
    <row r="674" spans="1:8" x14ac:dyDescent="0.2">
      <c r="A674" t="str">
        <f>VLOOKUP(B674,'Product List_ Cost Price Repor'!A:O,4,0)</f>
        <v>Meat &amp; Poultry</v>
      </c>
      <c r="B674" t="s">
        <v>1734</v>
      </c>
      <c r="C674" s="25">
        <f>VLOOKUP(B674,'Product List_ Cost Price Repor'!A:O,2,0)</f>
        <v>14</v>
      </c>
      <c r="D674">
        <f>VLOOKUP(B674,'Product List_ Cost Price Repor'!A:O,14,0)</f>
        <v>0</v>
      </c>
      <c r="E674" t="str">
        <f>VLOOKUP(B674,'Product List_ Cost Price Repor'!A:O,13,0)</f>
        <v>1kg</v>
      </c>
      <c r="F674">
        <v>1000</v>
      </c>
      <c r="G674" t="s">
        <v>3477</v>
      </c>
      <c r="H674" s="29">
        <f t="shared" si="10"/>
        <v>1.4E-2</v>
      </c>
    </row>
    <row r="675" spans="1:8" x14ac:dyDescent="0.2">
      <c r="A675" s="27" t="str">
        <f>VLOOKUP(B675,'Product List_ Cost Price Repor'!A:O,4,0)</f>
        <v>Meat &amp; Poultry</v>
      </c>
      <c r="B675" s="27" t="s">
        <v>1433</v>
      </c>
      <c r="C675" s="25">
        <f>VLOOKUP(B675,'Product List_ Cost Price Repor'!A:O,2,0)</f>
        <v>0</v>
      </c>
      <c r="D675">
        <f>VLOOKUP(B675,'Product List_ Cost Price Repor'!A:O,14,0)</f>
        <v>6</v>
      </c>
      <c r="E675" t="str">
        <f>VLOOKUP(B675,'Product List_ Cost Price Repor'!A:O,13,0)</f>
        <v xml:space="preserve">1 Item </v>
      </c>
      <c r="F675">
        <v>1</v>
      </c>
      <c r="G675" t="s">
        <v>1171</v>
      </c>
      <c r="H675" s="29">
        <f t="shared" si="10"/>
        <v>0</v>
      </c>
    </row>
    <row r="676" spans="1:8" x14ac:dyDescent="0.2">
      <c r="A676" t="str">
        <f>VLOOKUP(B676,'Product List_ Cost Price Repor'!A:O,4,0)</f>
        <v>Meat &amp; Poultry</v>
      </c>
      <c r="B676" t="s">
        <v>372</v>
      </c>
      <c r="C676" s="25">
        <f>VLOOKUP(B676,'Product List_ Cost Price Repor'!A:O,2,0)</f>
        <v>23.66</v>
      </c>
      <c r="D676">
        <f>VLOOKUP(B676,'Product List_ Cost Price Repor'!A:O,14,0)</f>
        <v>0</v>
      </c>
      <c r="E676" t="str">
        <f>VLOOKUP(B676,'Product List_ Cost Price Repor'!A:O,13,0)</f>
        <v>1kg</v>
      </c>
      <c r="F676">
        <v>1000</v>
      </c>
      <c r="G676" t="s">
        <v>3477</v>
      </c>
      <c r="H676" s="29">
        <f t="shared" si="10"/>
        <v>2.366E-2</v>
      </c>
    </row>
    <row r="677" spans="1:8" x14ac:dyDescent="0.2">
      <c r="A677" t="str">
        <f>VLOOKUP(B677,'Product List_ Cost Price Repor'!A:O,4,0)</f>
        <v>Meat &amp; Poultry</v>
      </c>
      <c r="B677" t="s">
        <v>297</v>
      </c>
      <c r="C677" s="25">
        <f>VLOOKUP(B677,'Product List_ Cost Price Repor'!A:O,2,0)</f>
        <v>2.6666666666666701</v>
      </c>
      <c r="D677">
        <f>VLOOKUP(B677,'Product List_ Cost Price Repor'!A:O,14,0)</f>
        <v>30</v>
      </c>
      <c r="E677" t="str">
        <f>VLOOKUP(B677,'Product List_ Cost Price Repor'!A:O,13,0)</f>
        <v>Item</v>
      </c>
      <c r="F677">
        <v>1</v>
      </c>
      <c r="G677" t="s">
        <v>1171</v>
      </c>
      <c r="H677" s="29">
        <f t="shared" si="10"/>
        <v>2.6666666666666701</v>
      </c>
    </row>
    <row r="678" spans="1:8" x14ac:dyDescent="0.2">
      <c r="A678" t="str">
        <f>VLOOKUP(B678,'Product List_ Cost Price Repor'!A:O,4,0)</f>
        <v>Meat &amp; Poultry</v>
      </c>
      <c r="B678" t="s">
        <v>2504</v>
      </c>
      <c r="C678" s="25">
        <f>VLOOKUP(B678,'Product List_ Cost Price Repor'!A:O,2,0)</f>
        <v>0</v>
      </c>
      <c r="D678">
        <f>VLOOKUP(B678,'Product List_ Cost Price Repor'!A:O,14,0)</f>
        <v>0</v>
      </c>
      <c r="E678" t="str">
        <f>VLOOKUP(B678,'Product List_ Cost Price Repor'!A:O,13,0)</f>
        <v>Kg</v>
      </c>
      <c r="F678">
        <v>1000</v>
      </c>
      <c r="G678" t="s">
        <v>3477</v>
      </c>
      <c r="H678" s="29">
        <f t="shared" si="10"/>
        <v>0</v>
      </c>
    </row>
    <row r="679" spans="1:8" x14ac:dyDescent="0.2">
      <c r="A679" t="str">
        <f>VLOOKUP(B679,'Product List_ Cost Price Repor'!A:O,4,0)</f>
        <v>Meat &amp; Poultry</v>
      </c>
      <c r="B679" t="s">
        <v>705</v>
      </c>
      <c r="C679" s="25">
        <f>VLOOKUP(B679,'Product List_ Cost Price Repor'!A:O,2,0)</f>
        <v>17.89</v>
      </c>
      <c r="D679">
        <f>VLOOKUP(B679,'Product List_ Cost Price Repor'!A:O,14,0)</f>
        <v>5</v>
      </c>
      <c r="E679" t="str">
        <f>VLOOKUP(B679,'Product List_ Cost Price Repor'!A:O,13,0)</f>
        <v>1 Kg</v>
      </c>
      <c r="F679">
        <v>1000</v>
      </c>
      <c r="G679" t="s">
        <v>3477</v>
      </c>
      <c r="H679" s="29">
        <f t="shared" si="10"/>
        <v>1.789E-2</v>
      </c>
    </row>
    <row r="680" spans="1:8" x14ac:dyDescent="0.2">
      <c r="A680" t="str">
        <f>VLOOKUP(B680,'Product List_ Cost Price Repor'!A:O,4,0)</f>
        <v>Meat &amp; Poultry</v>
      </c>
      <c r="B680" t="s">
        <v>2363</v>
      </c>
      <c r="C680" s="25">
        <f>VLOOKUP(B680,'Product List_ Cost Price Repor'!A:O,2,0)</f>
        <v>12.9</v>
      </c>
      <c r="D680">
        <f>VLOOKUP(B680,'Product List_ Cost Price Repor'!A:O,14,0)</f>
        <v>0</v>
      </c>
      <c r="E680" t="str">
        <f>VLOOKUP(B680,'Product List_ Cost Price Repor'!A:O,13,0)</f>
        <v>1kg</v>
      </c>
      <c r="F680">
        <v>1000</v>
      </c>
      <c r="G680" t="s">
        <v>3477</v>
      </c>
      <c r="H680" s="29">
        <f t="shared" si="10"/>
        <v>1.29E-2</v>
      </c>
    </row>
    <row r="681" spans="1:8" x14ac:dyDescent="0.2">
      <c r="A681" t="str">
        <f>VLOOKUP(B681,'Product List_ Cost Price Repor'!A:O,4,0)</f>
        <v>Meat &amp; Poultry</v>
      </c>
      <c r="B681" t="s">
        <v>2062</v>
      </c>
      <c r="C681" s="25">
        <f>VLOOKUP(B681,'Product List_ Cost Price Repor'!A:O,2,0)</f>
        <v>3</v>
      </c>
      <c r="D681">
        <f>VLOOKUP(B681,'Product List_ Cost Price Repor'!A:O,14,0)</f>
        <v>0</v>
      </c>
      <c r="E681" t="str">
        <f>VLOOKUP(B681,'Product List_ Cost Price Repor'!A:O,13,0)</f>
        <v>1kg</v>
      </c>
      <c r="F681">
        <v>1000</v>
      </c>
      <c r="G681" t="s">
        <v>3477</v>
      </c>
      <c r="H681" s="29">
        <f t="shared" si="10"/>
        <v>3.0000000000000001E-3</v>
      </c>
    </row>
    <row r="682" spans="1:8" x14ac:dyDescent="0.2">
      <c r="A682" t="str">
        <f>VLOOKUP(B682,'Product List_ Cost Price Repor'!A:O,4,0)</f>
        <v>Meat &amp; Poultry</v>
      </c>
      <c r="B682" t="s">
        <v>2353</v>
      </c>
      <c r="C682" s="25">
        <f>VLOOKUP(B682,'Product List_ Cost Price Repor'!A:O,2,0)</f>
        <v>0.8</v>
      </c>
      <c r="D682">
        <f>VLOOKUP(B682,'Product List_ Cost Price Repor'!A:O,14,0)</f>
        <v>0</v>
      </c>
      <c r="E682" t="str">
        <f>VLOOKUP(B682,'Product List_ Cost Price Repor'!A:O,13,0)</f>
        <v>Each</v>
      </c>
      <c r="F682">
        <v>1</v>
      </c>
      <c r="G682" t="s">
        <v>1171</v>
      </c>
      <c r="H682" s="29">
        <f t="shared" si="10"/>
        <v>0.8</v>
      </c>
    </row>
    <row r="683" spans="1:8" x14ac:dyDescent="0.2">
      <c r="A683" t="str">
        <f>VLOOKUP(B683,'Product List_ Cost Price Repor'!A:O,4,0)</f>
        <v>Meat &amp; Poultry</v>
      </c>
      <c r="B683" t="s">
        <v>1289</v>
      </c>
      <c r="C683" s="25">
        <f>VLOOKUP(B683,'Product List_ Cost Price Repor'!A:O,2,0)</f>
        <v>14.8997493734336</v>
      </c>
      <c r="D683">
        <f>VLOOKUP(B683,'Product List_ Cost Price Repor'!A:O,14,0)</f>
        <v>0</v>
      </c>
      <c r="E683" t="str">
        <f>VLOOKUP(B683,'Product List_ Cost Price Repor'!A:O,13,0)</f>
        <v>Kg</v>
      </c>
      <c r="F683">
        <v>1000</v>
      </c>
      <c r="G683" t="s">
        <v>3477</v>
      </c>
      <c r="H683" s="29">
        <f t="shared" si="10"/>
        <v>1.48997493734336E-2</v>
      </c>
    </row>
    <row r="684" spans="1:8" x14ac:dyDescent="0.2">
      <c r="A684" t="str">
        <f>VLOOKUP(B684,'Product List_ Cost Price Repor'!A:O,4,0)</f>
        <v>Meat &amp; Poultry</v>
      </c>
      <c r="B684" t="s">
        <v>2200</v>
      </c>
      <c r="C684" s="25">
        <f>VLOOKUP(B684,'Product List_ Cost Price Repor'!A:O,2,0)</f>
        <v>5</v>
      </c>
      <c r="D684">
        <f>VLOOKUP(B684,'Product List_ Cost Price Repor'!A:O,14,0)</f>
        <v>0</v>
      </c>
      <c r="E684" t="str">
        <f>VLOOKUP(B684,'Product List_ Cost Price Repor'!A:O,13,0)</f>
        <v xml:space="preserve">1kg </v>
      </c>
      <c r="F684">
        <v>1000</v>
      </c>
      <c r="G684" t="s">
        <v>3477</v>
      </c>
      <c r="H684" s="29">
        <f t="shared" si="10"/>
        <v>5.0000000000000001E-3</v>
      </c>
    </row>
    <row r="685" spans="1:8" x14ac:dyDescent="0.2">
      <c r="A685" t="str">
        <f>VLOOKUP(B685,'Product List_ Cost Price Repor'!A:O,4,0)</f>
        <v>Meat &amp; Poultry</v>
      </c>
      <c r="B685" t="s">
        <v>1619</v>
      </c>
      <c r="C685" s="25">
        <f>VLOOKUP(B685,'Product List_ Cost Price Repor'!A:O,2,0)</f>
        <v>13.9</v>
      </c>
      <c r="D685">
        <f>VLOOKUP(B685,'Product List_ Cost Price Repor'!A:O,14,0)</f>
        <v>0</v>
      </c>
      <c r="E685" t="str">
        <f>VLOOKUP(B685,'Product List_ Cost Price Repor'!A:O,13,0)</f>
        <v>1kg</v>
      </c>
      <c r="F685">
        <v>1000</v>
      </c>
      <c r="G685" t="s">
        <v>3477</v>
      </c>
      <c r="H685" s="29">
        <f t="shared" si="10"/>
        <v>1.3900000000000001E-2</v>
      </c>
    </row>
    <row r="686" spans="1:8" x14ac:dyDescent="0.2">
      <c r="A686" t="str">
        <f>VLOOKUP(B686,'Product List_ Cost Price Repor'!A:O,4,0)</f>
        <v>Meat &amp; Poultry</v>
      </c>
      <c r="B686" t="s">
        <v>1991</v>
      </c>
      <c r="C686" s="25">
        <f>VLOOKUP(B686,'Product List_ Cost Price Repor'!A:O,2,0)</f>
        <v>13.5458790697674</v>
      </c>
      <c r="D686">
        <f>VLOOKUP(B686,'Product List_ Cost Price Repor'!A:O,14,0)</f>
        <v>50</v>
      </c>
      <c r="E686" t="str">
        <f>VLOOKUP(B686,'Product List_ Cost Price Repor'!A:O,13,0)</f>
        <v>1kg</v>
      </c>
      <c r="F686">
        <v>1000</v>
      </c>
      <c r="G686" t="s">
        <v>3477</v>
      </c>
      <c r="H686" s="29">
        <f t="shared" si="10"/>
        <v>1.35458790697674E-2</v>
      </c>
    </row>
    <row r="687" spans="1:8" x14ac:dyDescent="0.2">
      <c r="A687" t="str">
        <f>VLOOKUP(B687,'Product List_ Cost Price Repor'!A:O,4,0)</f>
        <v>Meat &amp; Poultry</v>
      </c>
      <c r="B687" t="s">
        <v>3414</v>
      </c>
      <c r="C687" s="25">
        <f>VLOOKUP(B687,'Product List_ Cost Price Repor'!A:O,2,0)</f>
        <v>2</v>
      </c>
      <c r="D687">
        <f>VLOOKUP(B687,'Product List_ Cost Price Repor'!A:O,14,0)</f>
        <v>30</v>
      </c>
      <c r="E687" t="str">
        <f>VLOOKUP(B687,'Product List_ Cost Price Repor'!A:O,13,0)</f>
        <v>Item</v>
      </c>
      <c r="F687">
        <v>1</v>
      </c>
      <c r="G687" t="s">
        <v>1171</v>
      </c>
      <c r="H687" s="29">
        <f t="shared" si="10"/>
        <v>2</v>
      </c>
    </row>
    <row r="688" spans="1:8" x14ac:dyDescent="0.2">
      <c r="A688" t="str">
        <f>VLOOKUP(B688,'Product List_ Cost Price Repor'!A:O,4,0)</f>
        <v>Meat &amp; Poultry</v>
      </c>
      <c r="B688" t="s">
        <v>2893</v>
      </c>
      <c r="C688" s="25">
        <f>VLOOKUP(B688,'Product List_ Cost Price Repor'!A:O,2,0)</f>
        <v>2.0453999999999999</v>
      </c>
      <c r="D688">
        <f>VLOOKUP(B688,'Product List_ Cost Price Repor'!A:O,14,0)</f>
        <v>50</v>
      </c>
      <c r="E688" t="str">
        <f>VLOOKUP(B688,'Product List_ Cost Price Repor'!A:O,13,0)</f>
        <v>Item</v>
      </c>
      <c r="F688">
        <v>1</v>
      </c>
      <c r="G688" t="s">
        <v>1171</v>
      </c>
      <c r="H688" s="29">
        <f t="shared" si="10"/>
        <v>2.0453999999999999</v>
      </c>
    </row>
    <row r="689" spans="1:8" x14ac:dyDescent="0.2">
      <c r="A689" t="str">
        <f>VLOOKUP(B689,'Product List_ Cost Price Repor'!A:O,4,0)</f>
        <v>Meat &amp; Poultry</v>
      </c>
      <c r="B689" t="s">
        <v>302</v>
      </c>
      <c r="C689" s="25">
        <f>VLOOKUP(B689,'Product List_ Cost Price Repor'!A:O,2,0)</f>
        <v>13.5</v>
      </c>
      <c r="D689">
        <f>VLOOKUP(B689,'Product List_ Cost Price Repor'!A:O,14,0)</f>
        <v>0</v>
      </c>
      <c r="E689" t="str">
        <f>VLOOKUP(B689,'Product List_ Cost Price Repor'!A:O,13,0)</f>
        <v>1kg</v>
      </c>
      <c r="F689">
        <v>1000</v>
      </c>
      <c r="G689" t="s">
        <v>3477</v>
      </c>
      <c r="H689" s="29">
        <f t="shared" si="10"/>
        <v>1.35E-2</v>
      </c>
    </row>
    <row r="690" spans="1:8" x14ac:dyDescent="0.2">
      <c r="A690" t="str">
        <f>VLOOKUP(B690,'Product List_ Cost Price Repor'!A:O,4,0)</f>
        <v>Meat &amp; Poultry</v>
      </c>
      <c r="B690" t="s">
        <v>2925</v>
      </c>
      <c r="C690" s="25">
        <f>VLOOKUP(B690,'Product List_ Cost Price Repor'!A:O,2,0)</f>
        <v>1.8</v>
      </c>
      <c r="D690">
        <f>VLOOKUP(B690,'Product List_ Cost Price Repor'!A:O,14,0)</f>
        <v>0</v>
      </c>
      <c r="E690" t="str">
        <f>VLOOKUP(B690,'Product List_ Cost Price Repor'!A:O,13,0)</f>
        <v>Skewer</v>
      </c>
      <c r="F690">
        <v>1</v>
      </c>
      <c r="G690" t="s">
        <v>1171</v>
      </c>
      <c r="H690" s="29">
        <f t="shared" si="10"/>
        <v>1.8</v>
      </c>
    </row>
    <row r="691" spans="1:8" x14ac:dyDescent="0.2">
      <c r="A691" t="str">
        <f>VLOOKUP(B691,'Product List_ Cost Price Repor'!A:O,4,0)</f>
        <v>Meat &amp; Poultry</v>
      </c>
      <c r="B691" t="s">
        <v>3065</v>
      </c>
      <c r="C691" s="25">
        <f>VLOOKUP(B691,'Product List_ Cost Price Repor'!A:O,2,0)</f>
        <v>13</v>
      </c>
      <c r="D691">
        <f>VLOOKUP(B691,'Product List_ Cost Price Repor'!A:O,14,0)</f>
        <v>0</v>
      </c>
      <c r="E691" t="str">
        <f>VLOOKUP(B691,'Product List_ Cost Price Repor'!A:O,13,0)</f>
        <v>1kg</v>
      </c>
      <c r="F691">
        <v>1000</v>
      </c>
      <c r="G691" t="s">
        <v>3477</v>
      </c>
      <c r="H691" s="29">
        <f t="shared" si="10"/>
        <v>1.2999999999999999E-2</v>
      </c>
    </row>
    <row r="692" spans="1:8" x14ac:dyDescent="0.2">
      <c r="A692" t="str">
        <f>VLOOKUP(B692,'Product List_ Cost Price Repor'!A:O,4,0)</f>
        <v>Meat &amp; Poultry</v>
      </c>
      <c r="B692" t="s">
        <v>2023</v>
      </c>
      <c r="C692" s="25">
        <f>VLOOKUP(B692,'Product List_ Cost Price Repor'!A:O,2,0)</f>
        <v>14.4</v>
      </c>
      <c r="D692">
        <f>VLOOKUP(B692,'Product List_ Cost Price Repor'!A:O,14,0)</f>
        <v>0</v>
      </c>
      <c r="E692" t="str">
        <f>VLOOKUP(B692,'Product List_ Cost Price Repor'!A:O,13,0)</f>
        <v>1kg</v>
      </c>
      <c r="F692">
        <v>1000</v>
      </c>
      <c r="G692" t="s">
        <v>3477</v>
      </c>
      <c r="H692" s="29">
        <f t="shared" si="10"/>
        <v>1.44E-2</v>
      </c>
    </row>
    <row r="693" spans="1:8" x14ac:dyDescent="0.2">
      <c r="A693" t="str">
        <f>VLOOKUP(B693,'Product List_ Cost Price Repor'!A:O,4,0)</f>
        <v>Meat &amp; Poultry</v>
      </c>
      <c r="B693" t="s">
        <v>572</v>
      </c>
      <c r="C693" s="25">
        <f>VLOOKUP(B693,'Product List_ Cost Price Repor'!A:O,2,0)</f>
        <v>13.5</v>
      </c>
      <c r="D693">
        <f>VLOOKUP(B693,'Product List_ Cost Price Repor'!A:O,14,0)</f>
        <v>0</v>
      </c>
      <c r="E693" t="str">
        <f>VLOOKUP(B693,'Product List_ Cost Price Repor'!A:O,13,0)</f>
        <v>1kg</v>
      </c>
      <c r="F693">
        <v>1000</v>
      </c>
      <c r="G693" t="s">
        <v>3477</v>
      </c>
      <c r="H693" s="29">
        <f t="shared" si="10"/>
        <v>1.35E-2</v>
      </c>
    </row>
    <row r="694" spans="1:8" x14ac:dyDescent="0.2">
      <c r="A694" t="str">
        <f>VLOOKUP(B694,'Product List_ Cost Price Repor'!A:O,4,0)</f>
        <v>Meat &amp; Poultry</v>
      </c>
      <c r="B694" t="s">
        <v>714</v>
      </c>
      <c r="C694" s="25">
        <f>VLOOKUP(B694,'Product List_ Cost Price Repor'!A:O,2,0)</f>
        <v>10.5</v>
      </c>
      <c r="D694">
        <f>VLOOKUP(B694,'Product List_ Cost Price Repor'!A:O,14,0)</f>
        <v>0</v>
      </c>
      <c r="E694" t="str">
        <f>VLOOKUP(B694,'Product List_ Cost Price Repor'!A:O,13,0)</f>
        <v>1kg</v>
      </c>
      <c r="F694">
        <v>1000</v>
      </c>
      <c r="G694" t="s">
        <v>3477</v>
      </c>
      <c r="H694" s="29">
        <f t="shared" si="10"/>
        <v>1.0500000000000001E-2</v>
      </c>
    </row>
    <row r="695" spans="1:8" x14ac:dyDescent="0.2">
      <c r="A695" t="str">
        <f>VLOOKUP(B695,'Product List_ Cost Price Repor'!A:O,4,0)</f>
        <v>Meat &amp; Poultry</v>
      </c>
      <c r="B695" t="s">
        <v>2276</v>
      </c>
      <c r="C695" s="25">
        <f>VLOOKUP(B695,'Product List_ Cost Price Repor'!A:O,2,0)</f>
        <v>13.94</v>
      </c>
      <c r="D695">
        <f>VLOOKUP(B695,'Product List_ Cost Price Repor'!A:O,14,0)</f>
        <v>0</v>
      </c>
      <c r="E695" t="str">
        <f>VLOOKUP(B695,'Product List_ Cost Price Repor'!A:O,13,0)</f>
        <v>1kg</v>
      </c>
      <c r="F695">
        <v>1000</v>
      </c>
      <c r="G695" t="s">
        <v>3477</v>
      </c>
      <c r="H695" s="29">
        <f t="shared" si="10"/>
        <v>1.3939999999999999E-2</v>
      </c>
    </row>
    <row r="696" spans="1:8" x14ac:dyDescent="0.2">
      <c r="A696" t="str">
        <f>VLOOKUP(B696,'Product List_ Cost Price Repor'!A:O,4,0)</f>
        <v>Meat &amp; Poultry</v>
      </c>
      <c r="B696" t="s">
        <v>2875</v>
      </c>
      <c r="C696" s="25">
        <f>VLOOKUP(B696,'Product List_ Cost Price Repor'!A:O,2,0)</f>
        <v>5.8</v>
      </c>
      <c r="D696">
        <f>VLOOKUP(B696,'Product List_ Cost Price Repor'!A:O,14,0)</f>
        <v>0</v>
      </c>
      <c r="E696" t="str">
        <f>VLOOKUP(B696,'Product List_ Cost Price Repor'!A:O,13,0)</f>
        <v>1kg</v>
      </c>
      <c r="F696">
        <v>1000</v>
      </c>
      <c r="G696" t="s">
        <v>3477</v>
      </c>
      <c r="H696" s="29">
        <f t="shared" si="10"/>
        <v>5.7999999999999996E-3</v>
      </c>
    </row>
    <row r="697" spans="1:8" x14ac:dyDescent="0.2">
      <c r="A697" t="str">
        <f>VLOOKUP(B697,'Product List_ Cost Price Repor'!A:O,4,0)</f>
        <v>Meat &amp; Poultry</v>
      </c>
      <c r="B697" t="s">
        <v>1908</v>
      </c>
      <c r="C697" s="25">
        <f>VLOOKUP(B697,'Product List_ Cost Price Repor'!A:O,2,0)</f>
        <v>17.899848254931701</v>
      </c>
      <c r="D697">
        <f>VLOOKUP(B697,'Product List_ Cost Price Repor'!A:O,14,0)</f>
        <v>0</v>
      </c>
      <c r="E697" t="str">
        <f>VLOOKUP(B697,'Product List_ Cost Price Repor'!A:O,13,0)</f>
        <v>1kg</v>
      </c>
      <c r="F697">
        <v>1000</v>
      </c>
      <c r="G697" t="s">
        <v>3477</v>
      </c>
      <c r="H697" s="29">
        <f t="shared" si="10"/>
        <v>1.78998482549317E-2</v>
      </c>
    </row>
    <row r="698" spans="1:8" x14ac:dyDescent="0.2">
      <c r="A698" t="str">
        <f>VLOOKUP(B698,'Product List_ Cost Price Repor'!A:O,4,0)</f>
        <v>Meat &amp; Poultry</v>
      </c>
      <c r="B698" t="s">
        <v>1904</v>
      </c>
      <c r="C698" s="25">
        <f>VLOOKUP(B698,'Product List_ Cost Price Repor'!A:O,2,0)</f>
        <v>41.25</v>
      </c>
      <c r="D698">
        <f>VLOOKUP(B698,'Product List_ Cost Price Repor'!A:O,14,0)</f>
        <v>0</v>
      </c>
      <c r="E698" t="str">
        <f>VLOOKUP(B698,'Product List_ Cost Price Repor'!A:O,13,0)</f>
        <v>2 Kg</v>
      </c>
      <c r="F698">
        <v>2000</v>
      </c>
      <c r="G698" t="s">
        <v>3477</v>
      </c>
      <c r="H698" s="29">
        <f t="shared" si="10"/>
        <v>2.0625000000000001E-2</v>
      </c>
    </row>
    <row r="699" spans="1:8" x14ac:dyDescent="0.2">
      <c r="A699" t="str">
        <f>VLOOKUP(B699,'Product List_ Cost Price Repor'!A:O,4,0)</f>
        <v>Meat &amp; Poultry</v>
      </c>
      <c r="B699" t="s">
        <v>1677</v>
      </c>
      <c r="C699" s="25">
        <f>VLOOKUP(B699,'Product List_ Cost Price Repor'!A:O,2,0)</f>
        <v>3</v>
      </c>
      <c r="D699">
        <f>VLOOKUP(B699,'Product List_ Cost Price Repor'!A:O,14,0)</f>
        <v>0</v>
      </c>
      <c r="E699" t="str">
        <f>VLOOKUP(B699,'Product List_ Cost Price Repor'!A:O,13,0)</f>
        <v>Each</v>
      </c>
      <c r="F699">
        <v>1</v>
      </c>
      <c r="G699" t="s">
        <v>1171</v>
      </c>
      <c r="H699" s="29">
        <f t="shared" si="10"/>
        <v>3</v>
      </c>
    </row>
    <row r="700" spans="1:8" x14ac:dyDescent="0.2">
      <c r="A700" t="str">
        <f>VLOOKUP(B700,'Product List_ Cost Price Repor'!A:O,4,0)</f>
        <v>Meat &amp; Poultry</v>
      </c>
      <c r="B700" t="s">
        <v>3079</v>
      </c>
      <c r="C700" s="25">
        <f>VLOOKUP(B700,'Product List_ Cost Price Repor'!A:O,2,0)</f>
        <v>22.900390625</v>
      </c>
      <c r="D700">
        <f>VLOOKUP(B700,'Product List_ Cost Price Repor'!A:O,14,0)</f>
        <v>0</v>
      </c>
      <c r="E700" t="str">
        <f>VLOOKUP(B700,'Product List_ Cost Price Repor'!A:O,13,0)</f>
        <v>1kg</v>
      </c>
      <c r="F700">
        <v>1000</v>
      </c>
      <c r="G700" t="s">
        <v>3477</v>
      </c>
      <c r="H700" s="29">
        <f t="shared" si="10"/>
        <v>2.2900390624999999E-2</v>
      </c>
    </row>
    <row r="701" spans="1:8" x14ac:dyDescent="0.2">
      <c r="A701" t="str">
        <f>VLOOKUP(B701,'Product List_ Cost Price Repor'!A:O,4,0)</f>
        <v>Meat &amp; Poultry</v>
      </c>
      <c r="B701" t="s">
        <v>193</v>
      </c>
      <c r="C701" s="25">
        <f>VLOOKUP(B701,'Product List_ Cost Price Repor'!A:O,2,0)</f>
        <v>42.500917431192697</v>
      </c>
      <c r="D701">
        <f>VLOOKUP(B701,'Product List_ Cost Price Repor'!A:O,14,0)</f>
        <v>0</v>
      </c>
      <c r="E701" t="str">
        <f>VLOOKUP(B701,'Product List_ Cost Price Repor'!A:O,13,0)</f>
        <v>1kg</v>
      </c>
      <c r="F701">
        <v>1000</v>
      </c>
      <c r="G701" t="s">
        <v>3477</v>
      </c>
      <c r="H701" s="29">
        <f t="shared" si="10"/>
        <v>4.2500917431192699E-2</v>
      </c>
    </row>
    <row r="702" spans="1:8" x14ac:dyDescent="0.2">
      <c r="A702" t="str">
        <f>VLOOKUP(B702,'Product List_ Cost Price Repor'!A:O,4,0)</f>
        <v>Meat &amp; Poultry</v>
      </c>
      <c r="B702" t="s">
        <v>2019</v>
      </c>
      <c r="C702" s="25">
        <f>VLOOKUP(B702,'Product List_ Cost Price Repor'!A:O,2,0)</f>
        <v>40.35125</v>
      </c>
      <c r="D702">
        <f>VLOOKUP(B702,'Product List_ Cost Price Repor'!A:O,14,0)</f>
        <v>0</v>
      </c>
      <c r="E702" t="str">
        <f>VLOOKUP(B702,'Product List_ Cost Price Repor'!A:O,13,0)</f>
        <v>Kg</v>
      </c>
      <c r="F702">
        <v>1000</v>
      </c>
      <c r="G702" t="s">
        <v>3477</v>
      </c>
      <c r="H702" s="29">
        <f t="shared" si="10"/>
        <v>4.0351249999999998E-2</v>
      </c>
    </row>
    <row r="703" spans="1:8" x14ac:dyDescent="0.2">
      <c r="A703" t="str">
        <f>VLOOKUP(B703,'Product List_ Cost Price Repor'!A:O,4,0)</f>
        <v>Meat &amp; Poultry</v>
      </c>
      <c r="B703" t="s">
        <v>2871</v>
      </c>
      <c r="C703" s="25">
        <f>VLOOKUP(B703,'Product List_ Cost Price Repor'!A:O,2,0)</f>
        <v>25.5</v>
      </c>
      <c r="D703">
        <f>VLOOKUP(B703,'Product List_ Cost Price Repor'!A:O,14,0)</f>
        <v>0</v>
      </c>
      <c r="E703" t="str">
        <f>VLOOKUP(B703,'Product List_ Cost Price Repor'!A:O,13,0)</f>
        <v>1kg</v>
      </c>
      <c r="F703">
        <v>1000</v>
      </c>
      <c r="G703" t="s">
        <v>3477</v>
      </c>
      <c r="H703" s="29">
        <f t="shared" si="10"/>
        <v>2.5499999999999998E-2</v>
      </c>
    </row>
    <row r="704" spans="1:8" x14ac:dyDescent="0.2">
      <c r="A704" t="str">
        <f>VLOOKUP(B704,'Product List_ Cost Price Repor'!A:O,4,0)</f>
        <v>Meat &amp; Poultry</v>
      </c>
      <c r="B704" t="s">
        <v>2330</v>
      </c>
      <c r="C704" s="25">
        <f>VLOOKUP(B704,'Product List_ Cost Price Repor'!A:O,2,0)</f>
        <v>19.8</v>
      </c>
      <c r="D704">
        <f>VLOOKUP(B704,'Product List_ Cost Price Repor'!A:O,14,0)</f>
        <v>0</v>
      </c>
      <c r="E704" t="str">
        <f>VLOOKUP(B704,'Product List_ Cost Price Repor'!A:O,13,0)</f>
        <v>180g 10Pc</v>
      </c>
      <c r="F704">
        <f>1000/180</f>
        <v>5.5555555555555554</v>
      </c>
      <c r="G704" t="s">
        <v>3451</v>
      </c>
      <c r="H704" s="29">
        <f t="shared" si="10"/>
        <v>3.5640000000000001</v>
      </c>
    </row>
    <row r="705" spans="1:8" x14ac:dyDescent="0.2">
      <c r="A705" t="str">
        <f>VLOOKUP(B705,'Product List_ Cost Price Repor'!A:O,4,0)</f>
        <v>Meat &amp; Poultry</v>
      </c>
      <c r="B705" t="s">
        <v>734</v>
      </c>
      <c r="C705" s="25">
        <f>VLOOKUP(B705,'Product List_ Cost Price Repor'!A:O,2,0)</f>
        <v>18.900321543408399</v>
      </c>
      <c r="D705">
        <f>VLOOKUP(B705,'Product List_ Cost Price Repor'!A:O,14,0)</f>
        <v>0</v>
      </c>
      <c r="E705" t="str">
        <f>VLOOKUP(B705,'Product List_ Cost Price Repor'!A:O,13,0)</f>
        <v>1kg</v>
      </c>
      <c r="F705">
        <v>1000</v>
      </c>
      <c r="G705" t="s">
        <v>3477</v>
      </c>
      <c r="H705" s="29">
        <f t="shared" si="10"/>
        <v>1.8900321543408399E-2</v>
      </c>
    </row>
    <row r="706" spans="1:8" x14ac:dyDescent="0.2">
      <c r="A706" t="str">
        <f>VLOOKUP(B706,'Product List_ Cost Price Repor'!A:O,4,0)</f>
        <v>Meat &amp; Poultry</v>
      </c>
      <c r="B706" t="s">
        <v>3366</v>
      </c>
      <c r="C706" s="25">
        <f>VLOOKUP(B706,'Product List_ Cost Price Repor'!A:O,2,0)</f>
        <v>18.899999999999999</v>
      </c>
      <c r="D706">
        <f>VLOOKUP(B706,'Product List_ Cost Price Repor'!A:O,14,0)</f>
        <v>0</v>
      </c>
      <c r="E706" t="str">
        <f>VLOOKUP(B706,'Product List_ Cost Price Repor'!A:O,13,0)</f>
        <v>1kg</v>
      </c>
      <c r="F706">
        <v>1000</v>
      </c>
      <c r="G706" t="s">
        <v>3477</v>
      </c>
      <c r="H706" s="29">
        <f t="shared" si="10"/>
        <v>1.89E-2</v>
      </c>
    </row>
    <row r="707" spans="1:8" x14ac:dyDescent="0.2">
      <c r="A707" t="str">
        <f>VLOOKUP(B707,'Product List_ Cost Price Repor'!A:O,4,0)</f>
        <v>Meat &amp; Poultry</v>
      </c>
      <c r="B707" t="s">
        <v>493</v>
      </c>
      <c r="C707" s="25">
        <f>VLOOKUP(B707,'Product List_ Cost Price Repor'!A:O,2,0)</f>
        <v>8.92</v>
      </c>
      <c r="D707">
        <f>VLOOKUP(B707,'Product List_ Cost Price Repor'!A:O,14,0)</f>
        <v>0</v>
      </c>
      <c r="E707" t="str">
        <f>VLOOKUP(B707,'Product List_ Cost Price Repor'!A:O,13,0)</f>
        <v>Kg</v>
      </c>
      <c r="F707">
        <v>1000</v>
      </c>
      <c r="G707" t="s">
        <v>3477</v>
      </c>
      <c r="H707" s="29">
        <f t="shared" ref="H707:H770" si="11">C707/F707</f>
        <v>8.9199999999999991E-3</v>
      </c>
    </row>
    <row r="708" spans="1:8" x14ac:dyDescent="0.2">
      <c r="A708" t="str">
        <f>VLOOKUP(B708,'Product List_ Cost Price Repor'!A:O,4,0)</f>
        <v>Meat &amp; Poultry</v>
      </c>
      <c r="B708" t="s">
        <v>1877</v>
      </c>
      <c r="C708" s="25">
        <f>VLOOKUP(B708,'Product List_ Cost Price Repor'!A:O,2,0)</f>
        <v>16.34</v>
      </c>
      <c r="D708">
        <f>VLOOKUP(B708,'Product List_ Cost Price Repor'!A:O,14,0)</f>
        <v>0</v>
      </c>
      <c r="E708" t="str">
        <f>VLOOKUP(B708,'Product List_ Cost Price Repor'!A:O,13,0)</f>
        <v>Kg</v>
      </c>
      <c r="F708">
        <v>1000</v>
      </c>
      <c r="G708" t="s">
        <v>3477</v>
      </c>
      <c r="H708" s="29">
        <f t="shared" si="11"/>
        <v>1.634E-2</v>
      </c>
    </row>
    <row r="709" spans="1:8" x14ac:dyDescent="0.2">
      <c r="A709" t="str">
        <f>VLOOKUP(B709,'Product List_ Cost Price Repor'!A:O,4,0)</f>
        <v>Meat &amp; Poultry</v>
      </c>
      <c r="B709" t="s">
        <v>1729</v>
      </c>
      <c r="C709" s="25">
        <f>VLOOKUP(B709,'Product List_ Cost Price Repor'!A:O,2,0)</f>
        <v>13.5377616014559</v>
      </c>
      <c r="D709">
        <f>VLOOKUP(B709,'Product List_ Cost Price Repor'!A:O,14,0)</f>
        <v>0</v>
      </c>
      <c r="E709" t="str">
        <f>VLOOKUP(B709,'Product List_ Cost Price Repor'!A:O,13,0)</f>
        <v>Kg</v>
      </c>
      <c r="F709">
        <v>1000</v>
      </c>
      <c r="G709" t="s">
        <v>3477</v>
      </c>
      <c r="H709" s="29">
        <f t="shared" si="11"/>
        <v>1.35377616014559E-2</v>
      </c>
    </row>
    <row r="710" spans="1:8" x14ac:dyDescent="0.2">
      <c r="A710" t="str">
        <f>VLOOKUP(B710,'Product List_ Cost Price Repor'!A:O,4,0)</f>
        <v>Meat &amp; Poultry</v>
      </c>
      <c r="B710" t="s">
        <v>2995</v>
      </c>
      <c r="C710" s="25">
        <f>VLOOKUP(B710,'Product List_ Cost Price Repor'!A:O,2,0)</f>
        <v>0.49349999999999999</v>
      </c>
      <c r="D710">
        <f>VLOOKUP(B710,'Product List_ Cost Price Repor'!A:O,14,0)</f>
        <v>0</v>
      </c>
      <c r="E710" t="str">
        <f>VLOOKUP(B710,'Product List_ Cost Price Repor'!A:O,13,0)</f>
        <v>Kg</v>
      </c>
      <c r="F710">
        <v>1000</v>
      </c>
      <c r="G710" t="s">
        <v>3477</v>
      </c>
      <c r="H710" s="29">
        <f t="shared" si="11"/>
        <v>4.9350000000000002E-4</v>
      </c>
    </row>
    <row r="711" spans="1:8" x14ac:dyDescent="0.2">
      <c r="A711" t="str">
        <f>VLOOKUP(B711,'Product List_ Cost Price Repor'!A:O,4,0)</f>
        <v>Meat &amp; Poultry</v>
      </c>
      <c r="B711" t="s">
        <v>1690</v>
      </c>
      <c r="C711" s="25">
        <f>VLOOKUP(B711,'Product List_ Cost Price Repor'!A:O,2,0)</f>
        <v>0.42838903051371102</v>
      </c>
      <c r="D711">
        <f>VLOOKUP(B711,'Product List_ Cost Price Repor'!A:O,14,0)</f>
        <v>0</v>
      </c>
      <c r="E711" t="str">
        <f>VLOOKUP(B711,'Product List_ Cost Price Repor'!A:O,13,0)</f>
        <v>Kg</v>
      </c>
      <c r="F711">
        <v>1000</v>
      </c>
      <c r="G711" t="s">
        <v>3477</v>
      </c>
      <c r="H711" s="29">
        <f t="shared" si="11"/>
        <v>4.2838903051371102E-4</v>
      </c>
    </row>
    <row r="712" spans="1:8" x14ac:dyDescent="0.2">
      <c r="A712" t="str">
        <f>VLOOKUP(B712,'Product List_ Cost Price Repor'!A:O,4,0)</f>
        <v>Meat &amp; Poultry</v>
      </c>
      <c r="B712" t="s">
        <v>1586</v>
      </c>
      <c r="C712" s="25">
        <f>VLOOKUP(B712,'Product List_ Cost Price Repor'!A:O,2,0)</f>
        <v>16.28</v>
      </c>
      <c r="D712">
        <f>VLOOKUP(B712,'Product List_ Cost Price Repor'!A:O,14,0)</f>
        <v>0</v>
      </c>
      <c r="E712" t="str">
        <f>VLOOKUP(B712,'Product List_ Cost Price Repor'!A:O,13,0)</f>
        <v>Kg</v>
      </c>
      <c r="F712">
        <v>1000</v>
      </c>
      <c r="G712" t="s">
        <v>3477</v>
      </c>
      <c r="H712" s="29">
        <f t="shared" si="11"/>
        <v>1.6280000000000003E-2</v>
      </c>
    </row>
    <row r="713" spans="1:8" x14ac:dyDescent="0.2">
      <c r="A713" t="str">
        <f>VLOOKUP(B713,'Product List_ Cost Price Repor'!A:O,4,0)</f>
        <v>Meat &amp; Poultry</v>
      </c>
      <c r="B713" t="s">
        <v>1622</v>
      </c>
      <c r="C713" s="25">
        <f>VLOOKUP(B713,'Product List_ Cost Price Repor'!A:O,2,0)</f>
        <v>1.103</v>
      </c>
      <c r="D713">
        <f>VLOOKUP(B713,'Product List_ Cost Price Repor'!A:O,14,0)</f>
        <v>10</v>
      </c>
      <c r="E713" t="str">
        <f>VLOOKUP(B713,'Product List_ Cost Price Repor'!A:O,13,0)</f>
        <v xml:space="preserve">Each </v>
      </c>
      <c r="F713">
        <v>1</v>
      </c>
      <c r="G713" t="s">
        <v>1171</v>
      </c>
      <c r="H713" s="29">
        <f t="shared" si="11"/>
        <v>1.103</v>
      </c>
    </row>
    <row r="714" spans="1:8" x14ac:dyDescent="0.2">
      <c r="A714" t="str">
        <f>VLOOKUP(B714,'Product List_ Cost Price Repor'!A:O,4,0)</f>
        <v>Meat &amp; Poultry</v>
      </c>
      <c r="B714" t="s">
        <v>2539</v>
      </c>
      <c r="C714" s="25">
        <f>VLOOKUP(B714,'Product List_ Cost Price Repor'!A:O,2,0)</f>
        <v>0</v>
      </c>
      <c r="D714">
        <f>VLOOKUP(B714,'Product List_ Cost Price Repor'!A:O,14,0)</f>
        <v>0</v>
      </c>
      <c r="E714" t="str">
        <f>VLOOKUP(B714,'Product List_ Cost Price Repor'!A:O,13,0)</f>
        <v>1kg</v>
      </c>
      <c r="F714">
        <v>1000</v>
      </c>
      <c r="G714" t="s">
        <v>3477</v>
      </c>
      <c r="H714" s="29">
        <f t="shared" si="11"/>
        <v>0</v>
      </c>
    </row>
    <row r="715" spans="1:8" x14ac:dyDescent="0.2">
      <c r="A715" t="str">
        <f>VLOOKUP(B715,'Product List_ Cost Price Repor'!A:O,4,0)</f>
        <v>Meat &amp; Poultry</v>
      </c>
      <c r="B715" t="s">
        <v>315</v>
      </c>
      <c r="C715" s="25">
        <f>VLOOKUP(B715,'Product List_ Cost Price Repor'!A:O,2,0)</f>
        <v>21.900696864111499</v>
      </c>
      <c r="D715">
        <f>VLOOKUP(B715,'Product List_ Cost Price Repor'!A:O,14,0)</f>
        <v>0</v>
      </c>
      <c r="E715" t="str">
        <f>VLOOKUP(B715,'Product List_ Cost Price Repor'!A:O,13,0)</f>
        <v>1kg</v>
      </c>
      <c r="F715">
        <v>1000</v>
      </c>
      <c r="G715" t="s">
        <v>3477</v>
      </c>
      <c r="H715" s="29">
        <f t="shared" si="11"/>
        <v>2.1900696864111498E-2</v>
      </c>
    </row>
    <row r="716" spans="1:8" x14ac:dyDescent="0.2">
      <c r="A716" t="str">
        <f>VLOOKUP(B716,'Product List_ Cost Price Repor'!A:O,4,0)</f>
        <v>Meat &amp; Poultry</v>
      </c>
      <c r="B716" t="s">
        <v>473</v>
      </c>
      <c r="C716" s="25">
        <f>VLOOKUP(B716,'Product List_ Cost Price Repor'!A:O,2,0)</f>
        <v>2.4</v>
      </c>
      <c r="D716">
        <f>VLOOKUP(B716,'Product List_ Cost Price Repor'!A:O,14,0)</f>
        <v>0</v>
      </c>
      <c r="E716" t="str">
        <f>VLOOKUP(B716,'Product List_ Cost Price Repor'!A:O,13,0)</f>
        <v>Each</v>
      </c>
      <c r="F716">
        <v>1</v>
      </c>
      <c r="G716" t="s">
        <v>1171</v>
      </c>
      <c r="H716" s="29">
        <f t="shared" si="11"/>
        <v>2.4</v>
      </c>
    </row>
    <row r="717" spans="1:8" x14ac:dyDescent="0.2">
      <c r="A717" t="str">
        <f>VLOOKUP(B717,'Product List_ Cost Price Repor'!A:O,4,0)</f>
        <v>Meat &amp; Poultry</v>
      </c>
      <c r="B717" t="s">
        <v>117</v>
      </c>
      <c r="C717" s="25">
        <f>VLOOKUP(B717,'Product List_ Cost Price Repor'!A:O,2,0)</f>
        <v>14.900326797385601</v>
      </c>
      <c r="D717">
        <f>VLOOKUP(B717,'Product List_ Cost Price Repor'!A:O,14,0)</f>
        <v>0</v>
      </c>
      <c r="E717" t="str">
        <f>VLOOKUP(B717,'Product List_ Cost Price Repor'!A:O,13,0)</f>
        <v>1kg</v>
      </c>
      <c r="F717">
        <v>1000</v>
      </c>
      <c r="G717" t="s">
        <v>3477</v>
      </c>
      <c r="H717" s="29">
        <f t="shared" si="11"/>
        <v>1.49003267973856E-2</v>
      </c>
    </row>
    <row r="718" spans="1:8" x14ac:dyDescent="0.2">
      <c r="A718" t="str">
        <f>VLOOKUP(B718,'Product List_ Cost Price Repor'!A:O,4,0)</f>
        <v>Meat &amp; Poultry</v>
      </c>
      <c r="B718" t="s">
        <v>1052</v>
      </c>
      <c r="C718" s="25">
        <f>VLOOKUP(B718,'Product List_ Cost Price Repor'!A:O,2,0)</f>
        <v>42.5</v>
      </c>
      <c r="D718">
        <f>VLOOKUP(B718,'Product List_ Cost Price Repor'!A:O,14,0)</f>
        <v>0</v>
      </c>
      <c r="E718" t="str">
        <f>VLOOKUP(B718,'Product List_ Cost Price Repor'!A:O,13,0)</f>
        <v>1kg</v>
      </c>
      <c r="F718">
        <v>1000</v>
      </c>
      <c r="G718" t="s">
        <v>3477</v>
      </c>
      <c r="H718" s="29">
        <f t="shared" si="11"/>
        <v>4.2500000000000003E-2</v>
      </c>
    </row>
    <row r="719" spans="1:8" x14ac:dyDescent="0.2">
      <c r="A719" s="27" t="str">
        <f>VLOOKUP(B719,'Product List_ Cost Price Repor'!A:O,4,0)</f>
        <v>Meat &amp; Poultry</v>
      </c>
      <c r="B719" s="27" t="s">
        <v>3467</v>
      </c>
      <c r="C719" s="25">
        <f>VLOOKUP(B719,'Product List_ Cost Price Repor'!A:O,2,0)</f>
        <v>4.5</v>
      </c>
      <c r="D719">
        <f>VLOOKUP(B719,'Product List_ Cost Price Repor'!A:O,14,0)</f>
        <v>0</v>
      </c>
      <c r="E719" t="str">
        <f>VLOOKUP(B719,'Product List_ Cost Price Repor'!A:O,13,0)</f>
        <v>Item</v>
      </c>
      <c r="F719">
        <v>1</v>
      </c>
      <c r="G719" t="s">
        <v>1171</v>
      </c>
      <c r="H719" s="29">
        <f t="shared" si="11"/>
        <v>4.5</v>
      </c>
    </row>
    <row r="720" spans="1:8" x14ac:dyDescent="0.2">
      <c r="A720" t="str">
        <f>VLOOKUP(B720,'Product List_ Cost Price Repor'!A:O,4,0)</f>
        <v>Meat &amp; Poultry</v>
      </c>
      <c r="B720" t="s">
        <v>1141</v>
      </c>
      <c r="C720" s="25">
        <f>VLOOKUP(B720,'Product List_ Cost Price Repor'!A:O,2,0)</f>
        <v>18.899999999999999</v>
      </c>
      <c r="D720">
        <f>VLOOKUP(B720,'Product List_ Cost Price Repor'!A:O,14,0)</f>
        <v>0</v>
      </c>
      <c r="E720" t="str">
        <f>VLOOKUP(B720,'Product List_ Cost Price Repor'!A:O,13,0)</f>
        <v>1kg</v>
      </c>
      <c r="F720">
        <v>1000</v>
      </c>
      <c r="G720" t="s">
        <v>3477</v>
      </c>
      <c r="H720" s="29">
        <f t="shared" si="11"/>
        <v>1.89E-2</v>
      </c>
    </row>
    <row r="721" spans="1:8" x14ac:dyDescent="0.2">
      <c r="A721" t="str">
        <f>VLOOKUP(B721,'Product List_ Cost Price Repor'!A:O,4,0)</f>
        <v>Meat &amp; Poultry</v>
      </c>
      <c r="B721" t="s">
        <v>42</v>
      </c>
      <c r="C721" s="25">
        <f>VLOOKUP(B721,'Product List_ Cost Price Repor'!A:O,2,0)</f>
        <v>1.1339999999999999</v>
      </c>
      <c r="D721">
        <f>VLOOKUP(B721,'Product List_ Cost Price Repor'!A:O,14,0)</f>
        <v>0</v>
      </c>
      <c r="E721" t="str">
        <f>VLOOKUP(B721,'Product List_ Cost Price Repor'!A:O,13,0)</f>
        <v xml:space="preserve">1kg </v>
      </c>
      <c r="F721">
        <v>1000</v>
      </c>
      <c r="G721" t="s">
        <v>3477</v>
      </c>
      <c r="H721" s="29">
        <f t="shared" si="11"/>
        <v>1.1339999999999998E-3</v>
      </c>
    </row>
    <row r="722" spans="1:8" x14ac:dyDescent="0.2">
      <c r="A722" t="str">
        <f>VLOOKUP(B722,'Product List_ Cost Price Repor'!A:O,4,0)</f>
        <v>Meat &amp; Poultry</v>
      </c>
      <c r="B722" t="s">
        <v>1023</v>
      </c>
      <c r="C722" s="25">
        <f>VLOOKUP(B722,'Product List_ Cost Price Repor'!A:O,2,0)</f>
        <v>2.5</v>
      </c>
      <c r="D722">
        <f>VLOOKUP(B722,'Product List_ Cost Price Repor'!A:O,14,0)</f>
        <v>0</v>
      </c>
      <c r="E722" t="str">
        <f>VLOOKUP(B722,'Product List_ Cost Price Repor'!A:O,13,0)</f>
        <v xml:space="preserve">1kg </v>
      </c>
      <c r="F722">
        <v>1000</v>
      </c>
      <c r="G722" t="s">
        <v>3477</v>
      </c>
      <c r="H722" s="29">
        <f t="shared" si="11"/>
        <v>2.5000000000000001E-3</v>
      </c>
    </row>
    <row r="723" spans="1:8" x14ac:dyDescent="0.2">
      <c r="A723" t="str">
        <f>VLOOKUP(B723,'Product List_ Cost Price Repor'!A:O,4,0)</f>
        <v>Meat &amp; Poultry</v>
      </c>
      <c r="B723" t="s">
        <v>1607</v>
      </c>
      <c r="C723" s="25">
        <f>VLOOKUP(B723,'Product List_ Cost Price Repor'!A:O,2,0)</f>
        <v>14.8996447602131</v>
      </c>
      <c r="D723">
        <f>VLOOKUP(B723,'Product List_ Cost Price Repor'!A:O,14,0)</f>
        <v>0</v>
      </c>
      <c r="E723" t="str">
        <f>VLOOKUP(B723,'Product List_ Cost Price Repor'!A:O,13,0)</f>
        <v>1kg</v>
      </c>
      <c r="F723">
        <v>1000</v>
      </c>
      <c r="G723" t="s">
        <v>3477</v>
      </c>
      <c r="H723" s="29">
        <f t="shared" si="11"/>
        <v>1.4899644760213099E-2</v>
      </c>
    </row>
    <row r="724" spans="1:8" x14ac:dyDescent="0.2">
      <c r="A724" t="str">
        <f>VLOOKUP(B724,'Product List_ Cost Price Repor'!A:O,4,0)</f>
        <v>Meat &amp; Poultry</v>
      </c>
      <c r="B724" t="s">
        <v>1763</v>
      </c>
      <c r="C724" s="25">
        <f>VLOOKUP(B724,'Product List_ Cost Price Repor'!A:O,2,0)</f>
        <v>13.616202063761</v>
      </c>
      <c r="D724">
        <f>VLOOKUP(B724,'Product List_ Cost Price Repor'!A:O,14,0)</f>
        <v>0</v>
      </c>
      <c r="E724" t="str">
        <f>VLOOKUP(B724,'Product List_ Cost Price Repor'!A:O,13,0)</f>
        <v>1kg</v>
      </c>
      <c r="F724">
        <v>1000</v>
      </c>
      <c r="G724" t="s">
        <v>3477</v>
      </c>
      <c r="H724" s="29">
        <f t="shared" si="11"/>
        <v>1.3616202063760999E-2</v>
      </c>
    </row>
    <row r="725" spans="1:8" x14ac:dyDescent="0.2">
      <c r="A725" t="str">
        <f>VLOOKUP(B725,'Product List_ Cost Price Repor'!A:O,4,0)</f>
        <v>Meat &amp; Poultry</v>
      </c>
      <c r="B725" t="s">
        <v>1347</v>
      </c>
      <c r="C725" s="25">
        <f>VLOOKUP(B725,'Product List_ Cost Price Repor'!A:O,2,0)</f>
        <v>13.9007220216607</v>
      </c>
      <c r="D725">
        <f>VLOOKUP(B725,'Product List_ Cost Price Repor'!A:O,14,0)</f>
        <v>0</v>
      </c>
      <c r="E725" t="str">
        <f>VLOOKUP(B725,'Product List_ Cost Price Repor'!A:O,13,0)</f>
        <v>1kg</v>
      </c>
      <c r="F725">
        <v>1000</v>
      </c>
      <c r="G725" t="s">
        <v>3477</v>
      </c>
      <c r="H725" s="29">
        <f t="shared" si="11"/>
        <v>1.39007220216607E-2</v>
      </c>
    </row>
    <row r="726" spans="1:8" x14ac:dyDescent="0.2">
      <c r="A726" t="str">
        <f>VLOOKUP(B726,'Product List_ Cost Price Repor'!A:O,4,0)</f>
        <v>Meat &amp; Poultry</v>
      </c>
      <c r="B726" t="s">
        <v>3061</v>
      </c>
      <c r="C726" s="25">
        <f>VLOOKUP(B726,'Product List_ Cost Price Repor'!A:O,2,0)</f>
        <v>5.8049999999999997</v>
      </c>
      <c r="D726">
        <f>VLOOKUP(B726,'Product List_ Cost Price Repor'!A:O,14,0)</f>
        <v>4</v>
      </c>
      <c r="E726" t="str">
        <f>VLOOKUP(B726,'Product List_ Cost Price Repor'!A:O,13,0)</f>
        <v>60g</v>
      </c>
      <c r="F726">
        <v>4</v>
      </c>
      <c r="G726" t="s">
        <v>3451</v>
      </c>
      <c r="H726" s="29">
        <f t="shared" si="11"/>
        <v>1.4512499999999999</v>
      </c>
    </row>
    <row r="727" spans="1:8" x14ac:dyDescent="0.2">
      <c r="A727" s="27" t="str">
        <f>VLOOKUP(B727,'Product List_ Cost Price Repor'!A:O,4,0)</f>
        <v>Meat &amp; Poultry</v>
      </c>
      <c r="B727" s="27" t="s">
        <v>3023</v>
      </c>
      <c r="C727" s="25">
        <f>VLOOKUP(B727,'Product List_ Cost Price Repor'!A:O,2,0)</f>
        <v>4.5</v>
      </c>
      <c r="D727">
        <f>VLOOKUP(B727,'Product List_ Cost Price Repor'!A:O,14,0)</f>
        <v>0</v>
      </c>
      <c r="E727" t="str">
        <f>VLOOKUP(B727,'Product List_ Cost Price Repor'!A:O,13,0)</f>
        <v>Item</v>
      </c>
      <c r="F727">
        <v>1</v>
      </c>
      <c r="G727" t="s">
        <v>1171</v>
      </c>
      <c r="H727" s="29">
        <f t="shared" si="11"/>
        <v>4.5</v>
      </c>
    </row>
    <row r="728" spans="1:8" x14ac:dyDescent="0.2">
      <c r="A728" t="str">
        <f>VLOOKUP(B728,'Product List_ Cost Price Repor'!A:O,4,0)</f>
        <v>Meat &amp; Poultry</v>
      </c>
      <c r="B728" t="s">
        <v>3458</v>
      </c>
      <c r="C728" s="25">
        <f>VLOOKUP(B728,'Product List_ Cost Price Repor'!A:O,2,0)</f>
        <v>28.8999051233397</v>
      </c>
      <c r="D728">
        <f>VLOOKUP(B728,'Product List_ Cost Price Repor'!A:O,14,0)</f>
        <v>0</v>
      </c>
      <c r="E728" t="str">
        <f>VLOOKUP(B728,'Product List_ Cost Price Repor'!A:O,13,0)</f>
        <v>1kg</v>
      </c>
      <c r="F728">
        <v>1000</v>
      </c>
      <c r="G728" t="s">
        <v>3477</v>
      </c>
      <c r="H728" s="29">
        <f t="shared" si="11"/>
        <v>2.88999051233397E-2</v>
      </c>
    </row>
    <row r="729" spans="1:8" x14ac:dyDescent="0.2">
      <c r="A729" t="str">
        <f>VLOOKUP(B729,'Product List_ Cost Price Repor'!A:O,4,0)</f>
        <v>Meat &amp; Poultry</v>
      </c>
      <c r="B729" t="s">
        <v>2533</v>
      </c>
      <c r="C729" s="25">
        <f>VLOOKUP(B729,'Product List_ Cost Price Repor'!A:O,2,0)</f>
        <v>26.9</v>
      </c>
      <c r="D729">
        <f>VLOOKUP(B729,'Product List_ Cost Price Repor'!A:O,14,0)</f>
        <v>0</v>
      </c>
      <c r="E729" t="str">
        <f>VLOOKUP(B729,'Product List_ Cost Price Repor'!A:O,13,0)</f>
        <v>1kg</v>
      </c>
      <c r="F729">
        <v>1000</v>
      </c>
      <c r="G729" t="s">
        <v>3477</v>
      </c>
      <c r="H729" s="29">
        <f t="shared" si="11"/>
        <v>2.69E-2</v>
      </c>
    </row>
    <row r="730" spans="1:8" x14ac:dyDescent="0.2">
      <c r="A730" t="str">
        <f>VLOOKUP(B730,'Product List_ Cost Price Repor'!A:O,4,0)</f>
        <v>Meat &amp; Poultry</v>
      </c>
      <c r="B730" t="s">
        <v>894</v>
      </c>
      <c r="C730" s="25">
        <f>VLOOKUP(B730,'Product List_ Cost Price Repor'!A:O,2,0)</f>
        <v>13.4098081023454</v>
      </c>
      <c r="D730">
        <f>VLOOKUP(B730,'Product List_ Cost Price Repor'!A:O,14,0)</f>
        <v>0</v>
      </c>
      <c r="E730" t="str">
        <f>VLOOKUP(B730,'Product List_ Cost Price Repor'!A:O,13,0)</f>
        <v>1kg</v>
      </c>
      <c r="F730">
        <v>1000</v>
      </c>
      <c r="G730" t="s">
        <v>3477</v>
      </c>
      <c r="H730" s="29">
        <f t="shared" si="11"/>
        <v>1.34098081023454E-2</v>
      </c>
    </row>
    <row r="731" spans="1:8" x14ac:dyDescent="0.2">
      <c r="A731" t="str">
        <f>VLOOKUP(B731,'Product List_ Cost Price Repor'!A:O,4,0)</f>
        <v>Meat &amp; Poultry</v>
      </c>
      <c r="B731" t="s">
        <v>149</v>
      </c>
      <c r="C731" s="25">
        <f>VLOOKUP(B731,'Product List_ Cost Price Repor'!A:O,2,0)</f>
        <v>13.900321543408401</v>
      </c>
      <c r="D731">
        <f>VLOOKUP(B731,'Product List_ Cost Price Repor'!A:O,14,0)</f>
        <v>0</v>
      </c>
      <c r="E731" t="str">
        <f>VLOOKUP(B731,'Product List_ Cost Price Repor'!A:O,13,0)</f>
        <v>1kg</v>
      </c>
      <c r="F731">
        <v>1000</v>
      </c>
      <c r="G731" t="s">
        <v>3477</v>
      </c>
      <c r="H731" s="29">
        <f t="shared" si="11"/>
        <v>1.39003215434084E-2</v>
      </c>
    </row>
    <row r="732" spans="1:8" x14ac:dyDescent="0.2">
      <c r="A732" t="str">
        <f>VLOOKUP(B732,'Product List_ Cost Price Repor'!A:O,4,0)</f>
        <v>Meat &amp; Poultry</v>
      </c>
      <c r="B732" t="s">
        <v>454</v>
      </c>
      <c r="C732" s="25">
        <f>VLOOKUP(B732,'Product List_ Cost Price Repor'!A:O,2,0)</f>
        <v>17.899999999999999</v>
      </c>
      <c r="D732">
        <f>VLOOKUP(B732,'Product List_ Cost Price Repor'!A:O,14,0)</f>
        <v>0</v>
      </c>
      <c r="E732" t="str">
        <f>VLOOKUP(B732,'Product List_ Cost Price Repor'!A:O,13,0)</f>
        <v>1kg</v>
      </c>
      <c r="F732">
        <v>1000</v>
      </c>
      <c r="G732" t="s">
        <v>3477</v>
      </c>
      <c r="H732" s="29">
        <f t="shared" si="11"/>
        <v>1.7899999999999999E-2</v>
      </c>
    </row>
    <row r="733" spans="1:8" x14ac:dyDescent="0.2">
      <c r="A733" t="str">
        <f>VLOOKUP(B733,'Product List_ Cost Price Repor'!A:O,4,0)</f>
        <v>Meat &amp; Poultry</v>
      </c>
      <c r="B733" t="s">
        <v>646</v>
      </c>
      <c r="C733" s="25">
        <f>VLOOKUP(B733,'Product List_ Cost Price Repor'!A:O,2,0)</f>
        <v>16.899879372738202</v>
      </c>
      <c r="D733">
        <f>VLOOKUP(B733,'Product List_ Cost Price Repor'!A:O,14,0)</f>
        <v>0</v>
      </c>
      <c r="E733" t="str">
        <f>VLOOKUP(B733,'Product List_ Cost Price Repor'!A:O,13,0)</f>
        <v>Each</v>
      </c>
      <c r="F733">
        <v>10</v>
      </c>
      <c r="G733" t="s">
        <v>1171</v>
      </c>
      <c r="H733" s="29">
        <f t="shared" si="11"/>
        <v>1.6899879372738202</v>
      </c>
    </row>
    <row r="734" spans="1:8" x14ac:dyDescent="0.2">
      <c r="A734" t="str">
        <f>VLOOKUP(B734,'Product List_ Cost Price Repor'!A:O,4,0)</f>
        <v>Meat &amp; Poultry</v>
      </c>
      <c r="B734" t="s">
        <v>3398</v>
      </c>
      <c r="C734" s="25">
        <f>VLOOKUP(B734,'Product List_ Cost Price Repor'!A:O,2,0)</f>
        <v>19.5</v>
      </c>
      <c r="D734">
        <f>VLOOKUP(B734,'Product List_ Cost Price Repor'!A:O,14,0)</f>
        <v>0</v>
      </c>
      <c r="E734" t="str">
        <f>VLOOKUP(B734,'Product List_ Cost Price Repor'!A:O,13,0)</f>
        <v>1kg</v>
      </c>
      <c r="F734">
        <v>1000</v>
      </c>
      <c r="G734" t="s">
        <v>3477</v>
      </c>
      <c r="H734" s="29">
        <f t="shared" si="11"/>
        <v>1.95E-2</v>
      </c>
    </row>
    <row r="735" spans="1:8" x14ac:dyDescent="0.2">
      <c r="A735" t="str">
        <f>VLOOKUP(B735,'Product List_ Cost Price Repor'!A:O,4,0)</f>
        <v>Meat &amp; Poultry</v>
      </c>
      <c r="B735" t="s">
        <v>43</v>
      </c>
      <c r="C735" s="25">
        <f>VLOOKUP(B735,'Product List_ Cost Price Repor'!A:O,2,0)</f>
        <v>18.899758454106301</v>
      </c>
      <c r="D735">
        <f>VLOOKUP(B735,'Product List_ Cost Price Repor'!A:O,14,0)</f>
        <v>0</v>
      </c>
      <c r="E735" t="str">
        <f>VLOOKUP(B735,'Product List_ Cost Price Repor'!A:O,13,0)</f>
        <v>1kg</v>
      </c>
      <c r="F735">
        <v>1000</v>
      </c>
      <c r="G735" t="s">
        <v>3477</v>
      </c>
      <c r="H735" s="29">
        <f t="shared" si="11"/>
        <v>1.88997584541063E-2</v>
      </c>
    </row>
    <row r="736" spans="1:8" x14ac:dyDescent="0.2">
      <c r="A736" t="str">
        <f>VLOOKUP(B736,'Product List_ Cost Price Repor'!A:O,4,0)</f>
        <v>Meat &amp; Poultry</v>
      </c>
      <c r="B736" t="s">
        <v>346</v>
      </c>
      <c r="C736" s="25">
        <f>VLOOKUP(B736,'Product List_ Cost Price Repor'!A:O,2,0)</f>
        <v>39.479268550196103</v>
      </c>
      <c r="D736">
        <f>VLOOKUP(B736,'Product List_ Cost Price Repor'!A:O,14,0)</f>
        <v>0</v>
      </c>
      <c r="E736" t="str">
        <f>VLOOKUP(B736,'Product List_ Cost Price Repor'!A:O,13,0)</f>
        <v>Kg</v>
      </c>
      <c r="F736">
        <v>1000</v>
      </c>
      <c r="G736" t="s">
        <v>3477</v>
      </c>
      <c r="H736" s="29">
        <f t="shared" si="11"/>
        <v>3.9479268550196102E-2</v>
      </c>
    </row>
    <row r="737" spans="1:8" x14ac:dyDescent="0.2">
      <c r="A737" t="str">
        <f>VLOOKUP(B737,'Product List_ Cost Price Repor'!A:O,4,0)</f>
        <v>Meat &amp; Poultry</v>
      </c>
      <c r="B737" t="s">
        <v>945</v>
      </c>
      <c r="C737" s="25">
        <f>VLOOKUP(B737,'Product List_ Cost Price Repor'!A:O,2,0)</f>
        <v>18.149999999999999</v>
      </c>
      <c r="D737">
        <f>VLOOKUP(B737,'Product List_ Cost Price Repor'!A:O,14,0)</f>
        <v>0</v>
      </c>
      <c r="E737" t="str">
        <f>VLOOKUP(B737,'Product List_ Cost Price Repor'!A:O,13,0)</f>
        <v>Kg</v>
      </c>
      <c r="F737">
        <v>1000</v>
      </c>
      <c r="G737" t="s">
        <v>3477</v>
      </c>
      <c r="H737" s="29">
        <f t="shared" si="11"/>
        <v>1.8149999999999999E-2</v>
      </c>
    </row>
    <row r="738" spans="1:8" x14ac:dyDescent="0.2">
      <c r="A738" t="str">
        <f>VLOOKUP(B738,'Product List_ Cost Price Repor'!A:O,4,0)</f>
        <v>Meat &amp; Poultry</v>
      </c>
      <c r="B738" t="s">
        <v>1641</v>
      </c>
      <c r="C738" s="25">
        <f>VLOOKUP(B738,'Product List_ Cost Price Repor'!A:O,2,0)</f>
        <v>12.899209486166001</v>
      </c>
      <c r="D738">
        <f>VLOOKUP(B738,'Product List_ Cost Price Repor'!A:O,14,0)</f>
        <v>0</v>
      </c>
      <c r="E738" t="str">
        <f>VLOOKUP(B738,'Product List_ Cost Price Repor'!A:O,13,0)</f>
        <v>1kg</v>
      </c>
      <c r="F738">
        <v>1000</v>
      </c>
      <c r="G738" t="s">
        <v>3477</v>
      </c>
      <c r="H738" s="29">
        <f t="shared" si="11"/>
        <v>1.2899209486166002E-2</v>
      </c>
    </row>
    <row r="739" spans="1:8" x14ac:dyDescent="0.2">
      <c r="A739" t="str">
        <f>VLOOKUP(B739,'Product List_ Cost Price Repor'!A:O,4,0)</f>
        <v>Meat &amp; Poultry</v>
      </c>
      <c r="B739" t="s">
        <v>2929</v>
      </c>
      <c r="C739" s="25">
        <f>VLOOKUP(B739,'Product List_ Cost Price Repor'!A:O,2,0)</f>
        <v>14.4547505617978</v>
      </c>
      <c r="D739">
        <f>VLOOKUP(B739,'Product List_ Cost Price Repor'!A:O,14,0)</f>
        <v>0</v>
      </c>
      <c r="E739" t="str">
        <f>VLOOKUP(B739,'Product List_ Cost Price Repor'!A:O,13,0)</f>
        <v>Kilo</v>
      </c>
      <c r="F739">
        <v>1000</v>
      </c>
      <c r="G739" t="s">
        <v>3477</v>
      </c>
      <c r="H739" s="29">
        <f t="shared" si="11"/>
        <v>1.44547505617978E-2</v>
      </c>
    </row>
    <row r="740" spans="1:8" x14ac:dyDescent="0.2">
      <c r="A740" t="str">
        <f>VLOOKUP(B740,'Product List_ Cost Price Repor'!A:O,4,0)</f>
        <v>Meat &amp; Poultry</v>
      </c>
      <c r="B740" t="s">
        <v>1103</v>
      </c>
      <c r="C740" s="25">
        <f>VLOOKUP(B740,'Product List_ Cost Price Repor'!A:O,2,0)</f>
        <v>15.9347826086957</v>
      </c>
      <c r="D740">
        <f>VLOOKUP(B740,'Product List_ Cost Price Repor'!A:O,14,0)</f>
        <v>0</v>
      </c>
      <c r="E740" t="str">
        <f>VLOOKUP(B740,'Product List_ Cost Price Repor'!A:O,13,0)</f>
        <v>1kg</v>
      </c>
      <c r="F740">
        <v>1000</v>
      </c>
      <c r="G740" t="s">
        <v>3477</v>
      </c>
      <c r="H740" s="29">
        <f t="shared" si="11"/>
        <v>1.59347826086957E-2</v>
      </c>
    </row>
    <row r="741" spans="1:8" x14ac:dyDescent="0.2">
      <c r="A741" t="str">
        <f>VLOOKUP(B741,'Product List_ Cost Price Repor'!A:O,4,0)</f>
        <v>Meat &amp; Poultry</v>
      </c>
      <c r="B741" t="s">
        <v>2393</v>
      </c>
      <c r="C741" s="25">
        <f>VLOOKUP(B741,'Product List_ Cost Price Repor'!A:O,2,0)</f>
        <v>11.28</v>
      </c>
      <c r="D741">
        <f>VLOOKUP(B741,'Product List_ Cost Price Repor'!A:O,14,0)</f>
        <v>0</v>
      </c>
      <c r="E741" t="str">
        <f>VLOOKUP(B741,'Product List_ Cost Price Repor'!A:O,13,0)</f>
        <v>1kg</v>
      </c>
      <c r="F741">
        <v>1000</v>
      </c>
      <c r="G741" t="s">
        <v>3477</v>
      </c>
      <c r="H741" s="29">
        <f t="shared" si="11"/>
        <v>1.128E-2</v>
      </c>
    </row>
    <row r="742" spans="1:8" x14ac:dyDescent="0.2">
      <c r="A742" t="str">
        <f>VLOOKUP(B742,'Product List_ Cost Price Repor'!A:O,4,0)</f>
        <v>Meat &amp; Poultry</v>
      </c>
      <c r="B742" t="s">
        <v>2674</v>
      </c>
      <c r="C742" s="25">
        <f>VLOOKUP(B742,'Product List_ Cost Price Repor'!A:O,2,0)</f>
        <v>17.5</v>
      </c>
      <c r="D742">
        <f>VLOOKUP(B742,'Product List_ Cost Price Repor'!A:O,14,0)</f>
        <v>0</v>
      </c>
      <c r="E742" t="str">
        <f>VLOOKUP(B742,'Product List_ Cost Price Repor'!A:O,13,0)</f>
        <v xml:space="preserve">1kg </v>
      </c>
      <c r="F742">
        <v>1000</v>
      </c>
      <c r="G742" t="s">
        <v>3477</v>
      </c>
      <c r="H742" s="29">
        <f t="shared" si="11"/>
        <v>1.7500000000000002E-2</v>
      </c>
    </row>
    <row r="743" spans="1:8" x14ac:dyDescent="0.2">
      <c r="A743" t="str">
        <f>VLOOKUP(B743,'Product List_ Cost Price Repor'!A:O,4,0)</f>
        <v>Meat &amp; Poultry</v>
      </c>
      <c r="B743" t="s">
        <v>3258</v>
      </c>
      <c r="C743" s="25">
        <f>VLOOKUP(B743,'Product List_ Cost Price Repor'!A:O,2,0)</f>
        <v>9.6499708794408807</v>
      </c>
      <c r="D743">
        <f>VLOOKUP(B743,'Product List_ Cost Price Repor'!A:O,14,0)</f>
        <v>0</v>
      </c>
      <c r="E743" t="str">
        <f>VLOOKUP(B743,'Product List_ Cost Price Repor'!A:O,13,0)</f>
        <v>1kg</v>
      </c>
      <c r="F743">
        <v>1000</v>
      </c>
      <c r="G743" t="s">
        <v>3477</v>
      </c>
      <c r="H743" s="29">
        <f t="shared" si="11"/>
        <v>9.6499708794408803E-3</v>
      </c>
    </row>
    <row r="744" spans="1:8" x14ac:dyDescent="0.2">
      <c r="A744" t="str">
        <f>VLOOKUP(B744,'Product List_ Cost Price Repor'!A:O,4,0)</f>
        <v>Meat &amp; Poultry</v>
      </c>
      <c r="B744" t="s">
        <v>1872</v>
      </c>
      <c r="C744" s="25">
        <f>VLOOKUP(B744,'Product List_ Cost Price Repor'!A:O,2,0)</f>
        <v>0.435</v>
      </c>
      <c r="D744">
        <f>VLOOKUP(B744,'Product List_ Cost Price Repor'!A:O,14,0)</f>
        <v>0</v>
      </c>
      <c r="E744" t="str">
        <f>VLOOKUP(B744,'Product List_ Cost Price Repor'!A:O,13,0)</f>
        <v>1kg</v>
      </c>
      <c r="F744">
        <v>1000</v>
      </c>
      <c r="G744" t="s">
        <v>3477</v>
      </c>
      <c r="H744" s="29">
        <f t="shared" si="11"/>
        <v>4.35E-4</v>
      </c>
    </row>
    <row r="745" spans="1:8" x14ac:dyDescent="0.2">
      <c r="A745" t="str">
        <f>VLOOKUP(B745,'Product List_ Cost Price Repor'!A:O,4,0)</f>
        <v>Meat &amp; Poultry</v>
      </c>
      <c r="B745" t="s">
        <v>2141</v>
      </c>
      <c r="C745" s="25">
        <f>VLOOKUP(B745,'Product List_ Cost Price Repor'!A:O,2,0)</f>
        <v>11.9</v>
      </c>
      <c r="D745">
        <f>VLOOKUP(B745,'Product List_ Cost Price Repor'!A:O,14,0)</f>
        <v>0</v>
      </c>
      <c r="E745" t="str">
        <f>VLOOKUP(B745,'Product List_ Cost Price Repor'!A:O,13,0)</f>
        <v>1kg</v>
      </c>
      <c r="F745">
        <v>1000</v>
      </c>
      <c r="G745" t="s">
        <v>3477</v>
      </c>
      <c r="H745" s="29">
        <f t="shared" si="11"/>
        <v>1.1900000000000001E-2</v>
      </c>
    </row>
    <row r="746" spans="1:8" x14ac:dyDescent="0.2">
      <c r="A746" t="str">
        <f>VLOOKUP(B746,'Product List_ Cost Price Repor'!A:O,4,0)</f>
        <v>Meat &amp; Poultry</v>
      </c>
      <c r="B746" t="s">
        <v>923</v>
      </c>
      <c r="C746" s="25">
        <f>VLOOKUP(B746,'Product List_ Cost Price Repor'!A:O,2,0)</f>
        <v>13.899814471242999</v>
      </c>
      <c r="D746">
        <f>VLOOKUP(B746,'Product List_ Cost Price Repor'!A:O,14,0)</f>
        <v>0</v>
      </c>
      <c r="E746" t="str">
        <f>VLOOKUP(B746,'Product List_ Cost Price Repor'!A:O,13,0)</f>
        <v>1kg</v>
      </c>
      <c r="F746">
        <v>1000</v>
      </c>
      <c r="G746" t="s">
        <v>3477</v>
      </c>
      <c r="H746" s="29">
        <f t="shared" si="11"/>
        <v>1.3899814471242999E-2</v>
      </c>
    </row>
    <row r="747" spans="1:8" x14ac:dyDescent="0.2">
      <c r="A747" t="str">
        <f>VLOOKUP(B747,'Product List_ Cost Price Repor'!A:O,4,0)</f>
        <v>Meat &amp; Poultry</v>
      </c>
      <c r="B747" t="s">
        <v>2334</v>
      </c>
      <c r="C747" s="25">
        <f>VLOOKUP(B747,'Product List_ Cost Price Repor'!A:O,2,0)</f>
        <v>17.399999999999999</v>
      </c>
      <c r="D747">
        <f>VLOOKUP(B747,'Product List_ Cost Price Repor'!A:O,14,0)</f>
        <v>0</v>
      </c>
      <c r="E747" t="str">
        <f>VLOOKUP(B747,'Product List_ Cost Price Repor'!A:O,13,0)</f>
        <v>1kg</v>
      </c>
      <c r="F747">
        <v>1000</v>
      </c>
      <c r="G747" t="s">
        <v>3477</v>
      </c>
      <c r="H747" s="29">
        <f t="shared" si="11"/>
        <v>1.7399999999999999E-2</v>
      </c>
    </row>
    <row r="748" spans="1:8" x14ac:dyDescent="0.2">
      <c r="A748" t="str">
        <f>VLOOKUP(B748,'Product List_ Cost Price Repor'!A:O,4,0)</f>
        <v>Meat &amp; Poultry</v>
      </c>
      <c r="B748" t="s">
        <v>617</v>
      </c>
      <c r="C748" s="25">
        <f>VLOOKUP(B748,'Product List_ Cost Price Repor'!A:O,2,0)</f>
        <v>57.812545411799199</v>
      </c>
      <c r="D748">
        <f>VLOOKUP(B748,'Product List_ Cost Price Repor'!A:O,14,0)</f>
        <v>0</v>
      </c>
      <c r="E748" t="str">
        <f>VLOOKUP(B748,'Product List_ Cost Price Repor'!A:O,13,0)</f>
        <v>Kg</v>
      </c>
      <c r="F748">
        <v>1000</v>
      </c>
      <c r="G748" t="s">
        <v>3477</v>
      </c>
      <c r="H748" s="29">
        <f t="shared" si="11"/>
        <v>5.7812545411799199E-2</v>
      </c>
    </row>
    <row r="749" spans="1:8" x14ac:dyDescent="0.2">
      <c r="A749" t="str">
        <f>VLOOKUP(B749,'Product List_ Cost Price Repor'!A:O,4,0)</f>
        <v>Meat &amp; Poultry</v>
      </c>
      <c r="B749" t="s">
        <v>1663</v>
      </c>
      <c r="C749" s="25">
        <f>VLOOKUP(B749,'Product List_ Cost Price Repor'!A:O,2,0)</f>
        <v>48.0022637238256</v>
      </c>
      <c r="D749">
        <f>VLOOKUP(B749,'Product List_ Cost Price Repor'!A:O,14,0)</f>
        <v>0</v>
      </c>
      <c r="E749" t="str">
        <f>VLOOKUP(B749,'Product List_ Cost Price Repor'!A:O,13,0)</f>
        <v>1kg</v>
      </c>
      <c r="F749">
        <v>1000</v>
      </c>
      <c r="G749" t="s">
        <v>3477</v>
      </c>
      <c r="H749" s="29">
        <f t="shared" si="11"/>
        <v>4.80022637238256E-2</v>
      </c>
    </row>
    <row r="750" spans="1:8" x14ac:dyDescent="0.2">
      <c r="A750" t="str">
        <f>VLOOKUP(B750,'Product List_ Cost Price Repor'!A:O,4,0)</f>
        <v>Meat &amp; Poultry</v>
      </c>
      <c r="B750" t="s">
        <v>2957</v>
      </c>
      <c r="C750" s="25">
        <f>VLOOKUP(B750,'Product List_ Cost Price Repor'!A:O,2,0)</f>
        <v>24.016528925619799</v>
      </c>
      <c r="D750">
        <f>VLOOKUP(B750,'Product List_ Cost Price Repor'!A:O,14,0)</f>
        <v>0</v>
      </c>
      <c r="E750" t="str">
        <f>VLOOKUP(B750,'Product List_ Cost Price Repor'!A:O,13,0)</f>
        <v>Kg</v>
      </c>
      <c r="F750">
        <v>1000</v>
      </c>
      <c r="G750" t="s">
        <v>3477</v>
      </c>
      <c r="H750" s="29">
        <f t="shared" si="11"/>
        <v>2.4016528925619798E-2</v>
      </c>
    </row>
    <row r="751" spans="1:8" x14ac:dyDescent="0.2">
      <c r="A751" t="str">
        <f>VLOOKUP(B751,'Product List_ Cost Price Repor'!A:O,4,0)</f>
        <v>Meat &amp; Poultry</v>
      </c>
      <c r="B751" t="s">
        <v>1058</v>
      </c>
      <c r="C751" s="25">
        <f>VLOOKUP(B751,'Product List_ Cost Price Repor'!A:O,2,0)</f>
        <v>0.65</v>
      </c>
      <c r="D751">
        <f>VLOOKUP(B751,'Product List_ Cost Price Repor'!A:O,14,0)</f>
        <v>1</v>
      </c>
      <c r="E751" t="str">
        <f>VLOOKUP(B751,'Product List_ Cost Price Repor'!A:O,13,0)</f>
        <v>Kg</v>
      </c>
      <c r="F751">
        <v>1000</v>
      </c>
      <c r="G751" t="s">
        <v>3477</v>
      </c>
      <c r="H751" s="29">
        <f t="shared" si="11"/>
        <v>6.4999999999999997E-4</v>
      </c>
    </row>
    <row r="752" spans="1:8" x14ac:dyDescent="0.2">
      <c r="A752" t="str">
        <f>VLOOKUP(B752,'Product List_ Cost Price Repor'!A:O,4,0)</f>
        <v>Meat &amp; Poultry</v>
      </c>
      <c r="B752" t="s">
        <v>3217</v>
      </c>
      <c r="C752" s="25">
        <f>VLOOKUP(B752,'Product List_ Cost Price Repor'!A:O,2,0)</f>
        <v>22568.7483742113</v>
      </c>
      <c r="D752">
        <f>VLOOKUP(B752,'Product List_ Cost Price Repor'!A:O,14,0)</f>
        <v>0</v>
      </c>
      <c r="E752" t="str">
        <f>VLOOKUP(B752,'Product List_ Cost Price Repor'!A:O,13,0)</f>
        <v>1kg</v>
      </c>
      <c r="F752">
        <v>1000</v>
      </c>
      <c r="G752" t="s">
        <v>3477</v>
      </c>
      <c r="H752" s="29">
        <f t="shared" si="11"/>
        <v>22.5687483742113</v>
      </c>
    </row>
    <row r="753" spans="1:8" x14ac:dyDescent="0.2">
      <c r="A753" t="str">
        <f>VLOOKUP(B753,'Product List_ Cost Price Repor'!A:O,4,0)</f>
        <v>Meat &amp; Poultry</v>
      </c>
      <c r="B753" t="s">
        <v>3120</v>
      </c>
      <c r="C753" s="25">
        <f>VLOOKUP(B753,'Product List_ Cost Price Repor'!A:O,2,0)</f>
        <v>22.4027777777778</v>
      </c>
      <c r="D753">
        <f>VLOOKUP(B753,'Product List_ Cost Price Repor'!A:O,14,0)</f>
        <v>0</v>
      </c>
      <c r="E753" t="str">
        <f>VLOOKUP(B753,'Product List_ Cost Price Repor'!A:O,13,0)</f>
        <v>1kg</v>
      </c>
      <c r="F753">
        <v>1000</v>
      </c>
      <c r="G753" t="s">
        <v>3477</v>
      </c>
      <c r="H753" s="29">
        <f t="shared" si="11"/>
        <v>2.2402777777777799E-2</v>
      </c>
    </row>
    <row r="754" spans="1:8" x14ac:dyDescent="0.2">
      <c r="A754" t="str">
        <f>VLOOKUP(B754,'Product List_ Cost Price Repor'!A:O,4,0)</f>
        <v>Meat &amp; Poultry</v>
      </c>
      <c r="B754" t="s">
        <v>575</v>
      </c>
      <c r="C754" s="25">
        <f>VLOOKUP(B754,'Product List_ Cost Price Repor'!A:O,2,0)</f>
        <v>9</v>
      </c>
      <c r="D754">
        <f>VLOOKUP(B754,'Product List_ Cost Price Repor'!A:O,14,0)</f>
        <v>0</v>
      </c>
      <c r="E754" t="str">
        <f>VLOOKUP(B754,'Product List_ Cost Price Repor'!A:O,13,0)</f>
        <v>1kg</v>
      </c>
      <c r="F754">
        <v>1000</v>
      </c>
      <c r="G754" t="s">
        <v>3477</v>
      </c>
      <c r="H754" s="29">
        <f t="shared" si="11"/>
        <v>8.9999999999999993E-3</v>
      </c>
    </row>
    <row r="755" spans="1:8" x14ac:dyDescent="0.2">
      <c r="A755" t="str">
        <f>VLOOKUP(B755,'Product List_ Cost Price Repor'!A:O,4,0)</f>
        <v>Meat &amp; Poultry</v>
      </c>
      <c r="B755" t="s">
        <v>497</v>
      </c>
      <c r="C755" s="25">
        <f>VLOOKUP(B755,'Product List_ Cost Price Repor'!A:O,2,0)</f>
        <v>1.2900316455696199</v>
      </c>
      <c r="D755">
        <f>VLOOKUP(B755,'Product List_ Cost Price Repor'!A:O,14,0)</f>
        <v>0</v>
      </c>
      <c r="E755" t="str">
        <f>VLOOKUP(B755,'Product List_ Cost Price Repor'!A:O,13,0)</f>
        <v>1kg</v>
      </c>
      <c r="F755">
        <v>1000</v>
      </c>
      <c r="G755" t="s">
        <v>3477</v>
      </c>
      <c r="H755" s="29">
        <f t="shared" si="11"/>
        <v>1.29003164556962E-3</v>
      </c>
    </row>
    <row r="756" spans="1:8" x14ac:dyDescent="0.2">
      <c r="A756" t="str">
        <f>VLOOKUP(B756,'Product List_ Cost Price Repor'!A:O,4,0)</f>
        <v>Meat &amp; Poultry</v>
      </c>
      <c r="B756" t="s">
        <v>1685</v>
      </c>
      <c r="C756" s="25">
        <f>VLOOKUP(B756,'Product List_ Cost Price Repor'!A:O,2,0)</f>
        <v>1.29023255813953</v>
      </c>
      <c r="D756">
        <f>VLOOKUP(B756,'Product List_ Cost Price Repor'!A:O,14,0)</f>
        <v>0</v>
      </c>
      <c r="E756" t="str">
        <f>VLOOKUP(B756,'Product List_ Cost Price Repor'!A:O,13,0)</f>
        <v>1kg</v>
      </c>
      <c r="F756">
        <v>1000</v>
      </c>
      <c r="G756" t="s">
        <v>3477</v>
      </c>
      <c r="H756" s="29">
        <f t="shared" si="11"/>
        <v>1.2902325581395299E-3</v>
      </c>
    </row>
    <row r="757" spans="1:8" x14ac:dyDescent="0.2">
      <c r="A757" t="str">
        <f>VLOOKUP(B757,'Product List_ Cost Price Repor'!A:O,4,0)</f>
        <v>Meat &amp; Poultry</v>
      </c>
      <c r="B757" t="s">
        <v>1061</v>
      </c>
      <c r="C757" s="25">
        <f>VLOOKUP(B757,'Product List_ Cost Price Repor'!A:O,2,0)</f>
        <v>14.9</v>
      </c>
      <c r="D757">
        <f>VLOOKUP(B757,'Product List_ Cost Price Repor'!A:O,14,0)</f>
        <v>0</v>
      </c>
      <c r="E757" t="str">
        <f>VLOOKUP(B757,'Product List_ Cost Price Repor'!A:O,13,0)</f>
        <v>1kg</v>
      </c>
      <c r="F757">
        <v>1000</v>
      </c>
      <c r="G757" t="s">
        <v>3477</v>
      </c>
      <c r="H757" s="29">
        <f t="shared" si="11"/>
        <v>1.49E-2</v>
      </c>
    </row>
    <row r="758" spans="1:8" x14ac:dyDescent="0.2">
      <c r="A758" t="str">
        <f>VLOOKUP(B758,'Product List_ Cost Price Repor'!A:O,4,0)</f>
        <v>Meat &amp; Poultry</v>
      </c>
      <c r="B758" t="s">
        <v>2243</v>
      </c>
      <c r="C758" s="25">
        <f>VLOOKUP(B758,'Product List_ Cost Price Repor'!A:O,2,0)</f>
        <v>12.9</v>
      </c>
      <c r="D758">
        <f>VLOOKUP(B758,'Product List_ Cost Price Repor'!A:O,14,0)</f>
        <v>0</v>
      </c>
      <c r="E758" t="str">
        <f>VLOOKUP(B758,'Product List_ Cost Price Repor'!A:O,13,0)</f>
        <v>1kg</v>
      </c>
      <c r="F758">
        <v>1000</v>
      </c>
      <c r="G758" t="s">
        <v>3477</v>
      </c>
      <c r="H758" s="29">
        <f t="shared" si="11"/>
        <v>1.29E-2</v>
      </c>
    </row>
    <row r="759" spans="1:8" x14ac:dyDescent="0.2">
      <c r="A759" t="str">
        <f>VLOOKUP(B759,'Product List_ Cost Price Repor'!A:O,4,0)</f>
        <v>Meat &amp; Poultry</v>
      </c>
      <c r="B759" t="s">
        <v>2213</v>
      </c>
      <c r="C759" s="25">
        <f>VLOOKUP(B759,'Product List_ Cost Price Repor'!A:O,2,0)</f>
        <v>12.8995695839311</v>
      </c>
      <c r="D759">
        <f>VLOOKUP(B759,'Product List_ Cost Price Repor'!A:O,14,0)</f>
        <v>0</v>
      </c>
      <c r="E759" t="str">
        <f>VLOOKUP(B759,'Product List_ Cost Price Repor'!A:O,13,0)</f>
        <v>1kg</v>
      </c>
      <c r="F759">
        <v>1000</v>
      </c>
      <c r="G759" t="s">
        <v>3477</v>
      </c>
      <c r="H759" s="29">
        <f t="shared" si="11"/>
        <v>1.2899569583931101E-2</v>
      </c>
    </row>
    <row r="760" spans="1:8" x14ac:dyDescent="0.2">
      <c r="A760" t="str">
        <f>VLOOKUP(B760,'Product List_ Cost Price Repor'!A:O,4,0)</f>
        <v>Meat &amp; Poultry</v>
      </c>
      <c r="B760" t="s">
        <v>323</v>
      </c>
      <c r="C760" s="25">
        <f>VLOOKUP(B760,'Product List_ Cost Price Repor'!A:O,2,0)</f>
        <v>21.0825</v>
      </c>
      <c r="D760">
        <f>VLOOKUP(B760,'Product List_ Cost Price Repor'!A:O,14,0)</f>
        <v>0</v>
      </c>
      <c r="E760" t="str">
        <f>VLOOKUP(B760,'Product List_ Cost Price Repor'!A:O,13,0)</f>
        <v>1kg</v>
      </c>
      <c r="F760">
        <v>1000</v>
      </c>
      <c r="G760" t="s">
        <v>3477</v>
      </c>
      <c r="H760" s="29">
        <f t="shared" si="11"/>
        <v>2.1082500000000001E-2</v>
      </c>
    </row>
    <row r="761" spans="1:8" x14ac:dyDescent="0.2">
      <c r="A761" t="str">
        <f>VLOOKUP(B761,'Product List_ Cost Price Repor'!A:O,4,0)</f>
        <v>Meat &amp; Poultry</v>
      </c>
      <c r="B761" t="s">
        <v>665</v>
      </c>
      <c r="C761" s="25">
        <f>VLOOKUP(B761,'Product List_ Cost Price Repor'!A:O,2,0)</f>
        <v>21.039697542533101</v>
      </c>
      <c r="D761">
        <f>VLOOKUP(B761,'Product List_ Cost Price Repor'!A:O,14,0)</f>
        <v>0</v>
      </c>
      <c r="E761" t="str">
        <f>VLOOKUP(B761,'Product List_ Cost Price Repor'!A:O,13,0)</f>
        <v>Kg</v>
      </c>
      <c r="F761">
        <v>1000</v>
      </c>
      <c r="G761" t="s">
        <v>3477</v>
      </c>
      <c r="H761" s="29">
        <f t="shared" si="11"/>
        <v>2.1039697542533101E-2</v>
      </c>
    </row>
    <row r="762" spans="1:8" x14ac:dyDescent="0.2">
      <c r="A762" t="str">
        <f>VLOOKUP(B762,'Product List_ Cost Price Repor'!A:O,4,0)</f>
        <v>Meat &amp; Poultry</v>
      </c>
      <c r="B762" t="s">
        <v>1628</v>
      </c>
      <c r="C762" s="25">
        <f>VLOOKUP(B762,'Product List_ Cost Price Repor'!A:O,2,0)</f>
        <v>11.344444444444401</v>
      </c>
      <c r="D762">
        <f>VLOOKUP(B762,'Product List_ Cost Price Repor'!A:O,14,0)</f>
        <v>0</v>
      </c>
      <c r="E762" t="str">
        <f>VLOOKUP(B762,'Product List_ Cost Price Repor'!A:O,13,0)</f>
        <v xml:space="preserve">500g </v>
      </c>
      <c r="F762">
        <v>500</v>
      </c>
      <c r="G762" t="s">
        <v>3477</v>
      </c>
      <c r="H762" s="29">
        <f t="shared" si="11"/>
        <v>2.26888888888888E-2</v>
      </c>
    </row>
    <row r="763" spans="1:8" x14ac:dyDescent="0.2">
      <c r="A763" t="str">
        <f>VLOOKUP(B763,'Product List_ Cost Price Repor'!A:O,4,0)</f>
        <v>Meat &amp; Poultry</v>
      </c>
      <c r="B763" t="s">
        <v>2419</v>
      </c>
      <c r="C763" s="25">
        <f>VLOOKUP(B763,'Product List_ Cost Price Repor'!A:O,2,0)</f>
        <v>21.040109937301398</v>
      </c>
      <c r="D763">
        <f>VLOOKUP(B763,'Product List_ Cost Price Repor'!A:O,14,0)</f>
        <v>0</v>
      </c>
      <c r="E763" t="str">
        <f>VLOOKUP(B763,'Product List_ Cost Price Repor'!A:O,13,0)</f>
        <v>Kg</v>
      </c>
      <c r="F763">
        <v>1000</v>
      </c>
      <c r="G763" t="s">
        <v>3477</v>
      </c>
      <c r="H763" s="29">
        <f t="shared" si="11"/>
        <v>2.1040109937301398E-2</v>
      </c>
    </row>
    <row r="764" spans="1:8" x14ac:dyDescent="0.2">
      <c r="A764" t="str">
        <f>VLOOKUP(B764,'Product List_ Cost Price Repor'!A:O,4,0)</f>
        <v>Meat &amp; Poultry</v>
      </c>
      <c r="B764" t="s">
        <v>2790</v>
      </c>
      <c r="C764" s="25">
        <f>VLOOKUP(B764,'Product List_ Cost Price Repor'!A:O,2,0)</f>
        <v>34.001199231081202</v>
      </c>
      <c r="D764">
        <f>VLOOKUP(B764,'Product List_ Cost Price Repor'!A:O,14,0)</f>
        <v>0</v>
      </c>
      <c r="E764" t="str">
        <f>VLOOKUP(B764,'Product List_ Cost Price Repor'!A:O,13,0)</f>
        <v>Kg</v>
      </c>
      <c r="F764">
        <v>1000</v>
      </c>
      <c r="G764" t="s">
        <v>3477</v>
      </c>
      <c r="H764" s="29">
        <f t="shared" si="11"/>
        <v>3.4001199231081199E-2</v>
      </c>
    </row>
    <row r="765" spans="1:8" x14ac:dyDescent="0.2">
      <c r="A765" t="str">
        <f>VLOOKUP(B765,'Product List_ Cost Price Repor'!A:O,4,0)</f>
        <v>Meat &amp; Poultry</v>
      </c>
      <c r="B765" t="s">
        <v>618</v>
      </c>
      <c r="C765" s="25">
        <f>VLOOKUP(B765,'Product List_ Cost Price Repor'!A:O,2,0)</f>
        <v>38.900542495479201</v>
      </c>
      <c r="D765">
        <f>VLOOKUP(B765,'Product List_ Cost Price Repor'!A:O,14,0)</f>
        <v>0</v>
      </c>
      <c r="E765" t="str">
        <f>VLOOKUP(B765,'Product List_ Cost Price Repor'!A:O,13,0)</f>
        <v>1kg</v>
      </c>
      <c r="F765">
        <v>1000</v>
      </c>
      <c r="G765" t="s">
        <v>3477</v>
      </c>
      <c r="H765" s="29">
        <f t="shared" si="11"/>
        <v>3.8900542495479203E-2</v>
      </c>
    </row>
    <row r="766" spans="1:8" x14ac:dyDescent="0.2">
      <c r="A766" t="str">
        <f>VLOOKUP(B766,'Product List_ Cost Price Repor'!A:O,4,0)</f>
        <v>Meat &amp; Poultry</v>
      </c>
      <c r="B766" t="s">
        <v>1900</v>
      </c>
      <c r="C766" s="25">
        <f>VLOOKUP(B766,'Product List_ Cost Price Repor'!A:O,2,0)</f>
        <v>29.5</v>
      </c>
      <c r="D766">
        <f>VLOOKUP(B766,'Product List_ Cost Price Repor'!A:O,14,0)</f>
        <v>0</v>
      </c>
      <c r="E766" t="str">
        <f>VLOOKUP(B766,'Product List_ Cost Price Repor'!A:O,13,0)</f>
        <v>1kg</v>
      </c>
      <c r="F766">
        <v>1000</v>
      </c>
      <c r="G766" t="s">
        <v>3477</v>
      </c>
      <c r="H766" s="29">
        <f t="shared" si="11"/>
        <v>2.9499999999999998E-2</v>
      </c>
    </row>
    <row r="767" spans="1:8" x14ac:dyDescent="0.2">
      <c r="A767" t="str">
        <f>VLOOKUP(B767,'Product List_ Cost Price Repor'!A:O,4,0)</f>
        <v>Meat &amp; Poultry</v>
      </c>
      <c r="B767" t="s">
        <v>1206</v>
      </c>
      <c r="C767" s="25">
        <f>VLOOKUP(B767,'Product List_ Cost Price Repor'!A:O,2,0)</f>
        <v>36.899350649350701</v>
      </c>
      <c r="D767">
        <f>VLOOKUP(B767,'Product List_ Cost Price Repor'!A:O,14,0)</f>
        <v>0</v>
      </c>
      <c r="E767" t="str">
        <f>VLOOKUP(B767,'Product List_ Cost Price Repor'!A:O,13,0)</f>
        <v>1kg</v>
      </c>
      <c r="F767">
        <v>1000</v>
      </c>
      <c r="G767" t="s">
        <v>3477</v>
      </c>
      <c r="H767" s="29">
        <f t="shared" si="11"/>
        <v>3.6899350649350703E-2</v>
      </c>
    </row>
    <row r="768" spans="1:8" x14ac:dyDescent="0.2">
      <c r="A768" t="str">
        <f>VLOOKUP(B768,'Product List_ Cost Price Repor'!A:O,4,0)</f>
        <v>Packaging</v>
      </c>
      <c r="B768" t="s">
        <v>1570</v>
      </c>
      <c r="C768" s="25">
        <f>VLOOKUP(B768,'Product List_ Cost Price Repor'!A:O,2,0)</f>
        <v>1.0009090909090901</v>
      </c>
      <c r="D768">
        <f>VLOOKUP(B768,'Product List_ Cost Price Repor'!A:O,14,0)</f>
        <v>100</v>
      </c>
      <c r="E768" t="str">
        <f>VLOOKUP(B768,'Product List_ Cost Price Repor'!A:O,13,0)</f>
        <v>Each</v>
      </c>
      <c r="F768">
        <v>1</v>
      </c>
      <c r="G768" t="s">
        <v>1171</v>
      </c>
      <c r="H768" s="29">
        <f t="shared" si="11"/>
        <v>1.0009090909090901</v>
      </c>
    </row>
    <row r="769" spans="1:8" x14ac:dyDescent="0.2">
      <c r="A769" t="str">
        <f>VLOOKUP(B769,'Product List_ Cost Price Repor'!A:O,4,0)</f>
        <v>Packaging</v>
      </c>
      <c r="B769" t="s">
        <v>2362</v>
      </c>
      <c r="C769" s="25">
        <f>VLOOKUP(B769,'Product List_ Cost Price Repor'!A:O,2,0)</f>
        <v>22.4272666666667</v>
      </c>
      <c r="D769">
        <f>VLOOKUP(B769,'Product List_ Cost Price Repor'!A:O,14,0)</f>
        <v>0</v>
      </c>
      <c r="E769" t="str">
        <f>VLOOKUP(B769,'Product List_ Cost Price Repor'!A:O,13,0)</f>
        <v>Each</v>
      </c>
      <c r="F769">
        <v>1</v>
      </c>
      <c r="G769" t="s">
        <v>1171</v>
      </c>
      <c r="H769" s="29">
        <f t="shared" si="11"/>
        <v>22.4272666666667</v>
      </c>
    </row>
    <row r="770" spans="1:8" x14ac:dyDescent="0.2">
      <c r="A770" t="str">
        <f>VLOOKUP(B770,'Product List_ Cost Price Repor'!A:O,4,0)</f>
        <v>Packaging</v>
      </c>
      <c r="B770" t="s">
        <v>70</v>
      </c>
      <c r="C770" s="25">
        <f>VLOOKUP(B770,'Product List_ Cost Price Repor'!A:O,2,0)</f>
        <v>1.250364</v>
      </c>
      <c r="D770">
        <f>VLOOKUP(B770,'Product List_ Cost Price Repor'!A:O,14,0)</f>
        <v>50</v>
      </c>
      <c r="E770" t="str">
        <f>VLOOKUP(B770,'Product List_ Cost Price Repor'!A:O,13,0)</f>
        <v>Item</v>
      </c>
      <c r="F770">
        <v>1</v>
      </c>
      <c r="G770" t="s">
        <v>1171</v>
      </c>
      <c r="H770" s="29">
        <f t="shared" si="11"/>
        <v>1.250364</v>
      </c>
    </row>
    <row r="771" spans="1:8" x14ac:dyDescent="0.2">
      <c r="A771" t="str">
        <f>VLOOKUP(B771,'Product List_ Cost Price Repor'!A:O,4,0)</f>
        <v>Packaging</v>
      </c>
      <c r="B771" t="s">
        <v>2011</v>
      </c>
      <c r="C771" s="25">
        <f>VLOOKUP(B771,'Product List_ Cost Price Repor'!A:O,2,0)</f>
        <v>0.379909</v>
      </c>
      <c r="D771">
        <f>VLOOKUP(B771,'Product List_ Cost Price Repor'!A:O,14,0)</f>
        <v>100</v>
      </c>
      <c r="E771" t="str">
        <f>VLOOKUP(B771,'Product List_ Cost Price Repor'!A:O,13,0)</f>
        <v>Each</v>
      </c>
      <c r="F771">
        <v>1</v>
      </c>
      <c r="G771" t="s">
        <v>1171</v>
      </c>
      <c r="H771" s="29">
        <f t="shared" ref="H771:H834" si="12">C771/F771</f>
        <v>0.379909</v>
      </c>
    </row>
    <row r="772" spans="1:8" x14ac:dyDescent="0.2">
      <c r="A772" t="str">
        <f>VLOOKUP(B772,'Product List_ Cost Price Repor'!A:O,4,0)</f>
        <v>Packaging</v>
      </c>
      <c r="B772" t="s">
        <v>2247</v>
      </c>
      <c r="C772" s="25">
        <f>VLOOKUP(B772,'Product List_ Cost Price Repor'!A:O,2,0)</f>
        <v>0.24890899999999999</v>
      </c>
      <c r="D772">
        <f>VLOOKUP(B772,'Product List_ Cost Price Repor'!A:O,14,0)</f>
        <v>100</v>
      </c>
      <c r="E772" t="str">
        <f>VLOOKUP(B772,'Product List_ Cost Price Repor'!A:O,13,0)</f>
        <v>Each</v>
      </c>
      <c r="F772">
        <v>1</v>
      </c>
      <c r="G772" t="s">
        <v>1171</v>
      </c>
      <c r="H772" s="29">
        <f t="shared" si="12"/>
        <v>0.24890899999999999</v>
      </c>
    </row>
    <row r="773" spans="1:8" x14ac:dyDescent="0.2">
      <c r="A773" t="str">
        <f>VLOOKUP(B773,'Product List_ Cost Price Repor'!A:O,4,0)</f>
        <v>Packaging</v>
      </c>
      <c r="B773" t="s">
        <v>569</v>
      </c>
      <c r="C773" s="25">
        <f>VLOOKUP(B773,'Product List_ Cost Price Repor'!A:O,2,0)</f>
        <v>0.838364</v>
      </c>
      <c r="D773">
        <f>VLOOKUP(B773,'Product List_ Cost Price Repor'!A:O,14,0)</f>
        <v>50</v>
      </c>
      <c r="E773" t="str">
        <f>VLOOKUP(B773,'Product List_ Cost Price Repor'!A:O,13,0)</f>
        <v>Each</v>
      </c>
      <c r="F773">
        <v>1</v>
      </c>
      <c r="G773" t="s">
        <v>1171</v>
      </c>
      <c r="H773" s="29">
        <f t="shared" si="12"/>
        <v>0.838364</v>
      </c>
    </row>
    <row r="774" spans="1:8" x14ac:dyDescent="0.2">
      <c r="A774" t="str">
        <f>VLOOKUP(B774,'Product List_ Cost Price Repor'!A:O,4,0)</f>
        <v>Packaging</v>
      </c>
      <c r="B774" t="s">
        <v>3349</v>
      </c>
      <c r="C774" s="25">
        <f>VLOOKUP(B774,'Product List_ Cost Price Repor'!A:O,2,0)</f>
        <v>0.72581799999999996</v>
      </c>
      <c r="D774">
        <f>VLOOKUP(B774,'Product List_ Cost Price Repor'!A:O,14,0)</f>
        <v>50</v>
      </c>
      <c r="E774" t="str">
        <f>VLOOKUP(B774,'Product List_ Cost Price Repor'!A:O,13,0)</f>
        <v>Each</v>
      </c>
      <c r="F774">
        <v>1</v>
      </c>
      <c r="G774" t="s">
        <v>1171</v>
      </c>
      <c r="H774" s="29">
        <f t="shared" si="12"/>
        <v>0.72581799999999996</v>
      </c>
    </row>
    <row r="775" spans="1:8" x14ac:dyDescent="0.2">
      <c r="A775" t="str">
        <f>VLOOKUP(B775,'Product List_ Cost Price Repor'!A:O,4,0)</f>
        <v>Packaging</v>
      </c>
      <c r="B775" t="s">
        <v>871</v>
      </c>
      <c r="C775" s="25">
        <f>VLOOKUP(B775,'Product List_ Cost Price Repor'!A:O,2,0)</f>
        <v>0.73309100000000005</v>
      </c>
      <c r="D775">
        <f>VLOOKUP(B775,'Product List_ Cost Price Repor'!A:O,14,0)</f>
        <v>50</v>
      </c>
      <c r="E775" t="str">
        <f>VLOOKUP(B775,'Product List_ Cost Price Repor'!A:O,13,0)</f>
        <v>Each</v>
      </c>
      <c r="F775">
        <v>1</v>
      </c>
      <c r="G775" t="s">
        <v>1171</v>
      </c>
      <c r="H775" s="29">
        <f t="shared" si="12"/>
        <v>0.73309100000000005</v>
      </c>
    </row>
    <row r="776" spans="1:8" x14ac:dyDescent="0.2">
      <c r="A776" t="str">
        <f>VLOOKUP(B776,'Product List_ Cost Price Repor'!A:O,4,0)</f>
        <v>Packaging</v>
      </c>
      <c r="B776" t="s">
        <v>3148</v>
      </c>
      <c r="C776" s="25">
        <f>VLOOKUP(B776,'Product List_ Cost Price Repor'!A:O,2,0)</f>
        <v>0.53036399999999995</v>
      </c>
      <c r="D776">
        <f>VLOOKUP(B776,'Product List_ Cost Price Repor'!A:O,14,0)</f>
        <v>100</v>
      </c>
      <c r="E776" t="str">
        <f>VLOOKUP(B776,'Product List_ Cost Price Repor'!A:O,13,0)</f>
        <v>Each</v>
      </c>
      <c r="F776">
        <v>1</v>
      </c>
      <c r="G776" t="s">
        <v>1171</v>
      </c>
      <c r="H776" s="29">
        <f t="shared" si="12"/>
        <v>0.53036399999999995</v>
      </c>
    </row>
    <row r="777" spans="1:8" x14ac:dyDescent="0.2">
      <c r="A777" t="str">
        <f>VLOOKUP(B777,'Product List_ Cost Price Repor'!A:O,4,0)</f>
        <v>Packaging</v>
      </c>
      <c r="B777" t="s">
        <v>2696</v>
      </c>
      <c r="C777" s="25">
        <f>VLOOKUP(B777,'Product List_ Cost Price Repor'!A:O,2,0)</f>
        <v>0.462364</v>
      </c>
      <c r="D777">
        <f>VLOOKUP(B777,'Product List_ Cost Price Repor'!A:O,14,0)</f>
        <v>100</v>
      </c>
      <c r="E777" t="str">
        <f>VLOOKUP(B777,'Product List_ Cost Price Repor'!A:O,13,0)</f>
        <v>Each</v>
      </c>
      <c r="F777">
        <v>1</v>
      </c>
      <c r="G777" t="s">
        <v>1171</v>
      </c>
      <c r="H777" s="29">
        <f t="shared" si="12"/>
        <v>0.462364</v>
      </c>
    </row>
    <row r="778" spans="1:8" x14ac:dyDescent="0.2">
      <c r="A778" t="str">
        <f>VLOOKUP(B778,'Product List_ Cost Price Repor'!A:O,4,0)</f>
        <v>Packaging</v>
      </c>
      <c r="B778" t="s">
        <v>1434</v>
      </c>
      <c r="C778" s="25">
        <f>VLOOKUP(B778,'Product List_ Cost Price Repor'!A:O,2,0)</f>
        <v>0.299182</v>
      </c>
      <c r="D778">
        <f>VLOOKUP(B778,'Product List_ Cost Price Repor'!A:O,14,0)</f>
        <v>100</v>
      </c>
      <c r="E778" t="str">
        <f>VLOOKUP(B778,'Product List_ Cost Price Repor'!A:O,13,0)</f>
        <v>Each</v>
      </c>
      <c r="F778">
        <v>1</v>
      </c>
      <c r="G778" t="s">
        <v>1171</v>
      </c>
      <c r="H778" s="29">
        <f t="shared" si="12"/>
        <v>0.299182</v>
      </c>
    </row>
    <row r="779" spans="1:8" x14ac:dyDescent="0.2">
      <c r="A779" t="str">
        <f>VLOOKUP(B779,'Product List_ Cost Price Repor'!A:O,4,0)</f>
        <v>Packaging</v>
      </c>
      <c r="B779" t="s">
        <v>3240</v>
      </c>
      <c r="C779" s="25">
        <f>VLOOKUP(B779,'Product List_ Cost Price Repor'!A:O,2,0)</f>
        <v>0.285636</v>
      </c>
      <c r="D779">
        <f>VLOOKUP(B779,'Product List_ Cost Price Repor'!A:O,14,0)</f>
        <v>100</v>
      </c>
      <c r="E779" t="str">
        <f>VLOOKUP(B779,'Product List_ Cost Price Repor'!A:O,13,0)</f>
        <v>Each</v>
      </c>
      <c r="F779">
        <v>1</v>
      </c>
      <c r="G779" t="s">
        <v>1171</v>
      </c>
      <c r="H779" s="29">
        <f t="shared" si="12"/>
        <v>0.285636</v>
      </c>
    </row>
    <row r="780" spans="1:8" x14ac:dyDescent="0.2">
      <c r="A780" t="str">
        <f>VLOOKUP(B780,'Product List_ Cost Price Repor'!A:O,4,0)</f>
        <v>Packaging</v>
      </c>
      <c r="B780" t="s">
        <v>157</v>
      </c>
      <c r="C780" s="25">
        <f>VLOOKUP(B780,'Product List_ Cost Price Repor'!A:O,2,0)</f>
        <v>0.44672699999999999</v>
      </c>
      <c r="D780">
        <f>VLOOKUP(B780,'Product List_ Cost Price Repor'!A:O,14,0)</f>
        <v>100</v>
      </c>
      <c r="E780" t="str">
        <f>VLOOKUP(B780,'Product List_ Cost Price Repor'!A:O,13,0)</f>
        <v>Each</v>
      </c>
      <c r="F780">
        <v>1</v>
      </c>
      <c r="G780" t="s">
        <v>1171</v>
      </c>
      <c r="H780" s="29">
        <f t="shared" si="12"/>
        <v>0.44672699999999999</v>
      </c>
    </row>
    <row r="781" spans="1:8" x14ac:dyDescent="0.2">
      <c r="A781" t="str">
        <f>VLOOKUP(B781,'Product List_ Cost Price Repor'!A:O,4,0)</f>
        <v>Packaging</v>
      </c>
      <c r="B781" t="s">
        <v>465</v>
      </c>
      <c r="C781" s="25">
        <f>VLOOKUP(B781,'Product List_ Cost Price Repor'!A:O,2,0)</f>
        <v>0.70727300000000004</v>
      </c>
      <c r="D781">
        <f>VLOOKUP(B781,'Product List_ Cost Price Repor'!A:O,14,0)</f>
        <v>50</v>
      </c>
      <c r="E781" t="str">
        <f>VLOOKUP(B781,'Product List_ Cost Price Repor'!A:O,13,0)</f>
        <v>Each</v>
      </c>
      <c r="F781">
        <v>1</v>
      </c>
      <c r="G781" t="s">
        <v>1171</v>
      </c>
      <c r="H781" s="29">
        <f t="shared" si="12"/>
        <v>0.70727300000000004</v>
      </c>
    </row>
    <row r="782" spans="1:8" x14ac:dyDescent="0.2">
      <c r="A782" t="str">
        <f>VLOOKUP(B782,'Product List_ Cost Price Repor'!A:O,4,0)</f>
        <v>Packaging</v>
      </c>
      <c r="B782" t="s">
        <v>2035</v>
      </c>
      <c r="C782" s="25">
        <f>VLOOKUP(B782,'Product List_ Cost Price Repor'!A:O,2,0)</f>
        <v>0.46218199999999998</v>
      </c>
      <c r="D782">
        <f>VLOOKUP(B782,'Product List_ Cost Price Repor'!A:O,14,0)</f>
        <v>100</v>
      </c>
      <c r="E782" t="str">
        <f>VLOOKUP(B782,'Product List_ Cost Price Repor'!A:O,13,0)</f>
        <v>Each</v>
      </c>
      <c r="F782">
        <v>1</v>
      </c>
      <c r="G782" t="s">
        <v>1171</v>
      </c>
      <c r="H782" s="29">
        <f t="shared" si="12"/>
        <v>0.46218199999999998</v>
      </c>
    </row>
    <row r="783" spans="1:8" x14ac:dyDescent="0.2">
      <c r="A783" t="str">
        <f>VLOOKUP(B783,'Product List_ Cost Price Repor'!A:O,4,0)</f>
        <v>Packaging</v>
      </c>
      <c r="B783" t="s">
        <v>1276</v>
      </c>
      <c r="C783" s="25">
        <f>VLOOKUP(B783,'Product List_ Cost Price Repor'!A:O,2,0)</f>
        <v>0.106212166666667</v>
      </c>
      <c r="D783">
        <f>VLOOKUP(B783,'Product List_ Cost Price Repor'!A:O,14,0)</f>
        <v>600</v>
      </c>
      <c r="E783" t="str">
        <f>VLOOKUP(B783,'Product List_ Cost Price Repor'!A:O,13,0)</f>
        <v>Item</v>
      </c>
      <c r="F783">
        <v>1</v>
      </c>
      <c r="G783" t="s">
        <v>1171</v>
      </c>
      <c r="H783" s="29">
        <f t="shared" si="12"/>
        <v>0.106212166666667</v>
      </c>
    </row>
    <row r="784" spans="1:8" x14ac:dyDescent="0.2">
      <c r="A784" t="str">
        <f>VLOOKUP(B784,'Product List_ Cost Price Repor'!A:O,4,0)</f>
        <v>Packaging</v>
      </c>
      <c r="B784" t="s">
        <v>161</v>
      </c>
      <c r="C784" s="25">
        <f>VLOOKUP(B784,'Product List_ Cost Price Repor'!A:O,2,0)</f>
        <v>0.18261820000000001</v>
      </c>
      <c r="D784">
        <f>VLOOKUP(B784,'Product List_ Cost Price Repor'!A:O,14,0)</f>
        <v>500</v>
      </c>
      <c r="E784" t="str">
        <f>VLOOKUP(B784,'Product List_ Cost Price Repor'!A:O,13,0)</f>
        <v>Item</v>
      </c>
      <c r="F784">
        <v>1</v>
      </c>
      <c r="G784" t="s">
        <v>1171</v>
      </c>
      <c r="H784" s="29">
        <f t="shared" si="12"/>
        <v>0.18261820000000001</v>
      </c>
    </row>
    <row r="785" spans="1:8" x14ac:dyDescent="0.2">
      <c r="A785" t="str">
        <f>VLOOKUP(B785,'Product List_ Cost Price Repor'!A:O,4,0)</f>
        <v>Packaging</v>
      </c>
      <c r="B785" t="s">
        <v>987</v>
      </c>
      <c r="C785" s="25">
        <f>VLOOKUP(B785,'Product List_ Cost Price Repor'!A:O,2,0)</f>
        <v>0.196659</v>
      </c>
      <c r="D785">
        <f>VLOOKUP(B785,'Product List_ Cost Price Repor'!A:O,14,0)</f>
        <v>400</v>
      </c>
      <c r="E785" t="str">
        <f>VLOOKUP(B785,'Product List_ Cost Price Repor'!A:O,13,0)</f>
        <v>Item</v>
      </c>
      <c r="F785">
        <v>1</v>
      </c>
      <c r="G785" t="s">
        <v>1171</v>
      </c>
      <c r="H785" s="29">
        <f t="shared" si="12"/>
        <v>0.196659</v>
      </c>
    </row>
    <row r="786" spans="1:8" x14ac:dyDescent="0.2">
      <c r="A786" t="str">
        <f>VLOOKUP(B786,'Product List_ Cost Price Repor'!A:O,4,0)</f>
        <v>Packaging</v>
      </c>
      <c r="B786" t="s">
        <v>1364</v>
      </c>
      <c r="C786" s="25">
        <f>VLOOKUP(B786,'Product List_ Cost Price Repor'!A:O,2,0)</f>
        <v>0.114727333333333</v>
      </c>
      <c r="D786">
        <f>VLOOKUP(B786,'Product List_ Cost Price Repor'!A:O,14,0)</f>
        <v>600</v>
      </c>
      <c r="E786" t="str">
        <f>VLOOKUP(B786,'Product List_ Cost Price Repor'!A:O,13,0)</f>
        <v>Item</v>
      </c>
      <c r="F786">
        <v>1</v>
      </c>
      <c r="G786" t="s">
        <v>1171</v>
      </c>
      <c r="H786" s="29">
        <f t="shared" si="12"/>
        <v>0.114727333333333</v>
      </c>
    </row>
    <row r="787" spans="1:8" x14ac:dyDescent="0.2">
      <c r="A787" t="str">
        <f>VLOOKUP(B787,'Product List_ Cost Price Repor'!A:O,4,0)</f>
        <v>Packaging</v>
      </c>
      <c r="B787" t="s">
        <v>2452</v>
      </c>
      <c r="C787" s="25">
        <f>VLOOKUP(B787,'Product List_ Cost Price Repor'!A:O,2,0)</f>
        <v>0.19978180000000001</v>
      </c>
      <c r="D787">
        <f>VLOOKUP(B787,'Product List_ Cost Price Repor'!A:O,14,0)</f>
        <v>500</v>
      </c>
      <c r="E787" t="str">
        <f>VLOOKUP(B787,'Product List_ Cost Price Repor'!A:O,13,0)</f>
        <v>Item</v>
      </c>
      <c r="F787">
        <v>1</v>
      </c>
      <c r="G787" t="s">
        <v>1171</v>
      </c>
      <c r="H787" s="29">
        <f t="shared" si="12"/>
        <v>0.19978180000000001</v>
      </c>
    </row>
    <row r="788" spans="1:8" x14ac:dyDescent="0.2">
      <c r="A788" t="str">
        <f>VLOOKUP(B788,'Product List_ Cost Price Repor'!A:O,4,0)</f>
        <v>Packaging</v>
      </c>
      <c r="B788" t="s">
        <v>590</v>
      </c>
      <c r="C788" s="25">
        <f>VLOOKUP(B788,'Product List_ Cost Price Repor'!A:O,2,0)</f>
        <v>0.1125273</v>
      </c>
      <c r="D788">
        <f>VLOOKUP(B788,'Product List_ Cost Price Repor'!A:O,14,0)</f>
        <v>500</v>
      </c>
      <c r="E788" t="str">
        <f>VLOOKUP(B788,'Product List_ Cost Price Repor'!A:O,13,0)</f>
        <v>Item</v>
      </c>
      <c r="F788">
        <v>1</v>
      </c>
      <c r="G788" t="s">
        <v>1171</v>
      </c>
      <c r="H788" s="29">
        <f t="shared" si="12"/>
        <v>0.1125273</v>
      </c>
    </row>
    <row r="789" spans="1:8" x14ac:dyDescent="0.2">
      <c r="A789" t="str">
        <f>VLOOKUP(B789,'Product List_ Cost Price Repor'!A:O,4,0)</f>
        <v>Packaging</v>
      </c>
      <c r="B789" t="s">
        <v>3114</v>
      </c>
      <c r="C789" s="25">
        <f>VLOOKUP(B789,'Product List_ Cost Price Repor'!A:O,2,0)</f>
        <v>0.32586666666666703</v>
      </c>
      <c r="D789">
        <f>VLOOKUP(B789,'Product List_ Cost Price Repor'!A:O,14,0)</f>
        <v>300</v>
      </c>
      <c r="E789" t="str">
        <f>VLOOKUP(B789,'Product List_ Cost Price Repor'!A:O,13,0)</f>
        <v>Tray</v>
      </c>
      <c r="F789">
        <v>1</v>
      </c>
      <c r="G789" t="s">
        <v>1171</v>
      </c>
      <c r="H789" s="29">
        <f t="shared" si="12"/>
        <v>0.32586666666666703</v>
      </c>
    </row>
    <row r="790" spans="1:8" x14ac:dyDescent="0.2">
      <c r="A790" t="str">
        <f>VLOOKUP(B790,'Product List_ Cost Price Repor'!A:O,4,0)</f>
        <v>Packaging</v>
      </c>
      <c r="B790" t="s">
        <v>2277</v>
      </c>
      <c r="C790" s="25">
        <f>VLOOKUP(B790,'Product List_ Cost Price Repor'!A:O,2,0)</f>
        <v>0.246272666666667</v>
      </c>
      <c r="D790">
        <f>VLOOKUP(B790,'Product List_ Cost Price Repor'!A:O,14,0)</f>
        <v>300</v>
      </c>
      <c r="E790" t="str">
        <f>VLOOKUP(B790,'Product List_ Cost Price Repor'!A:O,13,0)</f>
        <v>Tray</v>
      </c>
      <c r="F790">
        <v>1</v>
      </c>
      <c r="G790" t="s">
        <v>1171</v>
      </c>
      <c r="H790" s="29">
        <f t="shared" si="12"/>
        <v>0.246272666666667</v>
      </c>
    </row>
    <row r="791" spans="1:8" x14ac:dyDescent="0.2">
      <c r="A791" t="str">
        <f>VLOOKUP(B791,'Product List_ Cost Price Repor'!A:O,4,0)</f>
        <v>Packaging</v>
      </c>
      <c r="B791" t="s">
        <v>1317</v>
      </c>
      <c r="C791" s="25">
        <f>VLOOKUP(B791,'Product List_ Cost Price Repor'!A:O,2,0)</f>
        <v>5.5809100000000003</v>
      </c>
      <c r="D791">
        <f>VLOOKUP(B791,'Product List_ Cost Price Repor'!A:O,14,0)</f>
        <v>100</v>
      </c>
      <c r="E791" t="str">
        <f>VLOOKUP(B791,'Product List_ Cost Price Repor'!A:O,13,0)</f>
        <v>Item</v>
      </c>
      <c r="F791">
        <v>1</v>
      </c>
      <c r="G791" t="s">
        <v>1171</v>
      </c>
      <c r="H791" s="29">
        <f t="shared" si="12"/>
        <v>5.5809100000000003</v>
      </c>
    </row>
    <row r="792" spans="1:8" x14ac:dyDescent="0.2">
      <c r="A792" t="str">
        <f>VLOOKUP(B792,'Product List_ Cost Price Repor'!A:O,4,0)</f>
        <v>Packaging</v>
      </c>
      <c r="B792" t="s">
        <v>833</v>
      </c>
      <c r="C792" s="25">
        <f>VLOOKUP(B792,'Product List_ Cost Price Repor'!A:O,2,0)</f>
        <v>0.1469454</v>
      </c>
      <c r="D792">
        <f>VLOOKUP(B792,'Product List_ Cost Price Repor'!A:O,14,0)</f>
        <v>500</v>
      </c>
      <c r="E792" t="str">
        <f>VLOOKUP(B792,'Product List_ Cost Price Repor'!A:O,13,0)</f>
        <v>Lid</v>
      </c>
      <c r="F792">
        <v>1</v>
      </c>
      <c r="G792" t="s">
        <v>1171</v>
      </c>
      <c r="H792" s="29">
        <f t="shared" si="12"/>
        <v>0.1469454</v>
      </c>
    </row>
    <row r="793" spans="1:8" x14ac:dyDescent="0.2">
      <c r="A793" t="str">
        <f>VLOOKUP(B793,'Product List_ Cost Price Repor'!A:O,4,0)</f>
        <v>Packaging</v>
      </c>
      <c r="B793" t="s">
        <v>1822</v>
      </c>
      <c r="C793" s="25">
        <f>VLOOKUP(B793,'Product List_ Cost Price Repor'!A:O,2,0)</f>
        <v>0.22956825</v>
      </c>
      <c r="D793">
        <f>VLOOKUP(B793,'Product List_ Cost Price Repor'!A:O,14,0)</f>
        <v>400</v>
      </c>
      <c r="E793" t="str">
        <f>VLOOKUP(B793,'Product List_ Cost Price Repor'!A:O,13,0)</f>
        <v>Lid</v>
      </c>
      <c r="F793">
        <v>1</v>
      </c>
      <c r="G793" t="s">
        <v>1171</v>
      </c>
      <c r="H793" s="29">
        <f t="shared" si="12"/>
        <v>0.22956825</v>
      </c>
    </row>
    <row r="794" spans="1:8" x14ac:dyDescent="0.2">
      <c r="A794" t="str">
        <f>VLOOKUP(B794,'Product List_ Cost Price Repor'!A:O,4,0)</f>
        <v>Packaging</v>
      </c>
      <c r="B794" t="s">
        <v>2049</v>
      </c>
      <c r="C794" s="25">
        <f>VLOOKUP(B794,'Product List_ Cost Price Repor'!A:O,2,0)</f>
        <v>1.2563599999999999E-2</v>
      </c>
      <c r="D794">
        <f>VLOOKUP(B794,'Product List_ Cost Price Repor'!A:O,14,0)</f>
        <v>500</v>
      </c>
      <c r="E794" t="str">
        <f>VLOOKUP(B794,'Product List_ Cost Price Repor'!A:O,13,0)</f>
        <v>Bag</v>
      </c>
      <c r="F794">
        <v>500</v>
      </c>
      <c r="G794" t="s">
        <v>3451</v>
      </c>
      <c r="H794" s="29">
        <f t="shared" si="12"/>
        <v>2.5127199999999999E-5</v>
      </c>
    </row>
    <row r="795" spans="1:8" x14ac:dyDescent="0.2">
      <c r="A795" t="str">
        <f>VLOOKUP(B795,'Product List_ Cost Price Repor'!A:O,4,0)</f>
        <v>Packaging</v>
      </c>
      <c r="B795" t="s">
        <v>3313</v>
      </c>
      <c r="C795" s="25">
        <f>VLOOKUP(B795,'Product List_ Cost Price Repor'!A:O,2,0)</f>
        <v>1.64364E-2</v>
      </c>
      <c r="D795">
        <f>VLOOKUP(B795,'Product List_ Cost Price Repor'!A:O,14,0)</f>
        <v>500</v>
      </c>
      <c r="E795" t="str">
        <f>VLOOKUP(B795,'Product List_ Cost Price Repor'!A:O,13,0)</f>
        <v>Bag</v>
      </c>
      <c r="F795">
        <v>500</v>
      </c>
      <c r="G795" t="s">
        <v>3451</v>
      </c>
      <c r="H795" s="29">
        <f t="shared" si="12"/>
        <v>3.2872800000000001E-5</v>
      </c>
    </row>
    <row r="796" spans="1:8" x14ac:dyDescent="0.2">
      <c r="A796" t="str">
        <f>VLOOKUP(B796,'Product List_ Cost Price Repor'!A:O,4,0)</f>
        <v>Packaging</v>
      </c>
      <c r="B796" t="s">
        <v>2934</v>
      </c>
      <c r="C796" s="25">
        <f>VLOOKUP(B796,'Product List_ Cost Price Repor'!A:O,2,0)</f>
        <v>7.5918200000000005E-2</v>
      </c>
      <c r="D796">
        <f>VLOOKUP(B796,'Product List_ Cost Price Repor'!A:O,14,0)</f>
        <v>1000</v>
      </c>
      <c r="E796" t="str">
        <f>VLOOKUP(B796,'Product List_ Cost Price Repor'!A:O,13,0)</f>
        <v>Item</v>
      </c>
      <c r="F796">
        <v>1</v>
      </c>
      <c r="G796" t="s">
        <v>1171</v>
      </c>
      <c r="H796" s="29">
        <f t="shared" si="12"/>
        <v>7.5918200000000005E-2</v>
      </c>
    </row>
    <row r="797" spans="1:8" x14ac:dyDescent="0.2">
      <c r="A797" t="str">
        <f>VLOOKUP(B797,'Product List_ Cost Price Repor'!A:O,4,0)</f>
        <v>Packaging</v>
      </c>
      <c r="B797" t="s">
        <v>2174</v>
      </c>
      <c r="C797" s="25">
        <f>VLOOKUP(B797,'Product List_ Cost Price Repor'!A:O,2,0)</f>
        <v>28.8</v>
      </c>
      <c r="D797">
        <f>VLOOKUP(B797,'Product List_ Cost Price Repor'!A:O,14,0)</f>
        <v>0</v>
      </c>
      <c r="E797" t="str">
        <f>VLOOKUP(B797,'Product List_ Cost Price Repor'!A:O,13,0)</f>
        <v>Each</v>
      </c>
      <c r="F797">
        <v>1</v>
      </c>
      <c r="G797" t="s">
        <v>1171</v>
      </c>
      <c r="H797" s="29">
        <f t="shared" si="12"/>
        <v>28.8</v>
      </c>
    </row>
    <row r="798" spans="1:8" x14ac:dyDescent="0.2">
      <c r="A798" t="str">
        <f>VLOOKUP(B798,'Product List_ Cost Price Repor'!A:O,4,0)</f>
        <v>Packaging</v>
      </c>
      <c r="B798" t="s">
        <v>2965</v>
      </c>
      <c r="C798" s="25">
        <f>VLOOKUP(B798,'Product List_ Cost Price Repor'!A:O,2,0)</f>
        <v>0.182202</v>
      </c>
      <c r="D798">
        <f>VLOOKUP(B798,'Product List_ Cost Price Repor'!A:O,14,0)</f>
        <v>450</v>
      </c>
      <c r="E798" t="str">
        <f>VLOOKUP(B798,'Product List_ Cost Price Repor'!A:O,13,0)</f>
        <v>Each</v>
      </c>
      <c r="F798">
        <v>1</v>
      </c>
      <c r="G798" t="s">
        <v>1171</v>
      </c>
      <c r="H798" s="29">
        <f t="shared" si="12"/>
        <v>0.182202</v>
      </c>
    </row>
    <row r="799" spans="1:8" x14ac:dyDescent="0.2">
      <c r="A799" t="str">
        <f>VLOOKUP(B799,'Product List_ Cost Price Repor'!A:O,4,0)</f>
        <v>Packaging</v>
      </c>
      <c r="B799" t="s">
        <v>3231</v>
      </c>
      <c r="C799" s="25">
        <f>VLOOKUP(B799,'Product List_ Cost Price Repor'!A:O,2,0)</f>
        <v>4.70909090909091E-2</v>
      </c>
      <c r="D799">
        <f>VLOOKUP(B799,'Product List_ Cost Price Repor'!A:O,14,0)</f>
        <v>100</v>
      </c>
      <c r="E799" t="str">
        <f>VLOOKUP(B799,'Product List_ Cost Price Repor'!A:O,13,0)</f>
        <v>Each</v>
      </c>
      <c r="F799">
        <v>1</v>
      </c>
      <c r="G799" t="s">
        <v>1171</v>
      </c>
      <c r="H799" s="29">
        <f t="shared" si="12"/>
        <v>4.70909090909091E-2</v>
      </c>
    </row>
    <row r="800" spans="1:8" x14ac:dyDescent="0.2">
      <c r="A800" t="str">
        <f>VLOOKUP(B800,'Product List_ Cost Price Repor'!A:O,4,0)</f>
        <v>Packaging</v>
      </c>
      <c r="B800" t="s">
        <v>2463</v>
      </c>
      <c r="C800" s="25">
        <f>VLOOKUP(B800,'Product List_ Cost Price Repor'!A:O,2,0)</f>
        <v>8.8091000000000003E-2</v>
      </c>
      <c r="D800">
        <f>VLOOKUP(B800,'Product List_ Cost Price Repor'!A:O,14,0)</f>
        <v>100</v>
      </c>
      <c r="E800" t="str">
        <f>VLOOKUP(B800,'Product List_ Cost Price Repor'!A:O,13,0)</f>
        <v>Each</v>
      </c>
      <c r="F800">
        <v>1</v>
      </c>
      <c r="G800" t="s">
        <v>1171</v>
      </c>
      <c r="H800" s="29">
        <f t="shared" si="12"/>
        <v>8.8091000000000003E-2</v>
      </c>
    </row>
    <row r="801" spans="1:8" x14ac:dyDescent="0.2">
      <c r="A801" t="str">
        <f>VLOOKUP(B801,'Product List_ Cost Price Repor'!A:O,4,0)</f>
        <v>Packaging</v>
      </c>
      <c r="B801" t="s">
        <v>1332</v>
      </c>
      <c r="C801" s="25">
        <f>VLOOKUP(B801,'Product List_ Cost Price Repor'!A:O,2,0)</f>
        <v>0.14563636363636401</v>
      </c>
      <c r="D801">
        <f>VLOOKUP(B801,'Product List_ Cost Price Repor'!A:O,14,0)</f>
        <v>100</v>
      </c>
      <c r="E801" t="str">
        <f>VLOOKUP(B801,'Product List_ Cost Price Repor'!A:O,13,0)</f>
        <v>Each</v>
      </c>
      <c r="F801">
        <v>1</v>
      </c>
      <c r="G801" t="s">
        <v>1171</v>
      </c>
      <c r="H801" s="29">
        <f t="shared" si="12"/>
        <v>0.14563636363636401</v>
      </c>
    </row>
    <row r="802" spans="1:8" x14ac:dyDescent="0.2">
      <c r="A802" t="str">
        <f>VLOOKUP(B802,'Product List_ Cost Price Repor'!A:O,4,0)</f>
        <v>Packaging</v>
      </c>
      <c r="B802" t="s">
        <v>1589</v>
      </c>
      <c r="C802" s="25">
        <f>VLOOKUP(B802,'Product List_ Cost Price Repor'!A:O,2,0)</f>
        <v>30.95</v>
      </c>
      <c r="D802">
        <f>VLOOKUP(B802,'Product List_ Cost Price Repor'!A:O,14,0)</f>
        <v>0</v>
      </c>
      <c r="E802" t="str">
        <f>VLOOKUP(B802,'Product List_ Cost Price Repor'!A:O,13,0)</f>
        <v xml:space="preserve">1 Roll </v>
      </c>
      <c r="F802">
        <v>1</v>
      </c>
      <c r="G802" t="s">
        <v>1171</v>
      </c>
      <c r="H802" s="29">
        <f t="shared" si="12"/>
        <v>30.95</v>
      </c>
    </row>
    <row r="803" spans="1:8" x14ac:dyDescent="0.2">
      <c r="A803" t="str">
        <f>VLOOKUP(B803,'Product List_ Cost Price Repor'!A:O,4,0)</f>
        <v>Packaging</v>
      </c>
      <c r="B803" t="s">
        <v>3006</v>
      </c>
      <c r="C803" s="25">
        <f>VLOOKUP(B803,'Product List_ Cost Price Repor'!A:O,2,0)</f>
        <v>19.581800000000001</v>
      </c>
      <c r="D803">
        <f>VLOOKUP(B803,'Product List_ Cost Price Repor'!A:O,14,0)</f>
        <v>0</v>
      </c>
      <c r="E803" t="str">
        <f>VLOOKUP(B803,'Product List_ Cost Price Repor'!A:O,13,0)</f>
        <v>Each</v>
      </c>
      <c r="F803">
        <v>1</v>
      </c>
      <c r="G803" t="s">
        <v>1171</v>
      </c>
      <c r="H803" s="29">
        <f t="shared" si="12"/>
        <v>19.581800000000001</v>
      </c>
    </row>
    <row r="804" spans="1:8" x14ac:dyDescent="0.2">
      <c r="A804" t="str">
        <f>VLOOKUP(B804,'Product List_ Cost Price Repor'!A:O,4,0)</f>
        <v>Packaging</v>
      </c>
      <c r="B804" t="s">
        <v>1885</v>
      </c>
      <c r="C804" s="25">
        <f>VLOOKUP(B804,'Product List_ Cost Price Repor'!A:O,2,0)</f>
        <v>0.25250879999999998</v>
      </c>
      <c r="D804">
        <f>VLOOKUP(B804,'Product List_ Cost Price Repor'!A:O,14,0)</f>
        <v>125</v>
      </c>
      <c r="E804" t="str">
        <f>VLOOKUP(B804,'Product List_ Cost Price Repor'!A:O,13,0)</f>
        <v>Each</v>
      </c>
      <c r="F804">
        <v>1</v>
      </c>
      <c r="G804" t="s">
        <v>1171</v>
      </c>
      <c r="H804" s="29">
        <f t="shared" si="12"/>
        <v>0.25250879999999998</v>
      </c>
    </row>
    <row r="805" spans="1:8" x14ac:dyDescent="0.2">
      <c r="A805" t="str">
        <f>VLOOKUP(B805,'Product List_ Cost Price Repor'!A:O,4,0)</f>
        <v>Packaging</v>
      </c>
      <c r="B805" t="s">
        <v>545</v>
      </c>
      <c r="C805" s="25">
        <f>VLOOKUP(B805,'Product List_ Cost Price Repor'!A:O,2,0)</f>
        <v>1.74545454545455E-2</v>
      </c>
      <c r="D805">
        <f>VLOOKUP(B805,'Product List_ Cost Price Repor'!A:O,14,0)</f>
        <v>100</v>
      </c>
      <c r="E805" t="str">
        <f>VLOOKUP(B805,'Product List_ Cost Price Repor'!A:O,13,0)</f>
        <v>Fork</v>
      </c>
      <c r="F805">
        <v>1</v>
      </c>
      <c r="G805" t="s">
        <v>1171</v>
      </c>
      <c r="H805" s="29">
        <f t="shared" si="12"/>
        <v>1.74545454545455E-2</v>
      </c>
    </row>
    <row r="806" spans="1:8" x14ac:dyDescent="0.2">
      <c r="A806" t="str">
        <f>VLOOKUP(B806,'Product List_ Cost Price Repor'!A:O,4,0)</f>
        <v>Packaging</v>
      </c>
      <c r="B806" t="s">
        <v>506</v>
      </c>
      <c r="C806" s="25">
        <f>VLOOKUP(B806,'Product List_ Cost Price Repor'!A:O,2,0)</f>
        <v>1.66893958333333</v>
      </c>
      <c r="D806">
        <f>VLOOKUP(B806,'Product List_ Cost Price Repor'!A:O,14,0)</f>
        <v>12</v>
      </c>
      <c r="E806" t="str">
        <f>VLOOKUP(B806,'Product List_ Cost Price Repor'!A:O,13,0)</f>
        <v>Item</v>
      </c>
      <c r="F806">
        <v>1</v>
      </c>
      <c r="G806" t="s">
        <v>1171</v>
      </c>
      <c r="H806" s="29">
        <f t="shared" si="12"/>
        <v>1.66893958333333</v>
      </c>
    </row>
    <row r="807" spans="1:8" x14ac:dyDescent="0.2">
      <c r="A807" t="str">
        <f>VLOOKUP(B807,'Product List_ Cost Price Repor'!A:O,4,0)</f>
        <v>Packaging</v>
      </c>
      <c r="B807" t="s">
        <v>798</v>
      </c>
      <c r="C807" s="25">
        <f>VLOOKUP(B807,'Product List_ Cost Price Repor'!A:O,2,0)</f>
        <v>0</v>
      </c>
      <c r="D807">
        <f>VLOOKUP(B807,'Product List_ Cost Price Repor'!A:O,14,0)</f>
        <v>6</v>
      </c>
      <c r="E807" t="str">
        <f>VLOOKUP(B807,'Product List_ Cost Price Repor'!A:O,13,0)</f>
        <v>Item</v>
      </c>
      <c r="F807">
        <v>1</v>
      </c>
      <c r="G807" t="s">
        <v>1171</v>
      </c>
      <c r="H807" s="29">
        <f t="shared" si="12"/>
        <v>0</v>
      </c>
    </row>
    <row r="808" spans="1:8" x14ac:dyDescent="0.2">
      <c r="A808" t="str">
        <f>VLOOKUP(B808,'Product List_ Cost Price Repor'!A:O,4,0)</f>
        <v>Packaging</v>
      </c>
      <c r="B808" t="s">
        <v>2202</v>
      </c>
      <c r="C808" s="25">
        <f>VLOOKUP(B808,'Product List_ Cost Price Repor'!A:O,2,0)</f>
        <v>0</v>
      </c>
      <c r="D808">
        <f>VLOOKUP(B808,'Product List_ Cost Price Repor'!A:O,14,0)</f>
        <v>6</v>
      </c>
      <c r="E808" t="str">
        <f>VLOOKUP(B808,'Product List_ Cost Price Repor'!A:O,13,0)</f>
        <v>Item</v>
      </c>
      <c r="F808">
        <v>1</v>
      </c>
      <c r="G808" t="s">
        <v>1171</v>
      </c>
      <c r="H808" s="29">
        <f t="shared" si="12"/>
        <v>0</v>
      </c>
    </row>
    <row r="809" spans="1:8" x14ac:dyDescent="0.2">
      <c r="A809" t="str">
        <f>VLOOKUP(B809,'Product List_ Cost Price Repor'!A:O,4,0)</f>
        <v>Packaging</v>
      </c>
      <c r="B809" t="s">
        <v>1422</v>
      </c>
      <c r="C809" s="25">
        <f>VLOOKUP(B809,'Product List_ Cost Price Repor'!A:O,2,0)</f>
        <v>0</v>
      </c>
      <c r="D809">
        <f>VLOOKUP(B809,'Product List_ Cost Price Repor'!A:O,14,0)</f>
        <v>6</v>
      </c>
      <c r="E809" t="str">
        <f>VLOOKUP(B809,'Product List_ Cost Price Repor'!A:O,13,0)</f>
        <v>Item</v>
      </c>
      <c r="F809">
        <v>1</v>
      </c>
      <c r="G809" t="s">
        <v>1171</v>
      </c>
      <c r="H809" s="29">
        <f t="shared" si="12"/>
        <v>0</v>
      </c>
    </row>
    <row r="810" spans="1:8" x14ac:dyDescent="0.2">
      <c r="A810" t="str">
        <f>VLOOKUP(B810,'Product List_ Cost Price Repor'!A:O,4,0)</f>
        <v>Packaging</v>
      </c>
      <c r="B810" t="s">
        <v>1107</v>
      </c>
      <c r="C810" s="25">
        <f>VLOOKUP(B810,'Product List_ Cost Price Repor'!A:O,2,0)</f>
        <v>3.8909100000000002E-2</v>
      </c>
      <c r="D810">
        <f>VLOOKUP(B810,'Product List_ Cost Price Repor'!A:O,14,0)</f>
        <v>1000</v>
      </c>
      <c r="E810" t="str">
        <f>VLOOKUP(B810,'Product List_ Cost Price Repor'!A:O,13,0)</f>
        <v>Item</v>
      </c>
      <c r="F810">
        <v>1</v>
      </c>
      <c r="G810" t="s">
        <v>1171</v>
      </c>
      <c r="H810" s="29">
        <f t="shared" si="12"/>
        <v>3.8909100000000002E-2</v>
      </c>
    </row>
    <row r="811" spans="1:8" x14ac:dyDescent="0.2">
      <c r="A811" t="str">
        <f>VLOOKUP(B811,'Product List_ Cost Price Repor'!A:O,4,0)</f>
        <v>Packaging</v>
      </c>
      <c r="B811" t="s">
        <v>2691</v>
      </c>
      <c r="C811" s="25">
        <f>VLOOKUP(B811,'Product List_ Cost Price Repor'!A:O,2,0)</f>
        <v>1.2727269999999999</v>
      </c>
      <c r="D811">
        <f>VLOOKUP(B811,'Product List_ Cost Price Repor'!A:O,14,0)</f>
        <v>100</v>
      </c>
      <c r="E811" t="str">
        <f>VLOOKUP(B811,'Product List_ Cost Price Repor'!A:O,13,0)</f>
        <v>Item</v>
      </c>
      <c r="F811">
        <v>1</v>
      </c>
      <c r="G811" t="s">
        <v>1171</v>
      </c>
      <c r="H811" s="29">
        <f t="shared" si="12"/>
        <v>1.2727269999999999</v>
      </c>
    </row>
    <row r="812" spans="1:8" x14ac:dyDescent="0.2">
      <c r="A812" t="str">
        <f>VLOOKUP(B812,'Product List_ Cost Price Repor'!A:O,4,0)</f>
        <v>Packaging</v>
      </c>
      <c r="B812" t="s">
        <v>650</v>
      </c>
      <c r="C812" s="25">
        <f>VLOOKUP(B812,'Product List_ Cost Price Repor'!A:O,2,0)</f>
        <v>5.5727249999999999E-2</v>
      </c>
      <c r="D812">
        <f>VLOOKUP(B812,'Product List_ Cost Price Repor'!A:O,14,0)</f>
        <v>200</v>
      </c>
      <c r="E812" t="str">
        <f>VLOOKUP(B812,'Product List_ Cost Price Repor'!A:O,13,0)</f>
        <v>Item</v>
      </c>
      <c r="F812">
        <v>1</v>
      </c>
      <c r="G812" t="s">
        <v>1171</v>
      </c>
      <c r="H812" s="29">
        <f t="shared" si="12"/>
        <v>5.5727249999999999E-2</v>
      </c>
    </row>
    <row r="813" spans="1:8" x14ac:dyDescent="0.2">
      <c r="A813" t="str">
        <f>VLOOKUP(B813,'Product List_ Cost Price Repor'!A:O,4,0)</f>
        <v>Packaging</v>
      </c>
      <c r="B813" t="s">
        <v>828</v>
      </c>
      <c r="C813" s="25">
        <f>VLOOKUP(B813,'Product List_ Cost Price Repor'!A:O,2,0)</f>
        <v>6.0272699999999998E-2</v>
      </c>
      <c r="D813">
        <f>VLOOKUP(B813,'Product List_ Cost Price Repor'!A:O,14,0)</f>
        <v>200</v>
      </c>
      <c r="E813" t="str">
        <f>VLOOKUP(B813,'Product List_ Cost Price Repor'!A:O,13,0)</f>
        <v>Item</v>
      </c>
      <c r="F813">
        <v>1</v>
      </c>
      <c r="G813" t="s">
        <v>1171</v>
      </c>
      <c r="H813" s="29">
        <f t="shared" si="12"/>
        <v>6.0272699999999998E-2</v>
      </c>
    </row>
    <row r="814" spans="1:8" x14ac:dyDescent="0.2">
      <c r="A814" t="str">
        <f>VLOOKUP(B814,'Product List_ Cost Price Repor'!A:O,4,0)</f>
        <v>Packaging</v>
      </c>
      <c r="B814" t="s">
        <v>407</v>
      </c>
      <c r="C814" s="25">
        <f>VLOOKUP(B814,'Product List_ Cost Price Repor'!A:O,2,0)</f>
        <v>5.3663939393939403E-2</v>
      </c>
      <c r="D814">
        <f>VLOOKUP(B814,'Product List_ Cost Price Repor'!A:O,14,0)</f>
        <v>330</v>
      </c>
      <c r="E814" t="str">
        <f>VLOOKUP(B814,'Product List_ Cost Price Repor'!A:O,13,0)</f>
        <v>Item</v>
      </c>
      <c r="F814">
        <v>1</v>
      </c>
      <c r="G814" t="s">
        <v>1171</v>
      </c>
      <c r="H814" s="29">
        <f t="shared" si="12"/>
        <v>5.3663939393939403E-2</v>
      </c>
    </row>
    <row r="815" spans="1:8" x14ac:dyDescent="0.2">
      <c r="A815" t="str">
        <f>VLOOKUP(B815,'Product List_ Cost Price Repor'!A:O,4,0)</f>
        <v>Packaging</v>
      </c>
      <c r="B815" t="s">
        <v>3257</v>
      </c>
      <c r="C815" s="25">
        <f>VLOOKUP(B815,'Product List_ Cost Price Repor'!A:O,2,0)</f>
        <v>0</v>
      </c>
      <c r="D815">
        <f>VLOOKUP(B815,'Product List_ Cost Price Repor'!A:O,14,0)</f>
        <v>0</v>
      </c>
      <c r="E815" t="str">
        <f>VLOOKUP(B815,'Product List_ Cost Price Repor'!A:O,13,0)</f>
        <v>Item</v>
      </c>
      <c r="F815">
        <v>1</v>
      </c>
      <c r="G815" t="s">
        <v>1171</v>
      </c>
      <c r="H815" s="29">
        <f t="shared" si="12"/>
        <v>0</v>
      </c>
    </row>
    <row r="816" spans="1:8" x14ac:dyDescent="0.2">
      <c r="A816" t="str">
        <f>VLOOKUP(B816,'Product List_ Cost Price Repor'!A:O,4,0)</f>
        <v>Packaging</v>
      </c>
      <c r="B816" t="s">
        <v>1333</v>
      </c>
      <c r="C816" s="25">
        <f>VLOOKUP(B816,'Product List_ Cost Price Repor'!A:O,2,0)</f>
        <v>1.4999999999999999E-2</v>
      </c>
      <c r="D816">
        <f>VLOOKUP(B816,'Product List_ Cost Price Repor'!A:O,14,0)</f>
        <v>100</v>
      </c>
      <c r="E816" t="str">
        <f>VLOOKUP(B816,'Product List_ Cost Price Repor'!A:O,13,0)</f>
        <v>Lid</v>
      </c>
      <c r="F816">
        <v>1</v>
      </c>
      <c r="G816" t="s">
        <v>1171</v>
      </c>
      <c r="H816" s="29">
        <f t="shared" si="12"/>
        <v>1.4999999999999999E-2</v>
      </c>
    </row>
    <row r="817" spans="1:8" x14ac:dyDescent="0.2">
      <c r="A817" t="str">
        <f>VLOOKUP(B817,'Product List_ Cost Price Repor'!A:O,4,0)</f>
        <v>Packaging</v>
      </c>
      <c r="B817" t="s">
        <v>2998</v>
      </c>
      <c r="C817" s="25">
        <f>VLOOKUP(B817,'Product List_ Cost Price Repor'!A:O,2,0)</f>
        <v>0.22956825</v>
      </c>
      <c r="D817">
        <f>VLOOKUP(B817,'Product List_ Cost Price Repor'!A:O,14,0)</f>
        <v>400</v>
      </c>
      <c r="E817" t="str">
        <f>VLOOKUP(B817,'Product List_ Cost Price Repor'!A:O,13,0)</f>
        <v>Each</v>
      </c>
      <c r="F817">
        <v>1</v>
      </c>
      <c r="G817" t="s">
        <v>1171</v>
      </c>
      <c r="H817" s="29">
        <f t="shared" si="12"/>
        <v>0.22956825</v>
      </c>
    </row>
    <row r="818" spans="1:8" x14ac:dyDescent="0.2">
      <c r="A818" t="str">
        <f>VLOOKUP(B818,'Product List_ Cost Price Repor'!A:O,4,0)</f>
        <v>Packaging</v>
      </c>
      <c r="B818" t="s">
        <v>1244</v>
      </c>
      <c r="C818" s="25">
        <f>VLOOKUP(B818,'Product List_ Cost Price Repor'!A:O,2,0)</f>
        <v>0.20854549999999999</v>
      </c>
      <c r="D818">
        <f>VLOOKUP(B818,'Product List_ Cost Price Repor'!A:O,14,0)</f>
        <v>50</v>
      </c>
      <c r="E818" t="str">
        <f>VLOOKUP(B818,'Product List_ Cost Price Repor'!A:O,13,0)</f>
        <v>Item</v>
      </c>
      <c r="F818">
        <v>1</v>
      </c>
      <c r="G818" t="s">
        <v>1171</v>
      </c>
      <c r="H818" s="29">
        <f t="shared" si="12"/>
        <v>0.20854549999999999</v>
      </c>
    </row>
    <row r="819" spans="1:8" x14ac:dyDescent="0.2">
      <c r="A819" t="str">
        <f>VLOOKUP(B819,'Product List_ Cost Price Repor'!A:O,4,0)</f>
        <v>Packaging</v>
      </c>
      <c r="B819" t="s">
        <v>564</v>
      </c>
      <c r="C819" s="25">
        <f>VLOOKUP(B819,'Product List_ Cost Price Repor'!A:O,2,0)</f>
        <v>0.13066359999999999</v>
      </c>
      <c r="D819">
        <f>VLOOKUP(B819,'Product List_ Cost Price Repor'!A:O,14,0)</f>
        <v>1000</v>
      </c>
      <c r="E819" t="str">
        <f>VLOOKUP(B819,'Product List_ Cost Price Repor'!A:O,13,0)</f>
        <v>Each</v>
      </c>
      <c r="F819">
        <v>1</v>
      </c>
      <c r="G819" t="s">
        <v>1171</v>
      </c>
      <c r="H819" s="29">
        <f t="shared" si="12"/>
        <v>0.13066359999999999</v>
      </c>
    </row>
    <row r="820" spans="1:8" x14ac:dyDescent="0.2">
      <c r="A820" t="str">
        <f>VLOOKUP(B820,'Product List_ Cost Price Repor'!A:O,4,0)</f>
        <v>Packaging</v>
      </c>
      <c r="B820" t="s">
        <v>2034</v>
      </c>
      <c r="C820" s="25">
        <f>VLOOKUP(B820,'Product List_ Cost Price Repor'!A:O,2,0)</f>
        <v>0.15918199999999999</v>
      </c>
      <c r="D820">
        <f>VLOOKUP(B820,'Product List_ Cost Price Repor'!A:O,14,0)</f>
        <v>100</v>
      </c>
      <c r="E820" t="str">
        <f>VLOOKUP(B820,'Product List_ Cost Price Repor'!A:O,13,0)</f>
        <v>Ea</v>
      </c>
      <c r="F820">
        <v>1</v>
      </c>
      <c r="G820" t="s">
        <v>1171</v>
      </c>
      <c r="H820" s="29">
        <f t="shared" si="12"/>
        <v>0.15918199999999999</v>
      </c>
    </row>
    <row r="821" spans="1:8" x14ac:dyDescent="0.2">
      <c r="A821" t="str">
        <f>VLOOKUP(B821,'Product List_ Cost Price Repor'!A:O,4,0)</f>
        <v>Packaging</v>
      </c>
      <c r="B821" t="s">
        <v>2801</v>
      </c>
      <c r="C821" s="25">
        <f>VLOOKUP(B821,'Product List_ Cost Price Repor'!A:O,2,0)</f>
        <v>0.204969777777778</v>
      </c>
      <c r="D821">
        <f>VLOOKUP(B821,'Product List_ Cost Price Repor'!A:O,14,0)</f>
        <v>450</v>
      </c>
      <c r="E821" t="str">
        <f>VLOOKUP(B821,'Product List_ Cost Price Repor'!A:O,13,0)</f>
        <v>Item</v>
      </c>
      <c r="F821">
        <v>1</v>
      </c>
      <c r="G821" t="s">
        <v>1171</v>
      </c>
      <c r="H821" s="29">
        <f t="shared" si="12"/>
        <v>0.204969777777778</v>
      </c>
    </row>
    <row r="822" spans="1:8" x14ac:dyDescent="0.2">
      <c r="A822" t="str">
        <f>VLOOKUP(B822,'Product List_ Cost Price Repor'!A:O,4,0)</f>
        <v>Packaging</v>
      </c>
      <c r="B822" t="s">
        <v>622</v>
      </c>
      <c r="C822" s="25">
        <f>VLOOKUP(B822,'Product List_ Cost Price Repor'!A:O,2,0)</f>
        <v>0.20345450000000001</v>
      </c>
      <c r="D822">
        <f>VLOOKUP(B822,'Product List_ Cost Price Repor'!A:O,14,0)</f>
        <v>50</v>
      </c>
      <c r="E822" t="str">
        <f>VLOOKUP(B822,'Product List_ Cost Price Repor'!A:O,13,0)</f>
        <v>Each</v>
      </c>
      <c r="F822">
        <v>1</v>
      </c>
      <c r="G822" t="s">
        <v>1171</v>
      </c>
      <c r="H822" s="29">
        <f t="shared" si="12"/>
        <v>0.20345450000000001</v>
      </c>
    </row>
    <row r="823" spans="1:8" x14ac:dyDescent="0.2">
      <c r="A823" t="str">
        <f>VLOOKUP(B823,'Product List_ Cost Price Repor'!A:O,4,0)</f>
        <v>Packaging</v>
      </c>
      <c r="B823" t="s">
        <v>398</v>
      </c>
      <c r="C823" s="25">
        <f>VLOOKUP(B823,'Product List_ Cost Price Repor'!A:O,2,0)</f>
        <v>0.163636363636364</v>
      </c>
      <c r="D823">
        <f>VLOOKUP(B823,'Product List_ Cost Price Repor'!A:O,14,0)</f>
        <v>50</v>
      </c>
      <c r="E823" t="str">
        <f>VLOOKUP(B823,'Product List_ Cost Price Repor'!A:O,13,0)</f>
        <v>Each</v>
      </c>
      <c r="F823">
        <v>1</v>
      </c>
      <c r="G823" t="s">
        <v>1171</v>
      </c>
      <c r="H823" s="29">
        <f t="shared" si="12"/>
        <v>0.163636363636364</v>
      </c>
    </row>
    <row r="824" spans="1:8" x14ac:dyDescent="0.2">
      <c r="A824" t="str">
        <f>VLOOKUP(B824,'Product List_ Cost Price Repor'!A:O,4,0)</f>
        <v>Packaging</v>
      </c>
      <c r="B824" t="s">
        <v>3223</v>
      </c>
      <c r="C824" s="25">
        <f>VLOOKUP(B824,'Product List_ Cost Price Repor'!A:O,2,0)</f>
        <v>0.259090916666667</v>
      </c>
      <c r="D824">
        <f>VLOOKUP(B824,'Product List_ Cost Price Repor'!A:O,14,0)</f>
        <v>50</v>
      </c>
      <c r="E824" t="str">
        <f>VLOOKUP(B824,'Product List_ Cost Price Repor'!A:O,13,0)</f>
        <v>Each</v>
      </c>
      <c r="F824">
        <v>1</v>
      </c>
      <c r="G824" t="s">
        <v>1171</v>
      </c>
      <c r="H824" s="29">
        <f t="shared" si="12"/>
        <v>0.259090916666667</v>
      </c>
    </row>
    <row r="825" spans="1:8" x14ac:dyDescent="0.2">
      <c r="A825" t="str">
        <f>VLOOKUP(B825,'Product List_ Cost Price Repor'!A:O,4,0)</f>
        <v>Packaging</v>
      </c>
      <c r="B825" t="s">
        <v>2391</v>
      </c>
      <c r="C825" s="25">
        <f>VLOOKUP(B825,'Product List_ Cost Price Repor'!A:O,2,0)</f>
        <v>0.27981800000000001</v>
      </c>
      <c r="D825">
        <f>VLOOKUP(B825,'Product List_ Cost Price Repor'!A:O,14,0)</f>
        <v>50</v>
      </c>
      <c r="E825" t="str">
        <f>VLOOKUP(B825,'Product List_ Cost Price Repor'!A:O,13,0)</f>
        <v>Each</v>
      </c>
      <c r="F825">
        <v>1</v>
      </c>
      <c r="G825" t="s">
        <v>1171</v>
      </c>
      <c r="H825" s="29">
        <f t="shared" si="12"/>
        <v>0.27981800000000001</v>
      </c>
    </row>
    <row r="826" spans="1:8" x14ac:dyDescent="0.2">
      <c r="A826" t="str">
        <f>VLOOKUP(B826,'Product List_ Cost Price Repor'!A:O,4,0)</f>
        <v>Packaging</v>
      </c>
      <c r="B826" t="s">
        <v>239</v>
      </c>
      <c r="C826" s="25">
        <f>VLOOKUP(B826,'Product List_ Cost Price Repor'!A:O,2,0)</f>
        <v>0.318636363636364</v>
      </c>
      <c r="D826">
        <f>VLOOKUP(B826,'Product List_ Cost Price Repor'!A:O,14,0)</f>
        <v>100</v>
      </c>
      <c r="E826" t="str">
        <f>VLOOKUP(B826,'Product List_ Cost Price Repor'!A:O,13,0)</f>
        <v>Each</v>
      </c>
      <c r="F826">
        <v>1</v>
      </c>
      <c r="G826" t="s">
        <v>1171</v>
      </c>
      <c r="H826" s="29">
        <f t="shared" si="12"/>
        <v>0.318636363636364</v>
      </c>
    </row>
    <row r="827" spans="1:8" x14ac:dyDescent="0.2">
      <c r="A827" t="str">
        <f>VLOOKUP(B827,'Product List_ Cost Price Repor'!A:O,4,0)</f>
        <v>Packaging</v>
      </c>
      <c r="B827" t="s">
        <v>1736</v>
      </c>
      <c r="C827" s="25">
        <f>VLOOKUP(B827,'Product List_ Cost Price Repor'!A:O,2,0)</f>
        <v>8.6E-3</v>
      </c>
      <c r="D827">
        <f>VLOOKUP(B827,'Product List_ Cost Price Repor'!A:O,14,0)</f>
        <v>500</v>
      </c>
      <c r="E827" t="str">
        <f>VLOOKUP(B827,'Product List_ Cost Price Repor'!A:O,13,0)</f>
        <v>Item</v>
      </c>
      <c r="F827">
        <v>1</v>
      </c>
      <c r="G827" t="s">
        <v>1171</v>
      </c>
      <c r="H827" s="29">
        <f t="shared" si="12"/>
        <v>8.6E-3</v>
      </c>
    </row>
    <row r="828" spans="1:8" x14ac:dyDescent="0.2">
      <c r="A828" t="str">
        <f>VLOOKUP(B828,'Product List_ Cost Price Repor'!A:O,4,0)</f>
        <v>Packaging</v>
      </c>
      <c r="B828" t="s">
        <v>150</v>
      </c>
      <c r="C828" s="25">
        <f>VLOOKUP(B828,'Product List_ Cost Price Repor'!A:O,2,0)</f>
        <v>7.6836399999999999E-2</v>
      </c>
      <c r="D828">
        <f>VLOOKUP(B828,'Product List_ Cost Price Repor'!A:O,14,0)</f>
        <v>500</v>
      </c>
      <c r="E828" t="str">
        <f>VLOOKUP(B828,'Product List_ Cost Price Repor'!A:O,13,0)</f>
        <v>Item</v>
      </c>
      <c r="F828">
        <v>1</v>
      </c>
      <c r="G828" t="s">
        <v>1171</v>
      </c>
      <c r="H828" s="29">
        <f t="shared" si="12"/>
        <v>7.6836399999999999E-2</v>
      </c>
    </row>
    <row r="829" spans="1:8" x14ac:dyDescent="0.2">
      <c r="A829" t="str">
        <f>VLOOKUP(B829,'Product List_ Cost Price Repor'!A:O,4,0)</f>
        <v>Packaging</v>
      </c>
      <c r="B829" t="s">
        <v>1083</v>
      </c>
      <c r="C829" s="25">
        <f>VLOOKUP(B829,'Product List_ Cost Price Repor'!A:O,2,0)</f>
        <v>7.2539400000000004E-2</v>
      </c>
      <c r="D829">
        <f>VLOOKUP(B829,'Product List_ Cost Price Repor'!A:O,14,0)</f>
        <v>500</v>
      </c>
      <c r="E829" t="str">
        <f>VLOOKUP(B829,'Product List_ Cost Price Repor'!A:O,13,0)</f>
        <v>Each</v>
      </c>
      <c r="F829">
        <v>1</v>
      </c>
      <c r="G829" t="s">
        <v>1171</v>
      </c>
      <c r="H829" s="29">
        <f t="shared" si="12"/>
        <v>7.2539400000000004E-2</v>
      </c>
    </row>
    <row r="830" spans="1:8" x14ac:dyDescent="0.2">
      <c r="A830" t="str">
        <f>VLOOKUP(B830,'Product List_ Cost Price Repor'!A:O,4,0)</f>
        <v>Packaging</v>
      </c>
      <c r="B830" t="s">
        <v>529</v>
      </c>
      <c r="C830" s="25">
        <f>VLOOKUP(B830,'Product List_ Cost Price Repor'!A:O,2,0)</f>
        <v>0.15350900000000001</v>
      </c>
      <c r="D830">
        <f>VLOOKUP(B830,'Product List_ Cost Price Repor'!A:O,14,0)</f>
        <v>500</v>
      </c>
      <c r="E830" t="str">
        <f>VLOOKUP(B830,'Product List_ Cost Price Repor'!A:O,13,0)</f>
        <v>Ea</v>
      </c>
      <c r="F830">
        <v>1</v>
      </c>
      <c r="G830" t="s">
        <v>1171</v>
      </c>
      <c r="H830" s="29">
        <f t="shared" si="12"/>
        <v>0.15350900000000001</v>
      </c>
    </row>
    <row r="831" spans="1:8" x14ac:dyDescent="0.2">
      <c r="A831" t="str">
        <f>VLOOKUP(B831,'Product List_ Cost Price Repor'!A:O,4,0)</f>
        <v>Packaging</v>
      </c>
      <c r="B831" t="s">
        <v>2707</v>
      </c>
      <c r="C831" s="25">
        <f>VLOOKUP(B831,'Product List_ Cost Price Repor'!A:O,2,0)</f>
        <v>0.15540000000000001</v>
      </c>
      <c r="D831">
        <f>VLOOKUP(B831,'Product List_ Cost Price Repor'!A:O,14,0)</f>
        <v>50</v>
      </c>
      <c r="E831" t="str">
        <f>VLOOKUP(B831,'Product List_ Cost Price Repor'!A:O,13,0)</f>
        <v>Each</v>
      </c>
      <c r="F831">
        <v>1</v>
      </c>
      <c r="G831" t="s">
        <v>1171</v>
      </c>
      <c r="H831" s="29">
        <f t="shared" si="12"/>
        <v>0.15540000000000001</v>
      </c>
    </row>
    <row r="832" spans="1:8" x14ac:dyDescent="0.2">
      <c r="A832" t="str">
        <f>VLOOKUP(B832,'Product List_ Cost Price Repor'!A:O,4,0)</f>
        <v>Packaging</v>
      </c>
      <c r="B832" t="s">
        <v>548</v>
      </c>
      <c r="C832" s="25">
        <f>VLOOKUP(B832,'Product List_ Cost Price Repor'!A:O,2,0)</f>
        <v>3.7455000000000002E-2</v>
      </c>
      <c r="D832">
        <f>VLOOKUP(B832,'Product List_ Cost Price Repor'!A:O,14,0)</f>
        <v>50</v>
      </c>
      <c r="E832" t="str">
        <f>VLOOKUP(B832,'Product List_ Cost Price Repor'!A:O,13,0)</f>
        <v>Each</v>
      </c>
      <c r="F832">
        <v>1</v>
      </c>
      <c r="G832" t="s">
        <v>1171</v>
      </c>
      <c r="H832" s="29">
        <f t="shared" si="12"/>
        <v>3.7455000000000002E-2</v>
      </c>
    </row>
    <row r="833" spans="1:8" x14ac:dyDescent="0.2">
      <c r="A833" t="str">
        <f>VLOOKUP(B833,'Product List_ Cost Price Repor'!A:O,4,0)</f>
        <v>Packaging</v>
      </c>
      <c r="B833" t="s">
        <v>780</v>
      </c>
      <c r="C833" s="25">
        <f>VLOOKUP(B833,'Product List_ Cost Price Repor'!A:O,2,0)</f>
        <v>7.8272727272727299E-2</v>
      </c>
      <c r="D833">
        <f>VLOOKUP(B833,'Product List_ Cost Price Repor'!A:O,14,0)</f>
        <v>1000</v>
      </c>
      <c r="E833" t="str">
        <f>VLOOKUP(B833,'Product List_ Cost Price Repor'!A:O,13,0)</f>
        <v>Item</v>
      </c>
      <c r="F833">
        <v>1</v>
      </c>
      <c r="G833" t="s">
        <v>1171</v>
      </c>
      <c r="H833" s="29">
        <f t="shared" si="12"/>
        <v>7.8272727272727299E-2</v>
      </c>
    </row>
    <row r="834" spans="1:8" x14ac:dyDescent="0.2">
      <c r="A834" t="str">
        <f>VLOOKUP(B834,'Product List_ Cost Price Repor'!A:O,4,0)</f>
        <v>Packaging</v>
      </c>
      <c r="B834" t="s">
        <v>1131</v>
      </c>
      <c r="C834" s="25">
        <f>VLOOKUP(B834,'Product List_ Cost Price Repor'!A:O,2,0)</f>
        <v>1.4064E-2</v>
      </c>
      <c r="D834">
        <f>VLOOKUP(B834,'Product List_ Cost Price Repor'!A:O,14,0)</f>
        <v>25</v>
      </c>
      <c r="E834" t="str">
        <f>VLOOKUP(B834,'Product List_ Cost Price Repor'!A:O,13,0)</f>
        <v>Item</v>
      </c>
      <c r="F834">
        <v>1</v>
      </c>
      <c r="G834" t="s">
        <v>1171</v>
      </c>
      <c r="H834" s="29">
        <f t="shared" si="12"/>
        <v>1.4064E-2</v>
      </c>
    </row>
    <row r="835" spans="1:8" x14ac:dyDescent="0.2">
      <c r="A835" t="str">
        <f>VLOOKUP(B835,'Product List_ Cost Price Repor'!A:O,4,0)</f>
        <v>Packaging</v>
      </c>
      <c r="B835" t="s">
        <v>755</v>
      </c>
      <c r="C835" s="25">
        <f>VLOOKUP(B835,'Product List_ Cost Price Repor'!A:O,2,0)</f>
        <v>3.2645500000000001E-2</v>
      </c>
      <c r="D835">
        <f>VLOOKUP(B835,'Product List_ Cost Price Repor'!A:O,14,0)</f>
        <v>1000</v>
      </c>
      <c r="E835" t="str">
        <f>VLOOKUP(B835,'Product List_ Cost Price Repor'!A:O,13,0)</f>
        <v>Item</v>
      </c>
      <c r="F835">
        <v>1</v>
      </c>
      <c r="G835" t="s">
        <v>1171</v>
      </c>
      <c r="H835" s="29">
        <f t="shared" ref="H835:H898" si="13">C835/F835</f>
        <v>3.2645500000000001E-2</v>
      </c>
    </row>
    <row r="836" spans="1:8" x14ac:dyDescent="0.2">
      <c r="A836" t="str">
        <f>VLOOKUP(B836,'Product List_ Cost Price Repor'!A:O,4,0)</f>
        <v>Packaging</v>
      </c>
      <c r="B836" t="s">
        <v>2356</v>
      </c>
      <c r="C836" s="25">
        <f>VLOOKUP(B836,'Product List_ Cost Price Repor'!A:O,2,0)</f>
        <v>3.8817999999999998E-2</v>
      </c>
      <c r="D836">
        <f>VLOOKUP(B836,'Product List_ Cost Price Repor'!A:O,14,0)</f>
        <v>100</v>
      </c>
      <c r="E836" t="str">
        <f>VLOOKUP(B836,'Product List_ Cost Price Repor'!A:O,13,0)</f>
        <v>Item</v>
      </c>
      <c r="F836">
        <v>1</v>
      </c>
      <c r="G836" t="s">
        <v>1171</v>
      </c>
      <c r="H836" s="29">
        <f t="shared" si="13"/>
        <v>3.8817999999999998E-2</v>
      </c>
    </row>
    <row r="837" spans="1:8" x14ac:dyDescent="0.2">
      <c r="A837" t="str">
        <f>VLOOKUP(B837,'Product List_ Cost Price Repor'!A:O,4,0)</f>
        <v>Packaging</v>
      </c>
      <c r="B837" t="s">
        <v>2435</v>
      </c>
      <c r="C837" s="25">
        <f>VLOOKUP(B837,'Product List_ Cost Price Repor'!A:O,2,0)</f>
        <v>0.13418181818181801</v>
      </c>
      <c r="D837">
        <f>VLOOKUP(B837,'Product List_ Cost Price Repor'!A:O,14,0)</f>
        <v>250</v>
      </c>
      <c r="E837" t="str">
        <f>VLOOKUP(B837,'Product List_ Cost Price Repor'!A:O,13,0)</f>
        <v>Item</v>
      </c>
      <c r="F837">
        <v>1</v>
      </c>
      <c r="G837" t="s">
        <v>1171</v>
      </c>
      <c r="H837" s="29">
        <f t="shared" si="13"/>
        <v>0.13418181818181801</v>
      </c>
    </row>
    <row r="838" spans="1:8" x14ac:dyDescent="0.2">
      <c r="A838" t="str">
        <f>VLOOKUP(B838,'Product List_ Cost Price Repor'!A:O,4,0)</f>
        <v>Packaging</v>
      </c>
      <c r="B838" t="s">
        <v>458</v>
      </c>
      <c r="C838" s="25">
        <f>VLOOKUP(B838,'Product List_ Cost Price Repor'!A:O,2,0)</f>
        <v>0.120763633333333</v>
      </c>
      <c r="D838">
        <f>VLOOKUP(B838,'Product List_ Cost Price Repor'!A:O,14,0)</f>
        <v>250</v>
      </c>
      <c r="E838" t="str">
        <f>VLOOKUP(B838,'Product List_ Cost Price Repor'!A:O,13,0)</f>
        <v xml:space="preserve">Item </v>
      </c>
      <c r="F838">
        <v>1</v>
      </c>
      <c r="G838" t="s">
        <v>1171</v>
      </c>
      <c r="H838" s="29">
        <f t="shared" si="13"/>
        <v>0.120763633333333</v>
      </c>
    </row>
    <row r="839" spans="1:8" x14ac:dyDescent="0.2">
      <c r="A839" t="str">
        <f>VLOOKUP(B839,'Product List_ Cost Price Repor'!A:O,4,0)</f>
        <v>Packaging</v>
      </c>
      <c r="B839" t="s">
        <v>3471</v>
      </c>
      <c r="C839" s="25">
        <f>VLOOKUP(B839,'Product List_ Cost Price Repor'!A:O,2,0)</f>
        <v>7.3551500000000006E-2</v>
      </c>
      <c r="D839">
        <f>VLOOKUP(B839,'Product List_ Cost Price Repor'!A:O,14,0)</f>
        <v>1000</v>
      </c>
      <c r="E839" t="str">
        <f>VLOOKUP(B839,'Product List_ Cost Price Repor'!A:O,13,0)</f>
        <v>Bag</v>
      </c>
      <c r="F839">
        <v>1000</v>
      </c>
      <c r="G839" t="s">
        <v>3451</v>
      </c>
      <c r="H839" s="29">
        <f t="shared" si="13"/>
        <v>7.3551500000000009E-5</v>
      </c>
    </row>
    <row r="840" spans="1:8" x14ac:dyDescent="0.2">
      <c r="A840" t="str">
        <f>VLOOKUP(B840,'Product List_ Cost Price Repor'!A:O,4,0)</f>
        <v>Packaging</v>
      </c>
      <c r="B840" t="s">
        <v>2890</v>
      </c>
      <c r="C840" s="25">
        <f>VLOOKUP(B840,'Product List_ Cost Price Repor'!A:O,2,0)</f>
        <v>2.8545454545454499E-2</v>
      </c>
      <c r="D840">
        <f>VLOOKUP(B840,'Product List_ Cost Price Repor'!A:O,14,0)</f>
        <v>250</v>
      </c>
      <c r="E840" t="str">
        <f>VLOOKUP(B840,'Product List_ Cost Price Repor'!A:O,13,0)</f>
        <v>Item</v>
      </c>
      <c r="F840">
        <v>1</v>
      </c>
      <c r="G840" t="s">
        <v>1171</v>
      </c>
      <c r="H840" s="29">
        <f t="shared" si="13"/>
        <v>2.8545454545454499E-2</v>
      </c>
    </row>
    <row r="841" spans="1:8" x14ac:dyDescent="0.2">
      <c r="A841" t="str">
        <f>VLOOKUP(B841,'Product List_ Cost Price Repor'!A:O,4,0)</f>
        <v>Packaging</v>
      </c>
      <c r="B841" t="s">
        <v>2316</v>
      </c>
      <c r="C841" s="25">
        <f>VLOOKUP(B841,'Product List_ Cost Price Repor'!A:O,2,0)</f>
        <v>2.79272727272727E-2</v>
      </c>
      <c r="D841">
        <f>VLOOKUP(B841,'Product List_ Cost Price Repor'!A:O,14,0)</f>
        <v>250</v>
      </c>
      <c r="E841" t="str">
        <f>VLOOKUP(B841,'Product List_ Cost Price Repor'!A:O,13,0)</f>
        <v>Item</v>
      </c>
      <c r="F841">
        <v>1</v>
      </c>
      <c r="G841" t="s">
        <v>1171</v>
      </c>
      <c r="H841" s="29">
        <f t="shared" si="13"/>
        <v>2.79272727272727E-2</v>
      </c>
    </row>
    <row r="842" spans="1:8" x14ac:dyDescent="0.2">
      <c r="A842" t="str">
        <f>VLOOKUP(B842,'Product List_ Cost Price Repor'!A:O,4,0)</f>
        <v>Packaging</v>
      </c>
      <c r="B842" t="s">
        <v>3191</v>
      </c>
      <c r="C842" s="25">
        <f>VLOOKUP(B842,'Product List_ Cost Price Repor'!A:O,2,0)</f>
        <v>3.1636499999999998E-2</v>
      </c>
      <c r="D842">
        <f>VLOOKUP(B842,'Product List_ Cost Price Repor'!A:O,14,0)</f>
        <v>100</v>
      </c>
      <c r="E842" t="str">
        <f>VLOOKUP(B842,'Product List_ Cost Price Repor'!A:O,13,0)</f>
        <v>Each</v>
      </c>
      <c r="F842">
        <v>1</v>
      </c>
      <c r="G842" t="s">
        <v>1171</v>
      </c>
      <c r="H842" s="29">
        <f t="shared" si="13"/>
        <v>3.1636499999999998E-2</v>
      </c>
    </row>
    <row r="843" spans="1:8" x14ac:dyDescent="0.2">
      <c r="A843" t="str">
        <f>VLOOKUP(B843,'Product List_ Cost Price Repor'!A:O,4,0)</f>
        <v>Packaging</v>
      </c>
      <c r="B843" t="s">
        <v>1981</v>
      </c>
      <c r="C843" s="25">
        <f>VLOOKUP(B843,'Product List_ Cost Price Repor'!A:O,2,0)</f>
        <v>18.463650000000001</v>
      </c>
      <c r="D843">
        <f>VLOOKUP(B843,'Product List_ Cost Price Repor'!A:O,14,0)</f>
        <v>0</v>
      </c>
      <c r="E843" t="str">
        <f>VLOOKUP(B843,'Product List_ Cost Price Repor'!A:O,13,0)</f>
        <v>Item</v>
      </c>
      <c r="F843">
        <v>1</v>
      </c>
      <c r="G843" t="s">
        <v>1171</v>
      </c>
      <c r="H843" s="29">
        <f t="shared" si="13"/>
        <v>18.463650000000001</v>
      </c>
    </row>
    <row r="844" spans="1:8" x14ac:dyDescent="0.2">
      <c r="A844" t="str">
        <f>VLOOKUP(B844,'Product List_ Cost Price Repor'!A:O,4,0)</f>
        <v>Packaging</v>
      </c>
      <c r="B844" t="s">
        <v>1358</v>
      </c>
      <c r="C844" s="25">
        <f>VLOOKUP(B844,'Product List_ Cost Price Repor'!A:O,2,0)</f>
        <v>2.2909117647058799</v>
      </c>
      <c r="D844">
        <f>VLOOKUP(B844,'Product List_ Cost Price Repor'!A:O,14,0)</f>
        <v>0</v>
      </c>
      <c r="E844" t="str">
        <f>VLOOKUP(B844,'Product List_ Cost Price Repor'!A:O,13,0)</f>
        <v>Item</v>
      </c>
      <c r="F844">
        <v>1</v>
      </c>
      <c r="G844" t="s">
        <v>1171</v>
      </c>
      <c r="H844" s="29">
        <f t="shared" si="13"/>
        <v>2.2909117647058799</v>
      </c>
    </row>
    <row r="845" spans="1:8" x14ac:dyDescent="0.2">
      <c r="A845" t="str">
        <f>VLOOKUP(B845,'Product List_ Cost Price Repor'!A:O,4,0)</f>
        <v>Packaging</v>
      </c>
      <c r="B845" t="s">
        <v>1552</v>
      </c>
      <c r="C845" s="25">
        <f>VLOOKUP(B845,'Product List_ Cost Price Repor'!A:O,2,0)</f>
        <v>1.3090999999999999</v>
      </c>
      <c r="D845">
        <f>VLOOKUP(B845,'Product List_ Cost Price Repor'!A:O,14,0)</f>
        <v>0</v>
      </c>
      <c r="E845" t="str">
        <f>VLOOKUP(B845,'Product List_ Cost Price Repor'!A:O,13,0)</f>
        <v>Item</v>
      </c>
      <c r="F845">
        <v>1</v>
      </c>
      <c r="G845" t="s">
        <v>1171</v>
      </c>
      <c r="H845" s="29">
        <f t="shared" si="13"/>
        <v>1.3090999999999999</v>
      </c>
    </row>
    <row r="846" spans="1:8" x14ac:dyDescent="0.2">
      <c r="A846" t="str">
        <f>VLOOKUP(B846,'Product List_ Cost Price Repor'!A:O,4,0)</f>
        <v>Packaging</v>
      </c>
      <c r="B846" t="s">
        <v>1917</v>
      </c>
      <c r="C846" s="25">
        <f>VLOOKUP(B846,'Product List_ Cost Price Repor'!A:O,2,0)</f>
        <v>8.1818199999999994E-2</v>
      </c>
      <c r="D846">
        <f>VLOOKUP(B846,'Product List_ Cost Price Repor'!A:O,14,0)</f>
        <v>50</v>
      </c>
      <c r="E846" t="str">
        <f>VLOOKUP(B846,'Product List_ Cost Price Repor'!A:O,13,0)</f>
        <v>Item</v>
      </c>
      <c r="F846">
        <v>1</v>
      </c>
      <c r="G846" t="s">
        <v>1171</v>
      </c>
      <c r="H846" s="29">
        <f t="shared" si="13"/>
        <v>8.1818199999999994E-2</v>
      </c>
    </row>
    <row r="847" spans="1:8" x14ac:dyDescent="0.2">
      <c r="A847" t="str">
        <f>VLOOKUP(B847,'Product List_ Cost Price Repor'!A:O,4,0)</f>
        <v>Packaging</v>
      </c>
      <c r="B847" t="s">
        <v>283</v>
      </c>
      <c r="C847" s="25">
        <f>VLOOKUP(B847,'Product List_ Cost Price Repor'!A:O,2,0)</f>
        <v>8.1818199999999994E-2</v>
      </c>
      <c r="D847">
        <f>VLOOKUP(B847,'Product List_ Cost Price Repor'!A:O,14,0)</f>
        <v>50</v>
      </c>
      <c r="E847" t="str">
        <f>VLOOKUP(B847,'Product List_ Cost Price Repor'!A:O,13,0)</f>
        <v>Item</v>
      </c>
      <c r="F847">
        <v>1</v>
      </c>
      <c r="G847" t="s">
        <v>1171</v>
      </c>
      <c r="H847" s="29">
        <f t="shared" si="13"/>
        <v>8.1818199999999994E-2</v>
      </c>
    </row>
    <row r="848" spans="1:8" x14ac:dyDescent="0.2">
      <c r="A848" t="str">
        <f>VLOOKUP(B848,'Product List_ Cost Price Repor'!A:O,4,0)</f>
        <v>Packaging</v>
      </c>
      <c r="B848" t="s">
        <v>2256</v>
      </c>
      <c r="C848" s="25">
        <f>VLOOKUP(B848,'Product List_ Cost Price Repor'!A:O,2,0)</f>
        <v>254.5455</v>
      </c>
      <c r="D848">
        <f>VLOOKUP(B848,'Product List_ Cost Price Repor'!A:O,14,0)</f>
        <v>0</v>
      </c>
      <c r="E848" t="str">
        <f>VLOOKUP(B848,'Product List_ Cost Price Repor'!A:O,13,0)</f>
        <v>Item</v>
      </c>
      <c r="F848">
        <v>1</v>
      </c>
      <c r="G848" t="s">
        <v>1171</v>
      </c>
      <c r="H848" s="29">
        <f t="shared" si="13"/>
        <v>254.5455</v>
      </c>
    </row>
    <row r="849" spans="1:8" x14ac:dyDescent="0.2">
      <c r="A849" t="str">
        <f>VLOOKUP(B849,'Product List_ Cost Price Repor'!A:O,4,0)</f>
        <v>Packaging</v>
      </c>
      <c r="B849" t="s">
        <v>196</v>
      </c>
      <c r="C849" s="25">
        <f>VLOOKUP(B849,'Product List_ Cost Price Repor'!A:O,2,0)</f>
        <v>0.18261820000000001</v>
      </c>
      <c r="D849">
        <f>VLOOKUP(B849,'Product List_ Cost Price Repor'!A:O,14,0)</f>
        <v>500</v>
      </c>
      <c r="E849" t="str">
        <f>VLOOKUP(B849,'Product List_ Cost Price Repor'!A:O,13,0)</f>
        <v>Tray</v>
      </c>
      <c r="F849">
        <v>1</v>
      </c>
      <c r="G849" t="s">
        <v>1171</v>
      </c>
      <c r="H849" s="29">
        <f t="shared" si="13"/>
        <v>0.18261820000000001</v>
      </c>
    </row>
    <row r="850" spans="1:8" x14ac:dyDescent="0.2">
      <c r="A850" t="str">
        <f>VLOOKUP(B850,'Product List_ Cost Price Repor'!A:O,4,0)</f>
        <v>Packaging</v>
      </c>
      <c r="B850" t="s">
        <v>141</v>
      </c>
      <c r="C850" s="25">
        <f>VLOOKUP(B850,'Product List_ Cost Price Repor'!A:O,2,0)</f>
        <v>9.33788333333333E-2</v>
      </c>
      <c r="D850">
        <f>VLOOKUP(B850,'Product List_ Cost Price Repor'!A:O,14,0)</f>
        <v>600</v>
      </c>
      <c r="E850" t="str">
        <f>VLOOKUP(B850,'Product List_ Cost Price Repor'!A:O,13,0)</f>
        <v>Item</v>
      </c>
      <c r="F850">
        <v>1</v>
      </c>
      <c r="G850" t="s">
        <v>1171</v>
      </c>
      <c r="H850" s="29">
        <f t="shared" si="13"/>
        <v>9.33788333333333E-2</v>
      </c>
    </row>
    <row r="851" spans="1:8" x14ac:dyDescent="0.2">
      <c r="A851" t="str">
        <f>VLOOKUP(B851,'Product List_ Cost Price Repor'!A:O,4,0)</f>
        <v>Packaging</v>
      </c>
      <c r="B851" t="s">
        <v>2398</v>
      </c>
      <c r="C851" s="25">
        <f>VLOOKUP(B851,'Product List_ Cost Price Repor'!A:O,2,0)</f>
        <v>27.5091</v>
      </c>
      <c r="D851">
        <f>VLOOKUP(B851,'Product List_ Cost Price Repor'!A:O,14,0)</f>
        <v>0</v>
      </c>
      <c r="E851" t="str">
        <f>VLOOKUP(B851,'Product List_ Cost Price Repor'!A:O,13,0)</f>
        <v>Each</v>
      </c>
      <c r="F851">
        <v>1</v>
      </c>
      <c r="G851" t="s">
        <v>1171</v>
      </c>
      <c r="H851" s="29">
        <f t="shared" si="13"/>
        <v>27.5091</v>
      </c>
    </row>
    <row r="852" spans="1:8" x14ac:dyDescent="0.2">
      <c r="A852" t="str">
        <f>VLOOKUP(B852,'Product List_ Cost Price Repor'!A:O,4,0)</f>
        <v>Pantry</v>
      </c>
      <c r="B852" t="s">
        <v>2189</v>
      </c>
      <c r="C852" s="25">
        <f>VLOOKUP(B852,'Product List_ Cost Price Repor'!A:O,2,0)</f>
        <v>0.30217391304347802</v>
      </c>
      <c r="D852">
        <f>VLOOKUP(B852,'Product List_ Cost Price Repor'!A:O,14,0)</f>
        <v>0</v>
      </c>
      <c r="E852" t="str">
        <f>VLOOKUP(B852,'Product List_ Cost Price Repor'!A:O,13,0)</f>
        <v>2.3 Kg</v>
      </c>
      <c r="F852">
        <v>2300</v>
      </c>
      <c r="G852" t="s">
        <v>3477</v>
      </c>
      <c r="H852" s="29">
        <f t="shared" si="13"/>
        <v>1.3137996219281652E-4</v>
      </c>
    </row>
    <row r="853" spans="1:8" x14ac:dyDescent="0.2">
      <c r="A853" t="str">
        <f>VLOOKUP(B853,'Product List_ Cost Price Repor'!A:O,4,0)</f>
        <v>Pantry</v>
      </c>
      <c r="B853" t="s">
        <v>304</v>
      </c>
      <c r="C853" s="25">
        <f>VLOOKUP(B853,'Product List_ Cost Price Repor'!A:O,2,0)</f>
        <v>14.84</v>
      </c>
      <c r="D853">
        <f>VLOOKUP(B853,'Product List_ Cost Price Repor'!A:O,14,0)</f>
        <v>0</v>
      </c>
      <c r="E853" t="str">
        <f>VLOOKUP(B853,'Product List_ Cost Price Repor'!A:O,13,0)</f>
        <v>1l</v>
      </c>
      <c r="F853">
        <v>1000</v>
      </c>
      <c r="G853" t="s">
        <v>3477</v>
      </c>
      <c r="H853" s="29">
        <f t="shared" si="13"/>
        <v>1.4839999999999999E-2</v>
      </c>
    </row>
    <row r="854" spans="1:8" x14ac:dyDescent="0.2">
      <c r="A854" t="str">
        <f>VLOOKUP(B854,'Product List_ Cost Price Repor'!A:O,4,0)</f>
        <v>Pantry</v>
      </c>
      <c r="B854" t="s">
        <v>428</v>
      </c>
      <c r="C854" s="25">
        <f>VLOOKUP(B854,'Product List_ Cost Price Repor'!A:O,2,0)</f>
        <v>9.6131754666333098</v>
      </c>
      <c r="D854">
        <f>VLOOKUP(B854,'Product List_ Cost Price Repor'!A:O,14,0)</f>
        <v>0</v>
      </c>
      <c r="E854" t="str">
        <f>VLOOKUP(B854,'Product List_ Cost Price Repor'!A:O,13,0)</f>
        <v>A10</v>
      </c>
      <c r="F854">
        <v>3200</v>
      </c>
      <c r="G854" t="s">
        <v>3476</v>
      </c>
      <c r="H854" s="29">
        <f t="shared" si="13"/>
        <v>3.0041173333229094E-3</v>
      </c>
    </row>
    <row r="855" spans="1:8" x14ac:dyDescent="0.2">
      <c r="A855" t="str">
        <f>VLOOKUP(B855,'Product List_ Cost Price Repor'!A:O,4,0)</f>
        <v>Pantry</v>
      </c>
      <c r="B855" t="s">
        <v>1213</v>
      </c>
      <c r="C855" s="25">
        <f>VLOOKUP(B855,'Product List_ Cost Price Repor'!A:O,2,0)</f>
        <v>5.85</v>
      </c>
      <c r="D855">
        <f>VLOOKUP(B855,'Product List_ Cost Price Repor'!A:O,14,0)</f>
        <v>0</v>
      </c>
      <c r="E855" t="str">
        <f>VLOOKUP(B855,'Product List_ Cost Price Repor'!A:O,13,0)</f>
        <v>500 gm</v>
      </c>
      <c r="F855">
        <v>500</v>
      </c>
      <c r="G855" t="s">
        <v>3477</v>
      </c>
      <c r="H855" s="29">
        <f t="shared" si="13"/>
        <v>1.1699999999999999E-2</v>
      </c>
    </row>
    <row r="856" spans="1:8" x14ac:dyDescent="0.2">
      <c r="A856" t="str">
        <f>VLOOKUP(B856,'Product List_ Cost Price Repor'!A:O,4,0)</f>
        <v>Pantry</v>
      </c>
      <c r="B856" t="s">
        <v>2450</v>
      </c>
      <c r="C856" s="25">
        <f>VLOOKUP(B856,'Product List_ Cost Price Repor'!A:O,2,0)</f>
        <v>0.70233333333333303</v>
      </c>
      <c r="D856">
        <f>VLOOKUP(B856,'Product List_ Cost Price Repor'!A:O,14,0)</f>
        <v>120</v>
      </c>
      <c r="E856" t="str">
        <f>VLOOKUP(B856,'Product List_ Cost Price Repor'!A:O,13,0)</f>
        <v>Item</v>
      </c>
      <c r="F856">
        <v>1</v>
      </c>
      <c r="G856" t="s">
        <v>1171</v>
      </c>
      <c r="H856" s="29">
        <f t="shared" si="13"/>
        <v>0.70233333333333303</v>
      </c>
    </row>
    <row r="857" spans="1:8" x14ac:dyDescent="0.2">
      <c r="A857" s="27" t="str">
        <f>VLOOKUP(B857,'Product List_ Cost Price Repor'!A:O,4,0)</f>
        <v>Pantry</v>
      </c>
      <c r="B857" s="27" t="s">
        <v>1967</v>
      </c>
      <c r="C857" s="28">
        <f>VLOOKUP(B857,'Product List_ Cost Price Repor'!A:O,2,0)</f>
        <v>0</v>
      </c>
      <c r="D857">
        <f>VLOOKUP(B857,'Product List_ Cost Price Repor'!A:O,14,0)</f>
        <v>96</v>
      </c>
      <c r="E857" t="str">
        <f>VLOOKUP(B857,'Product List_ Cost Price Repor'!A:O,13,0)</f>
        <v>Each</v>
      </c>
      <c r="F857">
        <v>1</v>
      </c>
      <c r="G857" t="s">
        <v>1171</v>
      </c>
      <c r="H857" s="29">
        <f t="shared" si="13"/>
        <v>0</v>
      </c>
    </row>
    <row r="858" spans="1:8" x14ac:dyDescent="0.2">
      <c r="A858" t="str">
        <f>VLOOKUP(B858,'Product List_ Cost Price Repor'!A:O,4,0)</f>
        <v>Pantry</v>
      </c>
      <c r="B858" t="s">
        <v>1040</v>
      </c>
      <c r="C858" s="25">
        <f>VLOOKUP(B858,'Product List_ Cost Price Repor'!A:O,2,0)</f>
        <v>142.9545</v>
      </c>
      <c r="D858">
        <f>VLOOKUP(B858,'Product List_ Cost Price Repor'!A:O,14,0)</f>
        <v>0</v>
      </c>
      <c r="E858" t="str">
        <f>VLOOKUP(B858,'Product List_ Cost Price Repor'!A:O,13,0)</f>
        <v xml:space="preserve">10kg </v>
      </c>
      <c r="F858">
        <v>10000</v>
      </c>
      <c r="G858" t="s">
        <v>3477</v>
      </c>
      <c r="H858" s="29">
        <f t="shared" si="13"/>
        <v>1.4295449999999999E-2</v>
      </c>
    </row>
    <row r="859" spans="1:8" x14ac:dyDescent="0.2">
      <c r="A859" t="str">
        <f>VLOOKUP(B859,'Product List_ Cost Price Repor'!A:O,4,0)</f>
        <v>Pantry</v>
      </c>
      <c r="B859" t="s">
        <v>1380</v>
      </c>
      <c r="C859" s="25">
        <f>VLOOKUP(B859,'Product List_ Cost Price Repor'!A:O,2,0)</f>
        <v>3.7638192221238298</v>
      </c>
      <c r="D859">
        <f>VLOOKUP(B859,'Product List_ Cost Price Repor'!A:O,14,0)</f>
        <v>0</v>
      </c>
      <c r="E859" t="str">
        <f>VLOOKUP(B859,'Product List_ Cost Price Repor'!A:O,13,0)</f>
        <v>500g</v>
      </c>
      <c r="F859">
        <v>500</v>
      </c>
      <c r="G859" t="s">
        <v>3477</v>
      </c>
      <c r="H859" s="29">
        <f t="shared" si="13"/>
        <v>7.5276384442476592E-3</v>
      </c>
    </row>
    <row r="860" spans="1:8" x14ac:dyDescent="0.2">
      <c r="A860" t="str">
        <f>VLOOKUP(B860,'Product List_ Cost Price Repor'!A:O,4,0)</f>
        <v>Pantry</v>
      </c>
      <c r="B860" t="s">
        <v>802</v>
      </c>
      <c r="C860" s="25">
        <f>VLOOKUP(B860,'Product List_ Cost Price Repor'!A:O,2,0)</f>
        <v>2.3633333333333302</v>
      </c>
      <c r="D860">
        <f>VLOOKUP(B860,'Product List_ Cost Price Repor'!A:O,14,0)</f>
        <v>6</v>
      </c>
      <c r="E860" t="str">
        <f>VLOOKUP(B860,'Product List_ Cost Price Repor'!A:O,13,0)</f>
        <v>500mls</v>
      </c>
      <c r="F860">
        <v>500</v>
      </c>
      <c r="G860" t="s">
        <v>3477</v>
      </c>
      <c r="H860" s="29">
        <f t="shared" si="13"/>
        <v>4.7266666666666603E-3</v>
      </c>
    </row>
    <row r="861" spans="1:8" x14ac:dyDescent="0.2">
      <c r="A861" t="str">
        <f>VLOOKUP(B861,'Product List_ Cost Price Repor'!A:O,4,0)</f>
        <v>Pantry</v>
      </c>
      <c r="B861" t="s">
        <v>1193</v>
      </c>
      <c r="C861" s="25">
        <f>VLOOKUP(B861,'Product List_ Cost Price Repor'!A:O,2,0)</f>
        <v>2.5171954165864401</v>
      </c>
      <c r="D861">
        <f>VLOOKUP(B861,'Product List_ Cost Price Repor'!A:O,14,0)</f>
        <v>12</v>
      </c>
      <c r="E861" t="str">
        <f>VLOOKUP(B861,'Product List_ Cost Price Repor'!A:O,13,0)</f>
        <v xml:space="preserve">Item </v>
      </c>
      <c r="F861">
        <v>1</v>
      </c>
      <c r="G861" t="s">
        <v>1171</v>
      </c>
      <c r="H861" s="29">
        <f t="shared" si="13"/>
        <v>2.5171954165864401</v>
      </c>
    </row>
    <row r="862" spans="1:8" x14ac:dyDescent="0.2">
      <c r="A862" t="str">
        <f>VLOOKUP(B862,'Product List_ Cost Price Repor'!A:O,4,0)</f>
        <v>Pantry</v>
      </c>
      <c r="B862" t="s">
        <v>1102</v>
      </c>
      <c r="C862" s="25">
        <f>VLOOKUP(B862,'Product List_ Cost Price Repor'!A:O,2,0)</f>
        <v>15.9</v>
      </c>
      <c r="D862">
        <f>VLOOKUP(B862,'Product List_ Cost Price Repor'!A:O,14,0)</f>
        <v>3</v>
      </c>
      <c r="E862" t="str">
        <f>VLOOKUP(B862,'Product List_ Cost Price Repor'!A:O,13,0)</f>
        <v>A10</v>
      </c>
      <c r="F862">
        <v>3200</v>
      </c>
      <c r="G862" t="s">
        <v>3476</v>
      </c>
      <c r="H862" s="29">
        <f t="shared" si="13"/>
        <v>4.9687500000000001E-3</v>
      </c>
    </row>
    <row r="863" spans="1:8" x14ac:dyDescent="0.2">
      <c r="A863" t="str">
        <f>VLOOKUP(B863,'Product List_ Cost Price Repor'!A:O,4,0)</f>
        <v>Pantry</v>
      </c>
      <c r="B863" t="s">
        <v>1091</v>
      </c>
      <c r="C863" s="25">
        <f>VLOOKUP(B863,'Product List_ Cost Price Repor'!A:O,2,0)</f>
        <v>10.64</v>
      </c>
      <c r="D863">
        <f>VLOOKUP(B863,'Product List_ Cost Price Repor'!A:O,14,0)</f>
        <v>6</v>
      </c>
      <c r="E863" t="str">
        <f>VLOOKUP(B863,'Product List_ Cost Price Repor'!A:O,13,0)</f>
        <v>3 Kg</v>
      </c>
      <c r="F863">
        <v>3000</v>
      </c>
      <c r="G863" t="s">
        <v>3477</v>
      </c>
      <c r="H863" s="29">
        <f t="shared" si="13"/>
        <v>3.5466666666666667E-3</v>
      </c>
    </row>
    <row r="864" spans="1:8" x14ac:dyDescent="0.2">
      <c r="A864" t="str">
        <f>VLOOKUP(B864,'Product List_ Cost Price Repor'!A:O,4,0)</f>
        <v>Pantry</v>
      </c>
      <c r="B864" t="s">
        <v>1327</v>
      </c>
      <c r="C864" s="25">
        <f>VLOOKUP(B864,'Product List_ Cost Price Repor'!A:O,2,0)</f>
        <v>10.86</v>
      </c>
      <c r="D864">
        <f>VLOOKUP(B864,'Product List_ Cost Price Repor'!A:O,14,0)</f>
        <v>3</v>
      </c>
      <c r="E864" t="str">
        <f>VLOOKUP(B864,'Product List_ Cost Price Repor'!A:O,13,0)</f>
        <v>A10</v>
      </c>
      <c r="F864">
        <v>3200</v>
      </c>
      <c r="G864" t="s">
        <v>3476</v>
      </c>
      <c r="H864" s="29">
        <f t="shared" si="13"/>
        <v>3.3937499999999996E-3</v>
      </c>
    </row>
    <row r="865" spans="1:8" x14ac:dyDescent="0.2">
      <c r="A865" t="str">
        <f>VLOOKUP(B865,'Product List_ Cost Price Repor'!A:O,4,0)</f>
        <v>Pantry</v>
      </c>
      <c r="B865" t="s">
        <v>804</v>
      </c>
      <c r="C865" s="25">
        <f>VLOOKUP(B865,'Product List_ Cost Price Repor'!A:O,2,0)</f>
        <v>15.25</v>
      </c>
      <c r="D865">
        <f>VLOOKUP(B865,'Product List_ Cost Price Repor'!A:O,14,0)</f>
        <v>3</v>
      </c>
      <c r="E865" t="str">
        <f>VLOOKUP(B865,'Product List_ Cost Price Repor'!A:O,13,0)</f>
        <v>A10</v>
      </c>
      <c r="F865">
        <v>3200</v>
      </c>
      <c r="G865" t="s">
        <v>3476</v>
      </c>
      <c r="H865" s="29">
        <f t="shared" si="13"/>
        <v>4.7656249999999999E-3</v>
      </c>
    </row>
    <row r="866" spans="1:8" x14ac:dyDescent="0.2">
      <c r="A866" t="str">
        <f>VLOOKUP(B866,'Product List_ Cost Price Repor'!A:O,4,0)</f>
        <v>Pantry</v>
      </c>
      <c r="B866" t="s">
        <v>1953</v>
      </c>
      <c r="C866" s="25">
        <f>VLOOKUP(B866,'Product List_ Cost Price Repor'!A:O,2,0)</f>
        <v>16.04</v>
      </c>
      <c r="D866">
        <f>VLOOKUP(B866,'Product List_ Cost Price Repor'!A:O,14,0)</f>
        <v>0</v>
      </c>
      <c r="E866" t="str">
        <f>VLOOKUP(B866,'Product List_ Cost Price Repor'!A:O,13,0)</f>
        <v>A10</v>
      </c>
      <c r="F866">
        <v>3200</v>
      </c>
      <c r="G866" t="s">
        <v>3476</v>
      </c>
      <c r="H866" s="29">
        <f t="shared" si="13"/>
        <v>5.0124999999999996E-3</v>
      </c>
    </row>
    <row r="867" spans="1:8" x14ac:dyDescent="0.2">
      <c r="A867" t="str">
        <f>VLOOKUP(B867,'Product List_ Cost Price Repor'!A:O,4,0)</f>
        <v>Pantry</v>
      </c>
      <c r="B867" t="s">
        <v>1024</v>
      </c>
      <c r="C867" s="25">
        <f>VLOOKUP(B867,'Product List_ Cost Price Repor'!A:O,2,0)</f>
        <v>11.818156028368801</v>
      </c>
      <c r="D867">
        <f>VLOOKUP(B867,'Product List_ Cost Price Repor'!A:O,14,0)</f>
        <v>0</v>
      </c>
      <c r="E867" t="str">
        <f>VLOOKUP(B867,'Product List_ Cost Price Repor'!A:O,13,0)</f>
        <v>A10</v>
      </c>
      <c r="F867">
        <v>3200</v>
      </c>
      <c r="G867" t="s">
        <v>3476</v>
      </c>
      <c r="H867" s="29">
        <f t="shared" si="13"/>
        <v>3.6931737588652503E-3</v>
      </c>
    </row>
    <row r="868" spans="1:8" x14ac:dyDescent="0.2">
      <c r="A868" s="27" t="str">
        <f>VLOOKUP(B868,'Product List_ Cost Price Repor'!A:O,4,0)</f>
        <v>Pantry</v>
      </c>
      <c r="B868" s="27" t="s">
        <v>2347</v>
      </c>
      <c r="C868" s="25">
        <f>VLOOKUP(B868,'Product List_ Cost Price Repor'!A:O,2,0)</f>
        <v>42.48</v>
      </c>
      <c r="D868">
        <f>VLOOKUP(B868,'Product List_ Cost Price Repor'!A:O,14,0)</f>
        <v>0</v>
      </c>
      <c r="E868" t="str">
        <f>VLOOKUP(B868,'Product List_ Cost Price Repor'!A:O,13,0)</f>
        <v>Item</v>
      </c>
      <c r="F868">
        <v>1000</v>
      </c>
      <c r="G868" t="s">
        <v>3476</v>
      </c>
      <c r="H868" s="29">
        <f t="shared" si="13"/>
        <v>4.2479999999999997E-2</v>
      </c>
    </row>
    <row r="869" spans="1:8" x14ac:dyDescent="0.2">
      <c r="A869" t="str">
        <f>VLOOKUP(B869,'Product List_ Cost Price Repor'!A:O,4,0)</f>
        <v>Pantry</v>
      </c>
      <c r="B869" t="s">
        <v>1430</v>
      </c>
      <c r="C869" s="25">
        <f>VLOOKUP(B869,'Product List_ Cost Price Repor'!A:O,2,0)</f>
        <v>11.98</v>
      </c>
      <c r="D869">
        <f>VLOOKUP(B869,'Product List_ Cost Price Repor'!A:O,14,0)</f>
        <v>0</v>
      </c>
      <c r="E869" t="str">
        <f>VLOOKUP(B869,'Product List_ Cost Price Repor'!A:O,13,0)</f>
        <v>A10</v>
      </c>
      <c r="F869">
        <v>3200</v>
      </c>
      <c r="G869" t="s">
        <v>3476</v>
      </c>
      <c r="H869" s="29">
        <f t="shared" si="13"/>
        <v>3.7437500000000001E-3</v>
      </c>
    </row>
    <row r="870" spans="1:8" x14ac:dyDescent="0.2">
      <c r="A870" t="str">
        <f>VLOOKUP(B870,'Product List_ Cost Price Repor'!A:O,4,0)</f>
        <v>Pantry</v>
      </c>
      <c r="B870" t="s">
        <v>3429</v>
      </c>
      <c r="C870" s="25">
        <f>VLOOKUP(B870,'Product List_ Cost Price Repor'!A:O,2,0)</f>
        <v>1.95</v>
      </c>
      <c r="D870">
        <f>VLOOKUP(B870,'Product List_ Cost Price Repor'!A:O,14,0)</f>
        <v>0</v>
      </c>
      <c r="E870" t="str">
        <f>VLOOKUP(B870,'Product List_ Cost Price Repor'!A:O,13,0)</f>
        <v>500g</v>
      </c>
      <c r="F870">
        <v>500</v>
      </c>
      <c r="G870" t="s">
        <v>3477</v>
      </c>
      <c r="H870" s="29">
        <f t="shared" si="13"/>
        <v>3.8999999999999998E-3</v>
      </c>
    </row>
    <row r="871" spans="1:8" x14ac:dyDescent="0.2">
      <c r="A871" t="str">
        <f>VLOOKUP(B871,'Product List_ Cost Price Repor'!A:O,4,0)</f>
        <v>Pantry</v>
      </c>
      <c r="B871" t="s">
        <v>1709</v>
      </c>
      <c r="C871" s="25">
        <f>VLOOKUP(B871,'Product List_ Cost Price Repor'!A:O,2,0)</f>
        <v>0.77625</v>
      </c>
      <c r="D871">
        <f>VLOOKUP(B871,'Product List_ Cost Price Repor'!A:O,14,0)</f>
        <v>80</v>
      </c>
      <c r="E871" t="str">
        <f>VLOOKUP(B871,'Product List_ Cost Price Repor'!A:O,13,0)</f>
        <v>Each</v>
      </c>
      <c r="F871">
        <v>1</v>
      </c>
      <c r="G871" t="s">
        <v>1171</v>
      </c>
      <c r="H871" s="29">
        <f t="shared" si="13"/>
        <v>0.77625</v>
      </c>
    </row>
    <row r="872" spans="1:8" x14ac:dyDescent="0.2">
      <c r="A872" t="str">
        <f>VLOOKUP(B872,'Product List_ Cost Price Repor'!A:O,4,0)</f>
        <v>Pantry</v>
      </c>
      <c r="B872" t="s">
        <v>2085</v>
      </c>
      <c r="C872" s="25">
        <f>VLOOKUP(B872,'Product List_ Cost Price Repor'!A:O,2,0)</f>
        <v>5.8218433689803204</v>
      </c>
      <c r="D872">
        <f>VLOOKUP(B872,'Product List_ Cost Price Repor'!A:O,14,0)</f>
        <v>0</v>
      </c>
      <c r="E872" t="str">
        <f>VLOOKUP(B872,'Product List_ Cost Price Repor'!A:O,13,0)</f>
        <v>1kg</v>
      </c>
      <c r="F872">
        <v>1000</v>
      </c>
      <c r="G872" t="s">
        <v>3477</v>
      </c>
      <c r="H872" s="29">
        <f t="shared" si="13"/>
        <v>5.8218433689803204E-3</v>
      </c>
    </row>
    <row r="873" spans="1:8" x14ac:dyDescent="0.2">
      <c r="A873" t="str">
        <f>VLOOKUP(B873,'Product List_ Cost Price Repor'!A:O,4,0)</f>
        <v>Pantry</v>
      </c>
      <c r="B873" t="s">
        <v>308</v>
      </c>
      <c r="C873" s="25">
        <f>VLOOKUP(B873,'Product List_ Cost Price Repor'!A:O,2,0)</f>
        <v>0.63280000000000003</v>
      </c>
      <c r="D873">
        <f>VLOOKUP(B873,'Product List_ Cost Price Repor'!A:O,14,0)</f>
        <v>125</v>
      </c>
      <c r="E873" t="str">
        <f>VLOOKUP(B873,'Product List_ Cost Price Repor'!A:O,13,0)</f>
        <v>Each</v>
      </c>
      <c r="F873">
        <v>1</v>
      </c>
      <c r="G873" t="s">
        <v>1171</v>
      </c>
      <c r="H873" s="29">
        <f t="shared" si="13"/>
        <v>0.63280000000000003</v>
      </c>
    </row>
    <row r="874" spans="1:8" x14ac:dyDescent="0.2">
      <c r="A874" s="27" t="str">
        <f>VLOOKUP(B874,'Product List_ Cost Price Repor'!A:O,4,0)</f>
        <v>Pantry</v>
      </c>
      <c r="B874" s="27" t="s">
        <v>265</v>
      </c>
      <c r="C874" s="25">
        <f>VLOOKUP(B874,'Product List_ Cost Price Repor'!A:O,2,0)</f>
        <v>33.409999999999997</v>
      </c>
      <c r="D874">
        <f>VLOOKUP(B874,'Product List_ Cost Price Repor'!A:O,14,0)</f>
        <v>6</v>
      </c>
      <c r="E874" t="str">
        <f>VLOOKUP(B874,'Product List_ Cost Price Repor'!A:O,13,0)</f>
        <v>1 Item</v>
      </c>
      <c r="F874">
        <v>1000</v>
      </c>
      <c r="G874" t="s">
        <v>3476</v>
      </c>
      <c r="H874" s="29">
        <f t="shared" si="13"/>
        <v>3.3409999999999995E-2</v>
      </c>
    </row>
    <row r="875" spans="1:8" x14ac:dyDescent="0.2">
      <c r="A875" t="str">
        <f>VLOOKUP(B875,'Product List_ Cost Price Repor'!A:O,4,0)</f>
        <v>Pantry</v>
      </c>
      <c r="B875" t="s">
        <v>962</v>
      </c>
      <c r="C875" s="25">
        <f>VLOOKUP(B875,'Product List_ Cost Price Repor'!A:O,2,0)</f>
        <v>18.489999999999998</v>
      </c>
      <c r="D875">
        <f>VLOOKUP(B875,'Product List_ Cost Price Repor'!A:O,14,0)</f>
        <v>0</v>
      </c>
      <c r="E875" t="str">
        <f>VLOOKUP(B875,'Product List_ Cost Price Repor'!A:O,13,0)</f>
        <v>2.1 Kg</v>
      </c>
      <c r="F875">
        <v>2100</v>
      </c>
      <c r="G875" t="s">
        <v>3477</v>
      </c>
      <c r="H875" s="29">
        <f t="shared" si="13"/>
        <v>8.8047619047619038E-3</v>
      </c>
    </row>
    <row r="876" spans="1:8" x14ac:dyDescent="0.2">
      <c r="A876" t="str">
        <f>VLOOKUP(B876,'Product List_ Cost Price Repor'!A:O,4,0)</f>
        <v>Pantry</v>
      </c>
      <c r="B876" t="s">
        <v>3027</v>
      </c>
      <c r="C876" s="25">
        <f>VLOOKUP(B876,'Product List_ Cost Price Repor'!A:O,2,0)</f>
        <v>12.05</v>
      </c>
      <c r="D876">
        <f>VLOOKUP(B876,'Product List_ Cost Price Repor'!A:O,14,0)</f>
        <v>0</v>
      </c>
      <c r="E876" t="str">
        <f>VLOOKUP(B876,'Product List_ Cost Price Repor'!A:O,13,0)</f>
        <v>720g</v>
      </c>
      <c r="F876">
        <v>720</v>
      </c>
      <c r="G876" t="s">
        <v>3477</v>
      </c>
      <c r="H876" s="29">
        <f t="shared" si="13"/>
        <v>1.6736111111111111E-2</v>
      </c>
    </row>
    <row r="877" spans="1:8" x14ac:dyDescent="0.2">
      <c r="A877" t="str">
        <f>VLOOKUP(B877,'Product List_ Cost Price Repor'!A:O,4,0)</f>
        <v>Pantry</v>
      </c>
      <c r="B877" t="s">
        <v>1718</v>
      </c>
      <c r="C877" s="25">
        <f>VLOOKUP(B877,'Product List_ Cost Price Repor'!A:O,2,0)</f>
        <v>23.5</v>
      </c>
      <c r="D877">
        <f>VLOOKUP(B877,'Product List_ Cost Price Repor'!A:O,14,0)</f>
        <v>0</v>
      </c>
      <c r="E877" t="str">
        <f>VLOOKUP(B877,'Product List_ Cost Price Repor'!A:O,13,0)</f>
        <v>2 Kg</v>
      </c>
      <c r="F877">
        <v>2000</v>
      </c>
      <c r="G877" t="s">
        <v>3477</v>
      </c>
      <c r="H877" s="29">
        <f t="shared" si="13"/>
        <v>1.175E-2</v>
      </c>
    </row>
    <row r="878" spans="1:8" x14ac:dyDescent="0.2">
      <c r="A878" t="str">
        <f>VLOOKUP(B878,'Product List_ Cost Price Repor'!A:O,4,0)</f>
        <v>Pantry</v>
      </c>
      <c r="B878" t="s">
        <v>222</v>
      </c>
      <c r="C878" s="25">
        <f>VLOOKUP(B878,'Product List_ Cost Price Repor'!A:O,2,0)</f>
        <v>1.0489999999999999</v>
      </c>
      <c r="D878">
        <f>VLOOKUP(B878,'Product List_ Cost Price Repor'!A:O,14,0)</f>
        <v>30</v>
      </c>
      <c r="E878" t="str">
        <f>VLOOKUP(B878,'Product List_ Cost Price Repor'!A:O,13,0)</f>
        <v>Packet</v>
      </c>
      <c r="F878">
        <v>1</v>
      </c>
      <c r="G878" t="s">
        <v>1171</v>
      </c>
      <c r="H878" s="29">
        <f t="shared" si="13"/>
        <v>1.0489999999999999</v>
      </c>
    </row>
    <row r="879" spans="1:8" x14ac:dyDescent="0.2">
      <c r="A879" t="str">
        <f>VLOOKUP(B879,'Product List_ Cost Price Repor'!A:O,4,0)</f>
        <v>Pantry</v>
      </c>
      <c r="B879" t="s">
        <v>893</v>
      </c>
      <c r="C879" s="25">
        <f>VLOOKUP(B879,'Product List_ Cost Price Repor'!A:O,2,0)</f>
        <v>0.53106041666666703</v>
      </c>
      <c r="D879">
        <f>VLOOKUP(B879,'Product List_ Cost Price Repor'!A:O,14,0)</f>
        <v>0</v>
      </c>
      <c r="E879" t="str">
        <f>VLOOKUP(B879,'Product List_ Cost Price Repor'!A:O,13,0)</f>
        <v>Items</v>
      </c>
      <c r="F879">
        <v>1</v>
      </c>
      <c r="G879" t="s">
        <v>1171</v>
      </c>
      <c r="H879" s="29">
        <f t="shared" si="13"/>
        <v>0.53106041666666703</v>
      </c>
    </row>
    <row r="880" spans="1:8" x14ac:dyDescent="0.2">
      <c r="A880" t="str">
        <f>VLOOKUP(B880,'Product List_ Cost Price Repor'!A:O,4,0)</f>
        <v>Pantry</v>
      </c>
      <c r="B880" t="s">
        <v>504</v>
      </c>
      <c r="C880" s="25">
        <f>VLOOKUP(B880,'Product List_ Cost Price Repor'!A:O,2,0)</f>
        <v>1.0489999999999999</v>
      </c>
      <c r="D880">
        <f>VLOOKUP(B880,'Product List_ Cost Price Repor'!A:O,14,0)</f>
        <v>30</v>
      </c>
      <c r="E880" t="str">
        <f>VLOOKUP(B880,'Product List_ Cost Price Repor'!A:O,13,0)</f>
        <v>Packet</v>
      </c>
      <c r="F880">
        <v>1</v>
      </c>
      <c r="G880" t="s">
        <v>1171</v>
      </c>
      <c r="H880" s="29">
        <f t="shared" si="13"/>
        <v>1.0489999999999999</v>
      </c>
    </row>
    <row r="881" spans="1:8" x14ac:dyDescent="0.2">
      <c r="A881" t="str">
        <f>VLOOKUP(B881,'Product List_ Cost Price Repor'!A:O,4,0)</f>
        <v>Pantry</v>
      </c>
      <c r="B881" t="s">
        <v>2903</v>
      </c>
      <c r="C881" s="25">
        <f>VLOOKUP(B881,'Product List_ Cost Price Repor'!A:O,2,0)</f>
        <v>18.399999999999999</v>
      </c>
      <c r="D881">
        <f>VLOOKUP(B881,'Product List_ Cost Price Repor'!A:O,14,0)</f>
        <v>0</v>
      </c>
      <c r="E881" t="str">
        <f>VLOOKUP(B881,'Product List_ Cost Price Repor'!A:O,13,0)</f>
        <v>2 kg</v>
      </c>
      <c r="F881">
        <v>2000</v>
      </c>
      <c r="G881" t="s">
        <v>3477</v>
      </c>
      <c r="H881" s="29">
        <f t="shared" si="13"/>
        <v>9.1999999999999998E-3</v>
      </c>
    </row>
    <row r="882" spans="1:8" x14ac:dyDescent="0.2">
      <c r="A882" t="str">
        <f>VLOOKUP(B882,'Product List_ Cost Price Repor'!A:O,4,0)</f>
        <v>Pantry</v>
      </c>
      <c r="B882" t="s">
        <v>1113</v>
      </c>
      <c r="C882" s="25">
        <f>VLOOKUP(B882,'Product List_ Cost Price Repor'!A:O,2,0)</f>
        <v>8.8000000000000007</v>
      </c>
      <c r="D882">
        <f>VLOOKUP(B882,'Product List_ Cost Price Repor'!A:O,14,0)</f>
        <v>0</v>
      </c>
      <c r="E882" t="str">
        <f>VLOOKUP(B882,'Product List_ Cost Price Repor'!A:O,13,0)</f>
        <v>A10</v>
      </c>
      <c r="F882">
        <v>3200</v>
      </c>
      <c r="G882" t="s">
        <v>3476</v>
      </c>
      <c r="H882" s="29">
        <f t="shared" si="13"/>
        <v>2.7500000000000003E-3</v>
      </c>
    </row>
    <row r="883" spans="1:8" x14ac:dyDescent="0.2">
      <c r="A883" t="str">
        <f>VLOOKUP(B883,'Product List_ Cost Price Repor'!A:O,4,0)</f>
        <v>Pantry</v>
      </c>
      <c r="B883" t="s">
        <v>1768</v>
      </c>
      <c r="C883" s="25">
        <f>VLOOKUP(B883,'Product List_ Cost Price Repor'!A:O,2,0)</f>
        <v>63.04</v>
      </c>
      <c r="D883">
        <f>VLOOKUP(B883,'Product List_ Cost Price Repor'!A:O,14,0)</f>
        <v>0</v>
      </c>
      <c r="E883" t="str">
        <f>VLOOKUP(B883,'Product List_ Cost Price Repor'!A:O,13,0)</f>
        <v>8 Kg</v>
      </c>
      <c r="F883">
        <v>8000</v>
      </c>
      <c r="G883" t="s">
        <v>3477</v>
      </c>
      <c r="H883" s="29">
        <f t="shared" si="13"/>
        <v>7.8799999999999999E-3</v>
      </c>
    </row>
    <row r="884" spans="1:8" x14ac:dyDescent="0.2">
      <c r="A884" t="str">
        <f>VLOOKUP(B884,'Product List_ Cost Price Repor'!A:O,4,0)</f>
        <v>Pantry</v>
      </c>
      <c r="B884" t="s">
        <v>452</v>
      </c>
      <c r="C884" s="25">
        <f>VLOOKUP(B884,'Product List_ Cost Price Repor'!A:O,2,0)</f>
        <v>55190</v>
      </c>
      <c r="D884">
        <f>VLOOKUP(B884,'Product List_ Cost Price Repor'!A:O,14,0)</f>
        <v>0</v>
      </c>
      <c r="E884" t="str">
        <f>VLOOKUP(B884,'Product List_ Cost Price Repor'!A:O,13,0)</f>
        <v>1lt</v>
      </c>
      <c r="F884">
        <v>1000</v>
      </c>
      <c r="G884" t="s">
        <v>3477</v>
      </c>
      <c r="H884" s="29">
        <f t="shared" si="13"/>
        <v>55.19</v>
      </c>
    </row>
    <row r="885" spans="1:8" x14ac:dyDescent="0.2">
      <c r="A885" t="str">
        <f>VLOOKUP(B885,'Product List_ Cost Price Repor'!A:O,4,0)</f>
        <v>Pantry</v>
      </c>
      <c r="B885" t="s">
        <v>3287</v>
      </c>
      <c r="C885" s="25">
        <f>VLOOKUP(B885,'Product List_ Cost Price Repor'!A:O,2,0)</f>
        <v>63.63</v>
      </c>
      <c r="D885">
        <f>VLOOKUP(B885,'Product List_ Cost Price Repor'!A:O,14,0)</f>
        <v>0</v>
      </c>
      <c r="E885" t="str">
        <f>VLOOKUP(B885,'Product List_ Cost Price Repor'!A:O,13,0)</f>
        <v>7.5 kg</v>
      </c>
      <c r="F885">
        <v>7500</v>
      </c>
      <c r="G885" t="s">
        <v>3477</v>
      </c>
      <c r="H885" s="29">
        <f t="shared" si="13"/>
        <v>8.4840000000000002E-3</v>
      </c>
    </row>
    <row r="886" spans="1:8" x14ac:dyDescent="0.2">
      <c r="A886" t="str">
        <f>VLOOKUP(B886,'Product List_ Cost Price Repor'!A:O,4,0)</f>
        <v>Pantry</v>
      </c>
      <c r="B886" t="s">
        <v>886</v>
      </c>
      <c r="C886" s="25">
        <f>VLOOKUP(B886,'Product List_ Cost Price Repor'!A:O,2,0)</f>
        <v>18</v>
      </c>
      <c r="D886">
        <f>VLOOKUP(B886,'Product List_ Cost Price Repor'!A:O,14,0)</f>
        <v>0</v>
      </c>
      <c r="E886" t="str">
        <f>VLOOKUP(B886,'Product List_ Cost Price Repor'!A:O,13,0)</f>
        <v>Kilogram</v>
      </c>
      <c r="F886">
        <v>1000</v>
      </c>
      <c r="G886" t="s">
        <v>3477</v>
      </c>
      <c r="H886" s="29">
        <f t="shared" si="13"/>
        <v>1.7999999999999999E-2</v>
      </c>
    </row>
    <row r="887" spans="1:8" x14ac:dyDescent="0.2">
      <c r="A887" t="str">
        <f>VLOOKUP(B887,'Product List_ Cost Price Repor'!A:O,4,0)</f>
        <v>Pantry</v>
      </c>
      <c r="B887" t="s">
        <v>2176</v>
      </c>
      <c r="C887" s="25">
        <f>VLOOKUP(B887,'Product List_ Cost Price Repor'!A:O,2,0)</f>
        <v>19.75</v>
      </c>
      <c r="D887">
        <f>VLOOKUP(B887,'Product List_ Cost Price Repor'!A:O,14,0)</f>
        <v>6</v>
      </c>
      <c r="E887" t="str">
        <f>VLOOKUP(B887,'Product List_ Cost Price Repor'!A:O,13,0)</f>
        <v>2.8Kg</v>
      </c>
      <c r="F887">
        <v>2800</v>
      </c>
      <c r="G887" t="s">
        <v>3477</v>
      </c>
      <c r="H887" s="29">
        <f t="shared" si="13"/>
        <v>7.0535714285714281E-3</v>
      </c>
    </row>
    <row r="888" spans="1:8" x14ac:dyDescent="0.2">
      <c r="A888" t="str">
        <f>VLOOKUP(B888,'Product List_ Cost Price Repor'!A:O,4,0)</f>
        <v>Pantry</v>
      </c>
      <c r="B888" t="s">
        <v>1476</v>
      </c>
      <c r="C888" s="25">
        <f>VLOOKUP(B888,'Product List_ Cost Price Repor'!A:O,2,0)</f>
        <v>3.1837124999999999</v>
      </c>
      <c r="D888">
        <f>VLOOKUP(B888,'Product List_ Cost Price Repor'!A:O,14,0)</f>
        <v>6</v>
      </c>
      <c r="E888" t="str">
        <f>VLOOKUP(B888,'Product List_ Cost Price Repor'!A:O,13,0)</f>
        <v>750 Gm</v>
      </c>
      <c r="F888">
        <v>750</v>
      </c>
      <c r="G888" t="s">
        <v>3477</v>
      </c>
      <c r="H888" s="29">
        <f t="shared" si="13"/>
        <v>4.2449499999999999E-3</v>
      </c>
    </row>
    <row r="889" spans="1:8" x14ac:dyDescent="0.2">
      <c r="A889" t="str">
        <f>VLOOKUP(B889,'Product List_ Cost Price Repor'!A:O,4,0)</f>
        <v>Pantry</v>
      </c>
      <c r="B889" t="s">
        <v>172</v>
      </c>
      <c r="C889" s="25">
        <f>VLOOKUP(B889,'Product List_ Cost Price Repor'!A:O,2,0)</f>
        <v>7.4833333333333298</v>
      </c>
      <c r="D889">
        <f>VLOOKUP(B889,'Product List_ Cost Price Repor'!A:O,14,0)</f>
        <v>6</v>
      </c>
      <c r="E889" t="str">
        <f>VLOOKUP(B889,'Product List_ Cost Price Repor'!A:O,13,0)</f>
        <v>750 Gm</v>
      </c>
      <c r="F889">
        <v>750</v>
      </c>
      <c r="G889" t="s">
        <v>3477</v>
      </c>
      <c r="H889" s="29">
        <f t="shared" si="13"/>
        <v>9.9777777777777729E-3</v>
      </c>
    </row>
    <row r="890" spans="1:8" x14ac:dyDescent="0.2">
      <c r="A890" t="str">
        <f>VLOOKUP(B890,'Product List_ Cost Price Repor'!A:O,4,0)</f>
        <v>Pantry</v>
      </c>
      <c r="B890" t="s">
        <v>1762</v>
      </c>
      <c r="C890" s="25">
        <f>VLOOKUP(B890,'Product List_ Cost Price Repor'!A:O,2,0)</f>
        <v>234.35</v>
      </c>
      <c r="D890">
        <f>VLOOKUP(B890,'Product List_ Cost Price Repor'!A:O,14,0)</f>
        <v>0</v>
      </c>
      <c r="E890" t="str">
        <f>VLOOKUP(B890,'Product List_ Cost Price Repor'!A:O,13,0)</f>
        <v>10kg</v>
      </c>
      <c r="F890">
        <v>10000</v>
      </c>
      <c r="G890" t="s">
        <v>3477</v>
      </c>
      <c r="H890" s="29">
        <f t="shared" si="13"/>
        <v>2.3435000000000001E-2</v>
      </c>
    </row>
    <row r="891" spans="1:8" x14ac:dyDescent="0.2">
      <c r="A891" t="str">
        <f>VLOOKUP(B891,'Product List_ Cost Price Repor'!A:O,4,0)</f>
        <v>Pantry</v>
      </c>
      <c r="B891" t="s">
        <v>1520</v>
      </c>
      <c r="C891" s="25">
        <f>VLOOKUP(B891,'Product List_ Cost Price Repor'!A:O,2,0)</f>
        <v>37.490900000000003</v>
      </c>
      <c r="D891">
        <f>VLOOKUP(B891,'Product List_ Cost Price Repor'!A:O,14,0)</f>
        <v>0</v>
      </c>
      <c r="E891" t="str">
        <f>VLOOKUP(B891,'Product List_ Cost Price Repor'!A:O,13,0)</f>
        <v>5kg Bag</v>
      </c>
      <c r="F891">
        <v>5000</v>
      </c>
      <c r="G891" t="s">
        <v>3477</v>
      </c>
      <c r="H891" s="29">
        <f t="shared" si="13"/>
        <v>7.498180000000001E-3</v>
      </c>
    </row>
    <row r="892" spans="1:8" x14ac:dyDescent="0.2">
      <c r="A892" t="str">
        <f>VLOOKUP(B892,'Product List_ Cost Price Repor'!A:O,4,0)</f>
        <v>Pantry</v>
      </c>
      <c r="B892" t="s">
        <v>3054</v>
      </c>
      <c r="C892" s="25">
        <f>VLOOKUP(B892,'Product List_ Cost Price Repor'!A:O,2,0)</f>
        <v>54.77</v>
      </c>
      <c r="D892">
        <f>VLOOKUP(B892,'Product List_ Cost Price Repor'!A:O,14,0)</f>
        <v>0</v>
      </c>
      <c r="E892" t="str">
        <f>VLOOKUP(B892,'Product List_ Cost Price Repor'!A:O,13,0)</f>
        <v>2.5 kg</v>
      </c>
      <c r="F892">
        <v>2500</v>
      </c>
      <c r="G892" t="s">
        <v>3477</v>
      </c>
      <c r="H892" s="29">
        <f t="shared" si="13"/>
        <v>2.1908E-2</v>
      </c>
    </row>
    <row r="893" spans="1:8" x14ac:dyDescent="0.2">
      <c r="A893" t="str">
        <f>VLOOKUP(B893,'Product List_ Cost Price Repor'!A:O,4,0)</f>
        <v>Pantry</v>
      </c>
      <c r="B893" t="s">
        <v>1617</v>
      </c>
      <c r="C893" s="25">
        <f>VLOOKUP(B893,'Product List_ Cost Price Repor'!A:O,2,0)</f>
        <v>27.87</v>
      </c>
      <c r="D893">
        <f>VLOOKUP(B893,'Product List_ Cost Price Repor'!A:O,14,0)</f>
        <v>0</v>
      </c>
      <c r="E893" t="str">
        <f>VLOOKUP(B893,'Product List_ Cost Price Repor'!A:O,13,0)</f>
        <v>2.5Kg</v>
      </c>
      <c r="F893">
        <v>2500</v>
      </c>
      <c r="G893" t="s">
        <v>3477</v>
      </c>
      <c r="H893" s="29">
        <f t="shared" si="13"/>
        <v>1.1148E-2</v>
      </c>
    </row>
    <row r="894" spans="1:8" x14ac:dyDescent="0.2">
      <c r="A894" t="str">
        <f>VLOOKUP(B894,'Product List_ Cost Price Repor'!A:O,4,0)</f>
        <v>Pantry</v>
      </c>
      <c r="B894" t="s">
        <v>1063</v>
      </c>
      <c r="C894" s="25">
        <f>VLOOKUP(B894,'Product List_ Cost Price Repor'!A:O,2,0)</f>
        <v>33.29</v>
      </c>
      <c r="D894">
        <f>VLOOKUP(B894,'Product List_ Cost Price Repor'!A:O,14,0)</f>
        <v>0</v>
      </c>
      <c r="E894" t="str">
        <f>VLOOKUP(B894,'Product List_ Cost Price Repor'!A:O,13,0)</f>
        <v>2 Kg</v>
      </c>
      <c r="F894">
        <v>2000</v>
      </c>
      <c r="G894" t="s">
        <v>3477</v>
      </c>
      <c r="H894" s="29">
        <f t="shared" si="13"/>
        <v>1.6645E-2</v>
      </c>
    </row>
    <row r="895" spans="1:8" x14ac:dyDescent="0.2">
      <c r="A895" t="str">
        <f>VLOOKUP(B895,'Product List_ Cost Price Repor'!A:O,4,0)</f>
        <v>Pantry</v>
      </c>
      <c r="B895" t="s">
        <v>1268</v>
      </c>
      <c r="C895" s="25">
        <f>VLOOKUP(B895,'Product List_ Cost Price Repor'!A:O,2,0)</f>
        <v>12.904</v>
      </c>
      <c r="D895">
        <f>VLOOKUP(B895,'Product List_ Cost Price Repor'!A:O,14,0)</f>
        <v>5</v>
      </c>
      <c r="E895" t="str">
        <f>VLOOKUP(B895,'Product List_ Cost Price Repor'!A:O,13,0)</f>
        <v>Kg</v>
      </c>
      <c r="F895">
        <v>1000</v>
      </c>
      <c r="G895" t="s">
        <v>3477</v>
      </c>
      <c r="H895" s="29">
        <f t="shared" si="13"/>
        <v>1.2904000000000001E-2</v>
      </c>
    </row>
    <row r="896" spans="1:8" x14ac:dyDescent="0.2">
      <c r="A896" t="str">
        <f>VLOOKUP(B896,'Product List_ Cost Price Repor'!A:O,4,0)</f>
        <v>Pantry</v>
      </c>
      <c r="B896" t="s">
        <v>681</v>
      </c>
      <c r="C896" s="25">
        <f>VLOOKUP(B896,'Product List_ Cost Price Repor'!A:O,2,0)</f>
        <v>68.09</v>
      </c>
      <c r="D896">
        <f>VLOOKUP(B896,'Product List_ Cost Price Repor'!A:O,14,0)</f>
        <v>0</v>
      </c>
      <c r="E896" t="str">
        <f>VLOOKUP(B896,'Product List_ Cost Price Repor'!A:O,13,0)</f>
        <v>2.5 kg</v>
      </c>
      <c r="F896">
        <v>2500</v>
      </c>
      <c r="G896" t="s">
        <v>3477</v>
      </c>
      <c r="H896" s="29">
        <f t="shared" si="13"/>
        <v>2.7236E-2</v>
      </c>
    </row>
    <row r="897" spans="1:8" x14ac:dyDescent="0.2">
      <c r="A897" t="str">
        <f>VLOOKUP(B897,'Product List_ Cost Price Repor'!A:O,4,0)</f>
        <v>Pantry</v>
      </c>
      <c r="B897" t="s">
        <v>800</v>
      </c>
      <c r="C897" s="25">
        <f>VLOOKUP(B897,'Product List_ Cost Price Repor'!A:O,2,0)</f>
        <v>35.979999999999997</v>
      </c>
      <c r="D897">
        <f>VLOOKUP(B897,'Product List_ Cost Price Repor'!A:O,14,0)</f>
        <v>0</v>
      </c>
      <c r="E897" t="str">
        <f>VLOOKUP(B897,'Product List_ Cost Price Repor'!A:O,13,0)</f>
        <v>2.9kg</v>
      </c>
      <c r="F897">
        <v>2900</v>
      </c>
      <c r="G897" t="s">
        <v>3477</v>
      </c>
      <c r="H897" s="29">
        <f t="shared" si="13"/>
        <v>1.2406896551724137E-2</v>
      </c>
    </row>
    <row r="898" spans="1:8" x14ac:dyDescent="0.2">
      <c r="A898" s="27" t="str">
        <f>VLOOKUP(B898,'Product List_ Cost Price Repor'!A:O,4,0)</f>
        <v>Pantry</v>
      </c>
      <c r="B898" s="27" t="s">
        <v>2766</v>
      </c>
      <c r="C898" s="25">
        <f>VLOOKUP(B898,'Product List_ Cost Price Repor'!A:O,2,0)</f>
        <v>16.145</v>
      </c>
      <c r="D898">
        <f>VLOOKUP(B898,'Product List_ Cost Price Repor'!A:O,14,0)</f>
        <v>0</v>
      </c>
      <c r="E898" t="str">
        <f>VLOOKUP(B898,'Product List_ Cost Price Repor'!A:O,13,0)</f>
        <v xml:space="preserve">Item </v>
      </c>
      <c r="F898">
        <v>1000</v>
      </c>
      <c r="G898" t="s">
        <v>3476</v>
      </c>
      <c r="H898" s="29">
        <f t="shared" si="13"/>
        <v>1.6145E-2</v>
      </c>
    </row>
    <row r="899" spans="1:8" x14ac:dyDescent="0.2">
      <c r="A899" t="str">
        <f>VLOOKUP(B899,'Product List_ Cost Price Repor'!A:O,4,0)</f>
        <v>Pantry</v>
      </c>
      <c r="B899" t="s">
        <v>1751</v>
      </c>
      <c r="C899" s="25">
        <f>VLOOKUP(B899,'Product List_ Cost Price Repor'!A:O,2,0)</f>
        <v>19.881799999999998</v>
      </c>
      <c r="D899">
        <f>VLOOKUP(B899,'Product List_ Cost Price Repor'!A:O,14,0)</f>
        <v>0</v>
      </c>
      <c r="E899" t="str">
        <f>VLOOKUP(B899,'Product List_ Cost Price Repor'!A:O,13,0)</f>
        <v>1.5Kg</v>
      </c>
      <c r="F899">
        <v>1500</v>
      </c>
      <c r="G899" t="s">
        <v>3477</v>
      </c>
      <c r="H899" s="29">
        <f t="shared" ref="H899:H962" si="14">C899/F899</f>
        <v>1.3254533333333332E-2</v>
      </c>
    </row>
    <row r="900" spans="1:8" x14ac:dyDescent="0.2">
      <c r="A900" t="str">
        <f>VLOOKUP(B900,'Product List_ Cost Price Repor'!A:O,4,0)</f>
        <v>Pantry</v>
      </c>
      <c r="B900" t="s">
        <v>928</v>
      </c>
      <c r="C900" s="25">
        <f>VLOOKUP(B900,'Product List_ Cost Price Repor'!A:O,2,0)</f>
        <v>15.98</v>
      </c>
      <c r="D900">
        <f>VLOOKUP(B900,'Product List_ Cost Price Repor'!A:O,14,0)</f>
        <v>6</v>
      </c>
      <c r="E900" t="str">
        <f>VLOOKUP(B900,'Product List_ Cost Price Repor'!A:O,13,0)</f>
        <v>1kg</v>
      </c>
      <c r="F900">
        <v>1000</v>
      </c>
      <c r="G900" t="s">
        <v>3477</v>
      </c>
      <c r="H900" s="29">
        <f t="shared" si="14"/>
        <v>1.5980000000000001E-2</v>
      </c>
    </row>
    <row r="901" spans="1:8" x14ac:dyDescent="0.2">
      <c r="A901" t="str">
        <f>VLOOKUP(B901,'Product List_ Cost Price Repor'!A:O,4,0)</f>
        <v>Pantry</v>
      </c>
      <c r="B901" t="s">
        <v>1409</v>
      </c>
      <c r="C901" s="25">
        <f>VLOOKUP(B901,'Product List_ Cost Price Repor'!A:O,2,0)</f>
        <v>5.5430555555555596</v>
      </c>
      <c r="D901">
        <f>VLOOKUP(B901,'Product List_ Cost Price Repor'!A:O,14,0)</f>
        <v>0</v>
      </c>
      <c r="E901" t="str">
        <f>VLOOKUP(B901,'Product List_ Cost Price Repor'!A:O,13,0)</f>
        <v>1 L</v>
      </c>
      <c r="F901">
        <v>1000</v>
      </c>
      <c r="G901" t="s">
        <v>3477</v>
      </c>
      <c r="H901" s="29">
        <f t="shared" si="14"/>
        <v>5.5430555555555597E-3</v>
      </c>
    </row>
    <row r="902" spans="1:8" x14ac:dyDescent="0.2">
      <c r="A902" t="str">
        <f>VLOOKUP(B902,'Product List_ Cost Price Repor'!A:O,4,0)</f>
        <v>Pantry</v>
      </c>
      <c r="B902" t="s">
        <v>2590</v>
      </c>
      <c r="C902" s="25">
        <f>VLOOKUP(B902,'Product List_ Cost Price Repor'!A:O,2,0)</f>
        <v>9.64</v>
      </c>
      <c r="D902">
        <f>VLOOKUP(B902,'Product List_ Cost Price Repor'!A:O,14,0)</f>
        <v>0</v>
      </c>
      <c r="E902" t="str">
        <f>VLOOKUP(B902,'Product List_ Cost Price Repor'!A:O,13,0)</f>
        <v>1 kg</v>
      </c>
      <c r="F902">
        <v>1000</v>
      </c>
      <c r="G902" t="s">
        <v>3477</v>
      </c>
      <c r="H902" s="29">
        <f t="shared" si="14"/>
        <v>9.640000000000001E-3</v>
      </c>
    </row>
    <row r="903" spans="1:8" x14ac:dyDescent="0.2">
      <c r="A903" t="str">
        <f>VLOOKUP(B903,'Product List_ Cost Price Repor'!A:O,4,0)</f>
        <v>Pantry</v>
      </c>
      <c r="B903" t="s">
        <v>3440</v>
      </c>
      <c r="C903" s="25">
        <f>VLOOKUP(B903,'Product List_ Cost Price Repor'!A:O,2,0)</f>
        <v>0.28000000000000003</v>
      </c>
      <c r="D903">
        <f>VLOOKUP(B903,'Product List_ Cost Price Repor'!A:O,14,0)</f>
        <v>0</v>
      </c>
      <c r="E903" t="str">
        <f>VLOOKUP(B903,'Product List_ Cost Price Repor'!A:O,13,0)</f>
        <v>225g</v>
      </c>
      <c r="F903">
        <v>225</v>
      </c>
      <c r="G903" t="s">
        <v>3477</v>
      </c>
      <c r="H903" s="29">
        <f t="shared" si="14"/>
        <v>1.2444444444444445E-3</v>
      </c>
    </row>
    <row r="904" spans="1:8" x14ac:dyDescent="0.2">
      <c r="A904" t="str">
        <f>VLOOKUP(B904,'Product List_ Cost Price Repor'!A:O,4,0)</f>
        <v>Pantry</v>
      </c>
      <c r="B904" t="s">
        <v>3347</v>
      </c>
      <c r="C904" s="25">
        <f>VLOOKUP(B904,'Product List_ Cost Price Repor'!A:O,2,0)</f>
        <v>2.17</v>
      </c>
      <c r="D904">
        <f>VLOOKUP(B904,'Product List_ Cost Price Repor'!A:O,14,0)</f>
        <v>24</v>
      </c>
      <c r="E904" t="str">
        <f>VLOOKUP(B904,'Product List_ Cost Price Repor'!A:O,13,0)</f>
        <v xml:space="preserve">1 Tin </v>
      </c>
      <c r="F904">
        <v>350</v>
      </c>
      <c r="G904" t="s">
        <v>3476</v>
      </c>
      <c r="H904" s="29">
        <f t="shared" si="14"/>
        <v>6.1999999999999998E-3</v>
      </c>
    </row>
    <row r="905" spans="1:8" x14ac:dyDescent="0.2">
      <c r="A905" t="str">
        <f>VLOOKUP(B905,'Product List_ Cost Price Repor'!A:O,4,0)</f>
        <v>Pantry</v>
      </c>
      <c r="B905" t="s">
        <v>84</v>
      </c>
      <c r="C905" s="25">
        <f>VLOOKUP(B905,'Product List_ Cost Price Repor'!A:O,2,0)</f>
        <v>20.28</v>
      </c>
      <c r="D905">
        <f>VLOOKUP(B905,'Product List_ Cost Price Repor'!A:O,14,0)</f>
        <v>0</v>
      </c>
      <c r="E905" t="str">
        <f>VLOOKUP(B905,'Product List_ Cost Price Repor'!A:O,13,0)</f>
        <v>1kg</v>
      </c>
      <c r="F905">
        <v>1000</v>
      </c>
      <c r="G905" t="s">
        <v>3477</v>
      </c>
      <c r="H905" s="29">
        <f t="shared" si="14"/>
        <v>2.0279999999999999E-2</v>
      </c>
    </row>
    <row r="906" spans="1:8" x14ac:dyDescent="0.2">
      <c r="A906" s="27" t="str">
        <f>VLOOKUP(B906,'Product List_ Cost Price Repor'!A:O,4,0)</f>
        <v>Pantry</v>
      </c>
      <c r="B906" s="27" t="s">
        <v>2230</v>
      </c>
      <c r="C906" s="25">
        <f>VLOOKUP(B906,'Product List_ Cost Price Repor'!A:O,2,0)</f>
        <v>5.0999999999999996</v>
      </c>
      <c r="D906">
        <f>VLOOKUP(B906,'Product List_ Cost Price Repor'!A:O,14,0)</f>
        <v>0</v>
      </c>
      <c r="E906" t="str">
        <f>VLOOKUP(B906,'Product List_ Cost Price Repor'!A:O,13,0)</f>
        <v xml:space="preserve">1 Item </v>
      </c>
      <c r="F906">
        <v>500</v>
      </c>
      <c r="G906" t="s">
        <v>3476</v>
      </c>
      <c r="H906" s="29">
        <f t="shared" si="14"/>
        <v>1.0199999999999999E-2</v>
      </c>
    </row>
    <row r="907" spans="1:8" x14ac:dyDescent="0.2">
      <c r="A907" t="str">
        <f>VLOOKUP(B907,'Product List_ Cost Price Repor'!A:O,4,0)</f>
        <v>Pantry</v>
      </c>
      <c r="B907" t="s">
        <v>3070</v>
      </c>
      <c r="C907" s="25">
        <f>VLOOKUP(B907,'Product List_ Cost Price Repor'!A:O,2,0)</f>
        <v>6.41</v>
      </c>
      <c r="D907">
        <f>VLOOKUP(B907,'Product List_ Cost Price Repor'!A:O,14,0)</f>
        <v>0</v>
      </c>
      <c r="E907" t="str">
        <f>VLOOKUP(B907,'Product List_ Cost Price Repor'!A:O,13,0)</f>
        <v>750g</v>
      </c>
      <c r="F907">
        <v>750</v>
      </c>
      <c r="G907" t="s">
        <v>3477</v>
      </c>
      <c r="H907" s="29">
        <f t="shared" si="14"/>
        <v>8.5466666666666677E-3</v>
      </c>
    </row>
    <row r="908" spans="1:8" x14ac:dyDescent="0.2">
      <c r="A908" t="str">
        <f>VLOOKUP(B908,'Product List_ Cost Price Repor'!A:O,4,0)</f>
        <v>Pantry</v>
      </c>
      <c r="B908" t="s">
        <v>1065</v>
      </c>
      <c r="C908" s="25">
        <f>VLOOKUP(B908,'Product List_ Cost Price Repor'!A:O,2,0)</f>
        <v>2.7818166666666699</v>
      </c>
      <c r="D908">
        <f>VLOOKUP(B908,'Product List_ Cost Price Repor'!A:O,14,0)</f>
        <v>6</v>
      </c>
      <c r="E908" t="str">
        <f>VLOOKUP(B908,'Product List_ Cost Price Repor'!A:O,13,0)</f>
        <v>Each</v>
      </c>
      <c r="F908">
        <v>1</v>
      </c>
      <c r="G908" t="s">
        <v>1171</v>
      </c>
      <c r="H908" s="29">
        <f t="shared" si="14"/>
        <v>2.7818166666666699</v>
      </c>
    </row>
    <row r="909" spans="1:8" x14ac:dyDescent="0.2">
      <c r="A909" t="str">
        <f>VLOOKUP(B909,'Product List_ Cost Price Repor'!A:O,4,0)</f>
        <v>Pantry</v>
      </c>
      <c r="B909" t="s">
        <v>559</v>
      </c>
      <c r="C909" s="25">
        <f>VLOOKUP(B909,'Product List_ Cost Price Repor'!A:O,2,0)</f>
        <v>21.959849999999999</v>
      </c>
      <c r="D909">
        <f>VLOOKUP(B909,'Product List_ Cost Price Repor'!A:O,14,0)</f>
        <v>66</v>
      </c>
      <c r="E909" t="str">
        <f>VLOOKUP(B909,'Product List_ Cost Price Repor'!A:O,13,0)</f>
        <v xml:space="preserve">Pkt </v>
      </c>
      <c r="F909">
        <v>66</v>
      </c>
      <c r="G909" t="s">
        <v>1171</v>
      </c>
      <c r="H909" s="29">
        <f t="shared" si="14"/>
        <v>0.33272499999999999</v>
      </c>
    </row>
    <row r="910" spans="1:8" x14ac:dyDescent="0.2">
      <c r="A910" t="str">
        <f>VLOOKUP(B910,'Product List_ Cost Price Repor'!A:O,4,0)</f>
        <v>Pantry</v>
      </c>
      <c r="B910" t="s">
        <v>2880</v>
      </c>
      <c r="C910" s="25">
        <f>VLOOKUP(B910,'Product List_ Cost Price Repor'!A:O,2,0)</f>
        <v>14.798345454545499</v>
      </c>
      <c r="D910">
        <f>VLOOKUP(B910,'Product List_ Cost Price Repor'!A:O,14,0)</f>
        <v>66</v>
      </c>
      <c r="E910" t="str">
        <f>VLOOKUP(B910,'Product List_ Cost Price Repor'!A:O,13,0)</f>
        <v xml:space="preserve">Pkt </v>
      </c>
      <c r="F910">
        <v>66</v>
      </c>
      <c r="G910" t="s">
        <v>1171</v>
      </c>
      <c r="H910" s="29">
        <f t="shared" si="14"/>
        <v>0.22421735537190152</v>
      </c>
    </row>
    <row r="911" spans="1:8" x14ac:dyDescent="0.2">
      <c r="A911" t="str">
        <f>VLOOKUP(B911,'Product List_ Cost Price Repor'!A:O,4,0)</f>
        <v>Pantry</v>
      </c>
      <c r="B911" t="s">
        <v>1247</v>
      </c>
      <c r="C911" s="25">
        <f>VLOOKUP(B911,'Product List_ Cost Price Repor'!A:O,2,0)</f>
        <v>10.5</v>
      </c>
      <c r="D911">
        <f>VLOOKUP(B911,'Product List_ Cost Price Repor'!A:O,14,0)</f>
        <v>0</v>
      </c>
      <c r="E911" t="str">
        <f>VLOOKUP(B911,'Product List_ Cost Price Repor'!A:O,13,0)</f>
        <v>A10</v>
      </c>
      <c r="F911">
        <v>3200</v>
      </c>
      <c r="G911" t="s">
        <v>3476</v>
      </c>
      <c r="H911" s="29">
        <f t="shared" si="14"/>
        <v>3.2812499999999999E-3</v>
      </c>
    </row>
    <row r="912" spans="1:8" x14ac:dyDescent="0.2">
      <c r="A912" t="str">
        <f>VLOOKUP(B912,'Product List_ Cost Price Repor'!A:O,4,0)</f>
        <v>Pantry</v>
      </c>
      <c r="B912" t="s">
        <v>1066</v>
      </c>
      <c r="C912" s="25">
        <f>VLOOKUP(B912,'Product List_ Cost Price Repor'!A:O,2,0)</f>
        <v>5.81</v>
      </c>
      <c r="D912">
        <f>VLOOKUP(B912,'Product List_ Cost Price Repor'!A:O,14,0)</f>
        <v>0</v>
      </c>
      <c r="E912" t="str">
        <f>VLOOKUP(B912,'Product List_ Cost Price Repor'!A:O,13,0)</f>
        <v>1 kg</v>
      </c>
      <c r="F912">
        <v>1000</v>
      </c>
      <c r="G912" t="s">
        <v>3477</v>
      </c>
      <c r="H912" s="29">
        <f t="shared" si="14"/>
        <v>5.8099999999999992E-3</v>
      </c>
    </row>
    <row r="913" spans="1:8" x14ac:dyDescent="0.2">
      <c r="A913" t="str">
        <f>VLOOKUP(B913,'Product List_ Cost Price Repor'!A:O,4,0)</f>
        <v>Pantry</v>
      </c>
      <c r="B913" t="s">
        <v>24</v>
      </c>
      <c r="C913" s="25">
        <f>VLOOKUP(B913,'Product List_ Cost Price Repor'!A:O,2,0)</f>
        <v>5.81</v>
      </c>
      <c r="D913">
        <f>VLOOKUP(B913,'Product List_ Cost Price Repor'!A:O,14,0)</f>
        <v>0</v>
      </c>
      <c r="E913" t="str">
        <f>VLOOKUP(B913,'Product List_ Cost Price Repor'!A:O,13,0)</f>
        <v>1kg</v>
      </c>
      <c r="F913">
        <v>1000</v>
      </c>
      <c r="G913" t="s">
        <v>3477</v>
      </c>
      <c r="H913" s="29">
        <f t="shared" si="14"/>
        <v>5.8099999999999992E-3</v>
      </c>
    </row>
    <row r="914" spans="1:8" x14ac:dyDescent="0.2">
      <c r="A914" t="str">
        <f>VLOOKUP(B914,'Product List_ Cost Price Repor'!A:O,4,0)</f>
        <v>Pantry</v>
      </c>
      <c r="B914" t="s">
        <v>1741</v>
      </c>
      <c r="C914" s="25">
        <f>VLOOKUP(B914,'Product List_ Cost Price Repor'!A:O,2,0)</f>
        <v>5.2583333333333302</v>
      </c>
      <c r="D914">
        <f>VLOOKUP(B914,'Product List_ Cost Price Repor'!A:O,14,0)</f>
        <v>0</v>
      </c>
      <c r="E914" t="str">
        <f>VLOOKUP(B914,'Product List_ Cost Price Repor'!A:O,13,0)</f>
        <v>Item</v>
      </c>
      <c r="F914">
        <v>1</v>
      </c>
      <c r="G914" t="s">
        <v>1171</v>
      </c>
      <c r="H914" s="29">
        <f t="shared" si="14"/>
        <v>5.2583333333333302</v>
      </c>
    </row>
    <row r="915" spans="1:8" x14ac:dyDescent="0.2">
      <c r="A915" t="str">
        <f>VLOOKUP(B915,'Product List_ Cost Price Repor'!A:O,4,0)</f>
        <v>Pantry</v>
      </c>
      <c r="B915" t="s">
        <v>729</v>
      </c>
      <c r="C915" s="25">
        <f>VLOOKUP(B915,'Product List_ Cost Price Repor'!A:O,2,0)</f>
        <v>0.47799999999999998</v>
      </c>
      <c r="D915">
        <f>VLOOKUP(B915,'Product List_ Cost Price Repor'!A:O,14,0)</f>
        <v>0</v>
      </c>
      <c r="E915" t="str">
        <f>VLOOKUP(B915,'Product List_ Cost Price Repor'!A:O,13,0)</f>
        <v>250 gm</v>
      </c>
      <c r="F915">
        <v>250</v>
      </c>
      <c r="G915" t="s">
        <v>3477</v>
      </c>
      <c r="H915" s="29">
        <f t="shared" si="14"/>
        <v>1.9119999999999999E-3</v>
      </c>
    </row>
    <row r="916" spans="1:8" x14ac:dyDescent="0.2">
      <c r="A916" t="str">
        <f>VLOOKUP(B916,'Product List_ Cost Price Repor'!A:O,4,0)</f>
        <v>Pantry</v>
      </c>
      <c r="B916" t="s">
        <v>136</v>
      </c>
      <c r="C916" s="25">
        <f>VLOOKUP(B916,'Product List_ Cost Price Repor'!A:O,2,0)</f>
        <v>4.1544999999999996</v>
      </c>
      <c r="D916">
        <f>VLOOKUP(B916,'Product List_ Cost Price Repor'!A:O,14,0)</f>
        <v>0</v>
      </c>
      <c r="E916" t="str">
        <f>VLOOKUP(B916,'Product List_ Cost Price Repor'!A:O,13,0)</f>
        <v>250g</v>
      </c>
      <c r="F916">
        <v>250</v>
      </c>
      <c r="G916" t="s">
        <v>3477</v>
      </c>
      <c r="H916" s="29">
        <f t="shared" si="14"/>
        <v>1.6617999999999997E-2</v>
      </c>
    </row>
    <row r="917" spans="1:8" x14ac:dyDescent="0.2">
      <c r="A917" t="str">
        <f>VLOOKUP(B917,'Product List_ Cost Price Repor'!A:O,4,0)</f>
        <v>Pantry</v>
      </c>
      <c r="B917" t="s">
        <v>2799</v>
      </c>
      <c r="C917" s="25">
        <f>VLOOKUP(B917,'Product List_ Cost Price Repor'!A:O,2,0)</f>
        <v>4.93485</v>
      </c>
      <c r="D917">
        <f>VLOOKUP(B917,'Product List_ Cost Price Repor'!A:O,14,0)</f>
        <v>24</v>
      </c>
      <c r="E917" t="str">
        <f>VLOOKUP(B917,'Product List_ Cost Price Repor'!A:O,13,0)</f>
        <v>150g</v>
      </c>
      <c r="F917">
        <v>150</v>
      </c>
      <c r="G917" t="s">
        <v>3477</v>
      </c>
      <c r="H917" s="29">
        <f t="shared" si="14"/>
        <v>3.2898999999999998E-2</v>
      </c>
    </row>
    <row r="918" spans="1:8" x14ac:dyDescent="0.2">
      <c r="A918" t="str">
        <f>VLOOKUP(B918,'Product List_ Cost Price Repor'!A:O,4,0)</f>
        <v>Pantry</v>
      </c>
      <c r="B918" t="s">
        <v>1997</v>
      </c>
      <c r="C918" s="25">
        <f>VLOOKUP(B918,'Product List_ Cost Price Repor'!A:O,2,0)</f>
        <v>3.9384959472813299</v>
      </c>
      <c r="D918">
        <f>VLOOKUP(B918,'Product List_ Cost Price Repor'!A:O,14,0)</f>
        <v>0</v>
      </c>
      <c r="E918" t="str">
        <f>VLOOKUP(B918,'Product List_ Cost Price Repor'!A:O,13,0)</f>
        <v>225 Gm</v>
      </c>
      <c r="F918">
        <v>225</v>
      </c>
      <c r="G918" t="s">
        <v>3477</v>
      </c>
      <c r="H918" s="29">
        <f t="shared" si="14"/>
        <v>1.7504426432361466E-2</v>
      </c>
    </row>
    <row r="919" spans="1:8" x14ac:dyDescent="0.2">
      <c r="A919" t="str">
        <f>VLOOKUP(B919,'Product List_ Cost Price Repor'!A:O,4,0)</f>
        <v>Pantry</v>
      </c>
      <c r="B919" t="s">
        <v>2726</v>
      </c>
      <c r="C919" s="25">
        <f>VLOOKUP(B919,'Product List_ Cost Price Repor'!A:O,2,0)</f>
        <v>1.71</v>
      </c>
      <c r="D919">
        <f>VLOOKUP(B919,'Product List_ Cost Price Repor'!A:O,14,0)</f>
        <v>0</v>
      </c>
      <c r="E919" t="str">
        <f>VLOOKUP(B919,'Product List_ Cost Price Repor'!A:O,13,0)</f>
        <v>125 gm</v>
      </c>
      <c r="F919">
        <v>125</v>
      </c>
      <c r="G919" t="s">
        <v>3477</v>
      </c>
      <c r="H919" s="29">
        <f t="shared" si="14"/>
        <v>1.3679999999999999E-2</v>
      </c>
    </row>
    <row r="920" spans="1:8" x14ac:dyDescent="0.2">
      <c r="A920" t="str">
        <f>VLOOKUP(B920,'Product List_ Cost Price Repor'!A:O,4,0)</f>
        <v>Pantry</v>
      </c>
      <c r="B920" t="s">
        <v>332</v>
      </c>
      <c r="C920" s="25">
        <f>VLOOKUP(B920,'Product List_ Cost Price Repor'!A:O,2,0)</f>
        <v>1.5197000000000001</v>
      </c>
      <c r="D920">
        <f>VLOOKUP(B920,'Product List_ Cost Price Repor'!A:O,14,0)</f>
        <v>0</v>
      </c>
      <c r="E920" t="str">
        <f>VLOOKUP(B920,'Product List_ Cost Price Repor'!A:O,13,0)</f>
        <v>125 gm</v>
      </c>
      <c r="F920">
        <v>125</v>
      </c>
      <c r="G920" t="s">
        <v>3477</v>
      </c>
      <c r="H920" s="29">
        <f t="shared" si="14"/>
        <v>1.2157600000000001E-2</v>
      </c>
    </row>
    <row r="921" spans="1:8" x14ac:dyDescent="0.2">
      <c r="A921" t="str">
        <f>VLOOKUP(B921,'Product List_ Cost Price Repor'!A:O,4,0)</f>
        <v>Pantry</v>
      </c>
      <c r="B921" t="s">
        <v>459</v>
      </c>
      <c r="C921" s="25">
        <f>VLOOKUP(B921,'Product List_ Cost Price Repor'!A:O,2,0)</f>
        <v>11.15</v>
      </c>
      <c r="D921">
        <f>VLOOKUP(B921,'Product List_ Cost Price Repor'!A:O,14,0)</f>
        <v>0</v>
      </c>
      <c r="E921" t="str">
        <f>VLOOKUP(B921,'Product List_ Cost Price Repor'!A:O,13,0)</f>
        <v>1kg</v>
      </c>
      <c r="F921">
        <v>1000</v>
      </c>
      <c r="G921" t="s">
        <v>3477</v>
      </c>
      <c r="H921" s="29">
        <f t="shared" si="14"/>
        <v>1.115E-2</v>
      </c>
    </row>
    <row r="922" spans="1:8" x14ac:dyDescent="0.2">
      <c r="A922" t="str">
        <f>VLOOKUP(B922,'Product List_ Cost Price Repor'!A:O,4,0)</f>
        <v>Pantry</v>
      </c>
      <c r="B922" t="s">
        <v>370</v>
      </c>
      <c r="C922" s="25">
        <f>VLOOKUP(B922,'Product List_ Cost Price Repor'!A:O,2,0)</f>
        <v>7.47</v>
      </c>
      <c r="D922">
        <f>VLOOKUP(B922,'Product List_ Cost Price Repor'!A:O,14,0)</f>
        <v>0</v>
      </c>
      <c r="E922" t="str">
        <f>VLOOKUP(B922,'Product List_ Cost Price Repor'!A:O,13,0)</f>
        <v>1kg</v>
      </c>
      <c r="F922">
        <v>1000</v>
      </c>
      <c r="G922" t="s">
        <v>3477</v>
      </c>
      <c r="H922" s="29">
        <f t="shared" si="14"/>
        <v>7.4700000000000001E-3</v>
      </c>
    </row>
    <row r="923" spans="1:8" x14ac:dyDescent="0.2">
      <c r="A923" t="str">
        <f>VLOOKUP(B923,'Product List_ Cost Price Repor'!A:O,4,0)</f>
        <v>Pantry</v>
      </c>
      <c r="B923" t="s">
        <v>365</v>
      </c>
      <c r="C923" s="25">
        <f>VLOOKUP(B923,'Product List_ Cost Price Repor'!A:O,2,0)</f>
        <v>3.3</v>
      </c>
      <c r="D923">
        <f>VLOOKUP(B923,'Product List_ Cost Price Repor'!A:O,14,0)</f>
        <v>0</v>
      </c>
      <c r="E923" t="str">
        <f>VLOOKUP(B923,'Product List_ Cost Price Repor'!A:O,13,0)</f>
        <v>400g</v>
      </c>
      <c r="F923">
        <v>400</v>
      </c>
      <c r="G923" t="s">
        <v>3477</v>
      </c>
      <c r="H923" s="29">
        <f t="shared" si="14"/>
        <v>8.2500000000000004E-3</v>
      </c>
    </row>
    <row r="924" spans="1:8" x14ac:dyDescent="0.2">
      <c r="A924" t="str">
        <f>VLOOKUP(B924,'Product List_ Cost Price Repor'!A:O,4,0)</f>
        <v>Pantry</v>
      </c>
      <c r="B924" t="s">
        <v>1825</v>
      </c>
      <c r="C924" s="25">
        <f>VLOOKUP(B924,'Product List_ Cost Price Repor'!A:O,2,0)</f>
        <v>3.4382022471910099</v>
      </c>
      <c r="D924">
        <f>VLOOKUP(B924,'Product List_ Cost Price Repor'!A:O,14,0)</f>
        <v>0</v>
      </c>
      <c r="E924" t="str">
        <f>VLOOKUP(B924,'Product List_ Cost Price Repor'!A:O,13,0)</f>
        <v>750g</v>
      </c>
      <c r="F924">
        <v>750</v>
      </c>
      <c r="G924" t="s">
        <v>3477</v>
      </c>
      <c r="H924" s="29">
        <f t="shared" si="14"/>
        <v>4.5842696629213465E-3</v>
      </c>
    </row>
    <row r="925" spans="1:8" x14ac:dyDescent="0.2">
      <c r="A925" t="str">
        <f>VLOOKUP(B925,'Product List_ Cost Price Repor'!A:O,4,0)</f>
        <v>Pantry</v>
      </c>
      <c r="B925" t="s">
        <v>2532</v>
      </c>
      <c r="C925" s="25">
        <f>VLOOKUP(B925,'Product List_ Cost Price Repor'!A:O,2,0)</f>
        <v>1.6005132397198001</v>
      </c>
      <c r="D925">
        <f>VLOOKUP(B925,'Product List_ Cost Price Repor'!A:O,14,0)</f>
        <v>0</v>
      </c>
      <c r="E925" t="str">
        <f>VLOOKUP(B925,'Product List_ Cost Price Repor'!A:O,13,0)</f>
        <v>250g</v>
      </c>
      <c r="F925">
        <v>250</v>
      </c>
      <c r="G925" t="s">
        <v>3477</v>
      </c>
      <c r="H925" s="29">
        <f t="shared" si="14"/>
        <v>6.4020529588792001E-3</v>
      </c>
    </row>
    <row r="926" spans="1:8" x14ac:dyDescent="0.2">
      <c r="A926" t="str">
        <f>VLOOKUP(B926,'Product List_ Cost Price Repor'!A:O,4,0)</f>
        <v>Pantry</v>
      </c>
      <c r="B926" t="s">
        <v>3089</v>
      </c>
      <c r="C926" s="25">
        <f>VLOOKUP(B926,'Product List_ Cost Price Repor'!A:O,2,0)</f>
        <v>23.49</v>
      </c>
      <c r="D926">
        <f>VLOOKUP(B926,'Product List_ Cost Price Repor'!A:O,14,0)</f>
        <v>0</v>
      </c>
      <c r="E926" t="str">
        <f>VLOOKUP(B926,'Product List_ Cost Price Repor'!A:O,13,0)</f>
        <v>2.55 L</v>
      </c>
      <c r="F926">
        <v>2550</v>
      </c>
      <c r="G926" t="s">
        <v>3477</v>
      </c>
      <c r="H926" s="29">
        <f t="shared" si="14"/>
        <v>9.2117647058823516E-3</v>
      </c>
    </row>
    <row r="927" spans="1:8" x14ac:dyDescent="0.2">
      <c r="A927" t="str">
        <f>VLOOKUP(B927,'Product List_ Cost Price Repor'!A:O,4,0)</f>
        <v>Pantry</v>
      </c>
      <c r="B927" t="s">
        <v>389</v>
      </c>
      <c r="C927" s="25">
        <f>VLOOKUP(B927,'Product List_ Cost Price Repor'!A:O,2,0)</f>
        <v>13.9866666666667</v>
      </c>
      <c r="D927">
        <f>VLOOKUP(B927,'Product List_ Cost Price Repor'!A:O,14,0)</f>
        <v>0</v>
      </c>
      <c r="E927" t="str">
        <f>VLOOKUP(B927,'Product List_ Cost Price Repor'!A:O,13,0)</f>
        <v>2 L</v>
      </c>
      <c r="F927">
        <v>2000</v>
      </c>
      <c r="G927" t="s">
        <v>3477</v>
      </c>
      <c r="H927" s="29">
        <f t="shared" si="14"/>
        <v>6.9933333333333497E-3</v>
      </c>
    </row>
    <row r="928" spans="1:8" x14ac:dyDescent="0.2">
      <c r="A928" t="str">
        <f>VLOOKUP(B928,'Product List_ Cost Price Repor'!A:O,4,0)</f>
        <v>Pantry</v>
      </c>
      <c r="B928" t="s">
        <v>2017</v>
      </c>
      <c r="C928" s="25">
        <f>VLOOKUP(B928,'Product List_ Cost Price Repor'!A:O,2,0)</f>
        <v>13.79</v>
      </c>
      <c r="D928">
        <f>VLOOKUP(B928,'Product List_ Cost Price Repor'!A:O,14,0)</f>
        <v>8</v>
      </c>
      <c r="E928" t="str">
        <f>VLOOKUP(B928,'Product List_ Cost Price Repor'!A:O,13,0)</f>
        <v>1l</v>
      </c>
      <c r="F928">
        <v>1000</v>
      </c>
      <c r="G928" t="s">
        <v>3477</v>
      </c>
      <c r="H928" s="29">
        <f t="shared" si="14"/>
        <v>1.3789999999999998E-2</v>
      </c>
    </row>
    <row r="929" spans="1:8" x14ac:dyDescent="0.2">
      <c r="A929" t="str">
        <f>VLOOKUP(B929,'Product List_ Cost Price Repor'!A:O,4,0)</f>
        <v>Pantry</v>
      </c>
      <c r="B929" t="s">
        <v>1841</v>
      </c>
      <c r="C929" s="25">
        <f>VLOOKUP(B929,'Product List_ Cost Price Repor'!A:O,2,0)</f>
        <v>0</v>
      </c>
      <c r="D929">
        <f>VLOOKUP(B929,'Product List_ Cost Price Repor'!A:O,14,0)</f>
        <v>0</v>
      </c>
      <c r="E929" t="str">
        <f>VLOOKUP(B929,'Product List_ Cost Price Repor'!A:O,13,0)</f>
        <v>3 L</v>
      </c>
      <c r="F929">
        <v>3000</v>
      </c>
      <c r="G929" t="s">
        <v>3477</v>
      </c>
      <c r="H929" s="29">
        <f t="shared" si="14"/>
        <v>0</v>
      </c>
    </row>
    <row r="930" spans="1:8" x14ac:dyDescent="0.2">
      <c r="A930" t="str">
        <f>VLOOKUP(B930,'Product List_ Cost Price Repor'!A:O,4,0)</f>
        <v>Pantry</v>
      </c>
      <c r="B930" t="s">
        <v>573</v>
      </c>
      <c r="C930" s="25">
        <f>VLOOKUP(B930,'Product List_ Cost Price Repor'!A:O,2,0)</f>
        <v>6.98</v>
      </c>
      <c r="D930">
        <f>VLOOKUP(B930,'Product List_ Cost Price Repor'!A:O,14,0)</f>
        <v>0</v>
      </c>
      <c r="E930" t="str">
        <f>VLOOKUP(B930,'Product List_ Cost Price Repor'!A:O,13,0)</f>
        <v>500g</v>
      </c>
      <c r="F930">
        <v>500</v>
      </c>
      <c r="G930" t="s">
        <v>3477</v>
      </c>
      <c r="H930" s="29">
        <f t="shared" si="14"/>
        <v>1.396E-2</v>
      </c>
    </row>
    <row r="931" spans="1:8" x14ac:dyDescent="0.2">
      <c r="A931" t="str">
        <f>VLOOKUP(B931,'Product List_ Cost Price Repor'!A:O,4,0)</f>
        <v>Pantry</v>
      </c>
      <c r="B931" t="s">
        <v>1145</v>
      </c>
      <c r="C931" s="25">
        <f>VLOOKUP(B931,'Product List_ Cost Price Repor'!A:O,2,0)</f>
        <v>21.17</v>
      </c>
      <c r="D931">
        <f>VLOOKUP(B931,'Product List_ Cost Price Repor'!A:O,14,0)</f>
        <v>0</v>
      </c>
      <c r="E931" t="str">
        <f>VLOOKUP(B931,'Product List_ Cost Price Repor'!A:O,13,0)</f>
        <v>1kg</v>
      </c>
      <c r="F931">
        <v>1000</v>
      </c>
      <c r="G931" t="s">
        <v>3477</v>
      </c>
      <c r="H931" s="29">
        <f t="shared" si="14"/>
        <v>2.1170000000000001E-2</v>
      </c>
    </row>
    <row r="932" spans="1:8" x14ac:dyDescent="0.2">
      <c r="A932" t="str">
        <f>VLOOKUP(B932,'Product List_ Cost Price Repor'!A:O,4,0)</f>
        <v>Pantry</v>
      </c>
      <c r="B932" t="s">
        <v>1721</v>
      </c>
      <c r="C932" s="25">
        <f>VLOOKUP(B932,'Product List_ Cost Price Repor'!A:O,2,0)</f>
        <v>16.399999999999999</v>
      </c>
      <c r="D932">
        <f>VLOOKUP(B932,'Product List_ Cost Price Repor'!A:O,14,0)</f>
        <v>0</v>
      </c>
      <c r="E932" t="str">
        <f>VLOOKUP(B932,'Product List_ Cost Price Repor'!A:O,13,0)</f>
        <v xml:space="preserve">1kg </v>
      </c>
      <c r="F932">
        <v>1000</v>
      </c>
      <c r="G932" t="s">
        <v>3477</v>
      </c>
      <c r="H932" s="29">
        <f t="shared" si="14"/>
        <v>1.6399999999999998E-2</v>
      </c>
    </row>
    <row r="933" spans="1:8" x14ac:dyDescent="0.2">
      <c r="A933" t="str">
        <f>VLOOKUP(B933,'Product List_ Cost Price Repor'!A:O,4,0)</f>
        <v>Pantry</v>
      </c>
      <c r="B933" t="s">
        <v>1308</v>
      </c>
      <c r="C933" s="25">
        <f>VLOOKUP(B933,'Product List_ Cost Price Repor'!A:O,2,0)</f>
        <v>10.3266666666667</v>
      </c>
      <c r="D933">
        <f>VLOOKUP(B933,'Product List_ Cost Price Repor'!A:O,14,0)</f>
        <v>0</v>
      </c>
      <c r="E933" t="str">
        <f>VLOOKUP(B933,'Product List_ Cost Price Repor'!A:O,13,0)</f>
        <v>700 gm</v>
      </c>
      <c r="F933">
        <v>700</v>
      </c>
      <c r="G933" t="s">
        <v>3477</v>
      </c>
      <c r="H933" s="29">
        <f t="shared" si="14"/>
        <v>1.4752380952380999E-2</v>
      </c>
    </row>
    <row r="934" spans="1:8" x14ac:dyDescent="0.2">
      <c r="A934" t="str">
        <f>VLOOKUP(B934,'Product List_ Cost Price Repor'!A:O,4,0)</f>
        <v>Pantry</v>
      </c>
      <c r="B934" t="s">
        <v>2361</v>
      </c>
      <c r="C934" s="25">
        <f>VLOOKUP(B934,'Product List_ Cost Price Repor'!A:O,2,0)</f>
        <v>28</v>
      </c>
      <c r="D934">
        <f>VLOOKUP(B934,'Product List_ Cost Price Repor'!A:O,14,0)</f>
        <v>4</v>
      </c>
      <c r="E934" t="str">
        <f>VLOOKUP(B934,'Product List_ Cost Price Repor'!A:O,13,0)</f>
        <v>A10</v>
      </c>
      <c r="F934">
        <v>3200</v>
      </c>
      <c r="G934" t="s">
        <v>3476</v>
      </c>
      <c r="H934" s="29">
        <f t="shared" si="14"/>
        <v>8.7500000000000008E-3</v>
      </c>
    </row>
    <row r="935" spans="1:8" x14ac:dyDescent="0.2">
      <c r="A935" s="27" t="str">
        <f>VLOOKUP(B935,'Product List_ Cost Price Repor'!A:O,4,0)</f>
        <v>Pantry</v>
      </c>
      <c r="B935" s="27" t="s">
        <v>2169</v>
      </c>
      <c r="C935" s="25">
        <f>VLOOKUP(B935,'Product List_ Cost Price Repor'!A:O,2,0)</f>
        <v>14.545450000000001</v>
      </c>
      <c r="D935">
        <f>VLOOKUP(B935,'Product List_ Cost Price Repor'!A:O,14,0)</f>
        <v>0</v>
      </c>
      <c r="E935" t="str">
        <f>VLOOKUP(B935,'Product List_ Cost Price Repor'!A:O,13,0)</f>
        <v xml:space="preserve">Item </v>
      </c>
      <c r="F935">
        <v>250</v>
      </c>
      <c r="G935" t="s">
        <v>3476</v>
      </c>
      <c r="H935" s="29">
        <f t="shared" si="14"/>
        <v>5.8181800000000006E-2</v>
      </c>
    </row>
    <row r="936" spans="1:8" x14ac:dyDescent="0.2">
      <c r="A936" t="str">
        <f>VLOOKUP(B936,'Product List_ Cost Price Repor'!A:O,4,0)</f>
        <v>Pantry</v>
      </c>
      <c r="B936" t="s">
        <v>2591</v>
      </c>
      <c r="C936" s="25">
        <f>VLOOKUP(B936,'Product List_ Cost Price Repor'!A:O,2,0)</f>
        <v>5.68</v>
      </c>
      <c r="D936">
        <f>VLOOKUP(B936,'Product List_ Cost Price Repor'!A:O,14,0)</f>
        <v>0</v>
      </c>
      <c r="E936" t="str">
        <f>VLOOKUP(B936,'Product List_ Cost Price Repor'!A:O,13,0)</f>
        <v>1 Kg</v>
      </c>
      <c r="F936">
        <v>1000</v>
      </c>
      <c r="G936" t="s">
        <v>3477</v>
      </c>
      <c r="H936" s="29">
        <f t="shared" si="14"/>
        <v>5.6799999999999993E-3</v>
      </c>
    </row>
    <row r="937" spans="1:8" x14ac:dyDescent="0.2">
      <c r="A937" t="str">
        <f>VLOOKUP(B937,'Product List_ Cost Price Repor'!A:O,4,0)</f>
        <v>Pantry</v>
      </c>
      <c r="B937" t="s">
        <v>1689</v>
      </c>
      <c r="C937" s="25">
        <f>VLOOKUP(B937,'Product List_ Cost Price Repor'!A:O,2,0)</f>
        <v>7.2</v>
      </c>
      <c r="D937">
        <f>VLOOKUP(B937,'Product List_ Cost Price Repor'!A:O,14,0)</f>
        <v>0</v>
      </c>
      <c r="E937" t="str">
        <f>VLOOKUP(B937,'Product List_ Cost Price Repor'!A:O,13,0)</f>
        <v>500 gm</v>
      </c>
      <c r="F937">
        <v>500</v>
      </c>
      <c r="G937" t="s">
        <v>3477</v>
      </c>
      <c r="H937" s="29">
        <f t="shared" si="14"/>
        <v>1.44E-2</v>
      </c>
    </row>
    <row r="938" spans="1:8" x14ac:dyDescent="0.2">
      <c r="A938" t="str">
        <f>VLOOKUP(B938,'Product List_ Cost Price Repor'!A:O,4,0)</f>
        <v>Pantry</v>
      </c>
      <c r="B938" t="s">
        <v>1615</v>
      </c>
      <c r="C938" s="25">
        <f>VLOOKUP(B938,'Product List_ Cost Price Repor'!A:O,2,0)</f>
        <v>5.68</v>
      </c>
      <c r="D938">
        <f>VLOOKUP(B938,'Product List_ Cost Price Repor'!A:O,14,0)</f>
        <v>0</v>
      </c>
      <c r="E938" t="str">
        <f>VLOOKUP(B938,'Product List_ Cost Price Repor'!A:O,13,0)</f>
        <v>1kg</v>
      </c>
      <c r="F938">
        <v>1000</v>
      </c>
      <c r="G938" t="s">
        <v>3477</v>
      </c>
      <c r="H938" s="29">
        <f t="shared" si="14"/>
        <v>5.6799999999999993E-3</v>
      </c>
    </row>
    <row r="939" spans="1:8" x14ac:dyDescent="0.2">
      <c r="A939" t="str">
        <f>VLOOKUP(B939,'Product List_ Cost Price Repor'!A:O,4,0)</f>
        <v>Pantry</v>
      </c>
      <c r="B939" t="s">
        <v>2610</v>
      </c>
      <c r="C939" s="25">
        <f>VLOOKUP(B939,'Product List_ Cost Price Repor'!A:O,2,0)</f>
        <v>24.43</v>
      </c>
      <c r="D939">
        <f>VLOOKUP(B939,'Product List_ Cost Price Repor'!A:O,14,0)</f>
        <v>0</v>
      </c>
      <c r="E939" t="str">
        <f>VLOOKUP(B939,'Product List_ Cost Price Repor'!A:O,13,0)</f>
        <v>5 Kg</v>
      </c>
      <c r="F939">
        <v>5000</v>
      </c>
      <c r="G939" t="s">
        <v>3477</v>
      </c>
      <c r="H939" s="29">
        <f t="shared" si="14"/>
        <v>4.8859999999999997E-3</v>
      </c>
    </row>
    <row r="940" spans="1:8" x14ac:dyDescent="0.2">
      <c r="A940" t="str">
        <f>VLOOKUP(B940,'Product List_ Cost Price Repor'!A:O,4,0)</f>
        <v>Pantry</v>
      </c>
      <c r="B940" t="s">
        <v>2091</v>
      </c>
      <c r="C940" s="25">
        <f>VLOOKUP(B940,'Product List_ Cost Price Repor'!A:O,2,0)</f>
        <v>15.53</v>
      </c>
      <c r="D940">
        <f>VLOOKUP(B940,'Product List_ Cost Price Repor'!A:O,14,0)</f>
        <v>0</v>
      </c>
      <c r="E940" t="str">
        <f>VLOOKUP(B940,'Product List_ Cost Price Repor'!A:O,13,0)</f>
        <v>12.5 Kg</v>
      </c>
      <c r="F940">
        <v>12500</v>
      </c>
      <c r="G940" t="s">
        <v>3477</v>
      </c>
      <c r="H940" s="29">
        <f t="shared" si="14"/>
        <v>1.2423999999999998E-3</v>
      </c>
    </row>
    <row r="941" spans="1:8" x14ac:dyDescent="0.2">
      <c r="A941" t="str">
        <f>VLOOKUP(B941,'Product List_ Cost Price Repor'!A:O,4,0)</f>
        <v>Pantry</v>
      </c>
      <c r="B941" t="s">
        <v>40</v>
      </c>
      <c r="C941" s="25">
        <f>VLOOKUP(B941,'Product List_ Cost Price Repor'!A:O,2,0)</f>
        <v>64.44</v>
      </c>
      <c r="D941">
        <f>VLOOKUP(B941,'Product List_ Cost Price Repor'!A:O,14,0)</f>
        <v>0</v>
      </c>
      <c r="E941" t="str">
        <f>VLOOKUP(B941,'Product List_ Cost Price Repor'!A:O,13,0)</f>
        <v>10 Kg</v>
      </c>
      <c r="F941">
        <v>10000</v>
      </c>
      <c r="G941" t="s">
        <v>3477</v>
      </c>
      <c r="H941" s="29">
        <f t="shared" si="14"/>
        <v>6.4440000000000001E-3</v>
      </c>
    </row>
    <row r="942" spans="1:8" x14ac:dyDescent="0.2">
      <c r="A942" t="str">
        <f>VLOOKUP(B942,'Product List_ Cost Price Repor'!A:O,4,0)</f>
        <v>Pantry</v>
      </c>
      <c r="B942" t="s">
        <v>933</v>
      </c>
      <c r="C942" s="25">
        <f>VLOOKUP(B942,'Product List_ Cost Price Repor'!A:O,2,0)</f>
        <v>1.385</v>
      </c>
      <c r="D942">
        <f>VLOOKUP(B942,'Product List_ Cost Price Repor'!A:O,14,0)</f>
        <v>0</v>
      </c>
      <c r="E942" t="str">
        <f>VLOOKUP(B942,'Product List_ Cost Price Repor'!A:O,13,0)</f>
        <v xml:space="preserve">500g </v>
      </c>
      <c r="F942">
        <v>500</v>
      </c>
      <c r="G942" t="s">
        <v>3477</v>
      </c>
      <c r="H942" s="29">
        <f t="shared" si="14"/>
        <v>2.7699999999999999E-3</v>
      </c>
    </row>
    <row r="943" spans="1:8" x14ac:dyDescent="0.2">
      <c r="A943" t="str">
        <f>VLOOKUP(B943,'Product List_ Cost Price Repor'!A:O,4,0)</f>
        <v>Pantry</v>
      </c>
      <c r="B943" t="s">
        <v>1057</v>
      </c>
      <c r="C943" s="25">
        <f>VLOOKUP(B943,'Product List_ Cost Price Repor'!A:O,2,0)</f>
        <v>19.670000000000002</v>
      </c>
      <c r="D943">
        <f>VLOOKUP(B943,'Product List_ Cost Price Repor'!A:O,14,0)</f>
        <v>0</v>
      </c>
      <c r="E943" t="str">
        <f>VLOOKUP(B943,'Product List_ Cost Price Repor'!A:O,13,0)</f>
        <v>12.5 Kg</v>
      </c>
      <c r="F943">
        <v>12500</v>
      </c>
      <c r="G943" t="s">
        <v>3477</v>
      </c>
      <c r="H943" s="29">
        <f t="shared" si="14"/>
        <v>1.5736000000000001E-3</v>
      </c>
    </row>
    <row r="944" spans="1:8" x14ac:dyDescent="0.2">
      <c r="A944" t="str">
        <f>VLOOKUP(B944,'Product List_ Cost Price Repor'!A:O,4,0)</f>
        <v>Pantry</v>
      </c>
      <c r="B944" t="s">
        <v>1217</v>
      </c>
      <c r="C944" s="25">
        <f>VLOOKUP(B944,'Product List_ Cost Price Repor'!A:O,2,0)</f>
        <v>5.25</v>
      </c>
      <c r="D944">
        <f>VLOOKUP(B944,'Product List_ Cost Price Repor'!A:O,14,0)</f>
        <v>6</v>
      </c>
      <c r="E944" t="str">
        <f>VLOOKUP(B944,'Product List_ Cost Price Repor'!A:O,13,0)</f>
        <v>Kg</v>
      </c>
      <c r="F944">
        <v>1000</v>
      </c>
      <c r="G944" t="s">
        <v>3477</v>
      </c>
      <c r="H944" s="29">
        <f t="shared" si="14"/>
        <v>5.2500000000000003E-3</v>
      </c>
    </row>
    <row r="945" spans="1:8" x14ac:dyDescent="0.2">
      <c r="A945" t="str">
        <f>VLOOKUP(B945,'Product List_ Cost Price Repor'!A:O,4,0)</f>
        <v>Pantry</v>
      </c>
      <c r="B945" t="s">
        <v>2836</v>
      </c>
      <c r="C945" s="25">
        <f>VLOOKUP(B945,'Product List_ Cost Price Repor'!A:O,2,0)</f>
        <v>14.2636</v>
      </c>
      <c r="D945">
        <f>VLOOKUP(B945,'Product List_ Cost Price Repor'!A:O,14,0)</f>
        <v>0</v>
      </c>
      <c r="E945" t="str">
        <f>VLOOKUP(B945,'Product List_ Cost Price Repor'!A:O,13,0)</f>
        <v>1kg</v>
      </c>
      <c r="F945">
        <v>1000</v>
      </c>
      <c r="G945" t="s">
        <v>3477</v>
      </c>
      <c r="H945" s="29">
        <f t="shared" si="14"/>
        <v>1.42636E-2</v>
      </c>
    </row>
    <row r="946" spans="1:8" x14ac:dyDescent="0.2">
      <c r="A946" t="str">
        <f>VLOOKUP(B946,'Product List_ Cost Price Repor'!A:O,4,0)</f>
        <v>Pantry</v>
      </c>
      <c r="B946" t="s">
        <v>3215</v>
      </c>
      <c r="C946" s="25">
        <f>VLOOKUP(B946,'Product List_ Cost Price Repor'!A:O,2,0)</f>
        <v>51.11</v>
      </c>
      <c r="D946">
        <f>VLOOKUP(B946,'Product List_ Cost Price Repor'!A:O,14,0)</f>
        <v>0</v>
      </c>
      <c r="E946" t="str">
        <f>VLOOKUP(B946,'Product List_ Cost Price Repor'!A:O,13,0)</f>
        <v>1kg</v>
      </c>
      <c r="F946">
        <v>1000</v>
      </c>
      <c r="G946" t="s">
        <v>3477</v>
      </c>
      <c r="H946" s="29">
        <f t="shared" si="14"/>
        <v>5.1110000000000003E-2</v>
      </c>
    </row>
    <row r="947" spans="1:8" x14ac:dyDescent="0.2">
      <c r="A947" t="str">
        <f>VLOOKUP(B947,'Product List_ Cost Price Repor'!A:O,4,0)</f>
        <v>Pantry</v>
      </c>
      <c r="B947" t="s">
        <v>2170</v>
      </c>
      <c r="C947" s="25">
        <f>VLOOKUP(B947,'Product List_ Cost Price Repor'!A:O,2,0)</f>
        <v>12.43</v>
      </c>
      <c r="D947">
        <f>VLOOKUP(B947,'Product List_ Cost Price Repor'!A:O,14,0)</f>
        <v>0</v>
      </c>
      <c r="E947" t="str">
        <f>VLOOKUP(B947,'Product List_ Cost Price Repor'!A:O,13,0)</f>
        <v>2 Kg</v>
      </c>
      <c r="F947">
        <v>2000</v>
      </c>
      <c r="G947" t="s">
        <v>3477</v>
      </c>
      <c r="H947" s="29">
        <f t="shared" si="14"/>
        <v>6.215E-3</v>
      </c>
    </row>
    <row r="948" spans="1:8" x14ac:dyDescent="0.2">
      <c r="A948" t="str">
        <f>VLOOKUP(B948,'Product List_ Cost Price Repor'!A:O,4,0)</f>
        <v>Pantry</v>
      </c>
      <c r="B948" t="s">
        <v>743</v>
      </c>
      <c r="C948" s="25">
        <f>VLOOKUP(B948,'Product List_ Cost Price Repor'!A:O,2,0)</f>
        <v>7.9</v>
      </c>
      <c r="D948">
        <f>VLOOKUP(B948,'Product List_ Cost Price Repor'!A:O,14,0)</f>
        <v>0</v>
      </c>
      <c r="E948" t="str">
        <f>VLOOKUP(B948,'Product List_ Cost Price Repor'!A:O,13,0)</f>
        <v>2kg</v>
      </c>
      <c r="F948">
        <v>2000</v>
      </c>
      <c r="G948" t="s">
        <v>3477</v>
      </c>
      <c r="H948" s="29">
        <f t="shared" si="14"/>
        <v>3.9500000000000004E-3</v>
      </c>
    </row>
    <row r="949" spans="1:8" x14ac:dyDescent="0.2">
      <c r="A949" t="str">
        <f>VLOOKUP(B949,'Product List_ Cost Price Repor'!A:O,4,0)</f>
        <v>Pantry</v>
      </c>
      <c r="B949" t="s">
        <v>1169</v>
      </c>
      <c r="C949" s="25">
        <f>VLOOKUP(B949,'Product List_ Cost Price Repor'!A:O,2,0)</f>
        <v>13.195</v>
      </c>
      <c r="D949">
        <f>VLOOKUP(B949,'Product List_ Cost Price Repor'!A:O,14,0)</f>
        <v>6</v>
      </c>
      <c r="E949" t="str">
        <f>VLOOKUP(B949,'Product List_ Cost Price Repor'!A:O,13,0)</f>
        <v>2kg</v>
      </c>
      <c r="F949">
        <v>2000</v>
      </c>
      <c r="G949" t="s">
        <v>3477</v>
      </c>
      <c r="H949" s="29">
        <f t="shared" si="14"/>
        <v>6.5975000000000001E-3</v>
      </c>
    </row>
    <row r="950" spans="1:8" x14ac:dyDescent="0.2">
      <c r="A950" t="str">
        <f>VLOOKUP(B950,'Product List_ Cost Price Repor'!A:O,4,0)</f>
        <v>Pantry</v>
      </c>
      <c r="B950" t="s">
        <v>3242</v>
      </c>
      <c r="C950" s="25">
        <f>VLOOKUP(B950,'Product List_ Cost Price Repor'!A:O,2,0)</f>
        <v>4.92</v>
      </c>
      <c r="D950">
        <f>VLOOKUP(B950,'Product List_ Cost Price Repor'!A:O,14,0)</f>
        <v>0</v>
      </c>
      <c r="E950" t="str">
        <f>VLOOKUP(B950,'Product List_ Cost Price Repor'!A:O,13,0)</f>
        <v>Kilogram</v>
      </c>
      <c r="F950">
        <v>1000</v>
      </c>
      <c r="G950" t="s">
        <v>3477</v>
      </c>
      <c r="H950" s="29">
        <f t="shared" si="14"/>
        <v>4.9199999999999999E-3</v>
      </c>
    </row>
    <row r="951" spans="1:8" x14ac:dyDescent="0.2">
      <c r="A951" t="str">
        <f>VLOOKUP(B951,'Product List_ Cost Price Repor'!A:O,4,0)</f>
        <v>Pantry</v>
      </c>
      <c r="B951" t="s">
        <v>860</v>
      </c>
      <c r="C951" s="25">
        <f>VLOOKUP(B951,'Product List_ Cost Price Repor'!A:O,2,0)</f>
        <v>6.8635999999999999</v>
      </c>
      <c r="D951">
        <f>VLOOKUP(B951,'Product List_ Cost Price Repor'!A:O,14,0)</f>
        <v>0</v>
      </c>
      <c r="E951" t="str">
        <f>VLOOKUP(B951,'Product List_ Cost Price Repor'!A:O,13,0)</f>
        <v>1.6Kg</v>
      </c>
      <c r="F951">
        <v>1800</v>
      </c>
      <c r="G951" t="s">
        <v>3477</v>
      </c>
      <c r="H951" s="29">
        <f t="shared" si="14"/>
        <v>3.8131111111111109E-3</v>
      </c>
    </row>
    <row r="952" spans="1:8" x14ac:dyDescent="0.2">
      <c r="A952" t="str">
        <f>VLOOKUP(B952,'Product List_ Cost Price Repor'!A:O,4,0)</f>
        <v>Pantry</v>
      </c>
      <c r="B952" t="s">
        <v>254</v>
      </c>
      <c r="C952" s="25">
        <f>VLOOKUP(B952,'Product List_ Cost Price Repor'!A:O,2,0)</f>
        <v>95.39</v>
      </c>
      <c r="D952">
        <f>VLOOKUP(B952,'Product List_ Cost Price Repor'!A:O,14,0)</f>
        <v>0</v>
      </c>
      <c r="E952" t="str">
        <f>VLOOKUP(B952,'Product List_ Cost Price Repor'!A:O,13,0)</f>
        <v>7.5 Kg</v>
      </c>
      <c r="F952">
        <v>7500</v>
      </c>
      <c r="G952" t="s">
        <v>3477</v>
      </c>
      <c r="H952" s="29">
        <f t="shared" si="14"/>
        <v>1.2718666666666666E-2</v>
      </c>
    </row>
    <row r="953" spans="1:8" x14ac:dyDescent="0.2">
      <c r="A953" t="str">
        <f>VLOOKUP(B953,'Product List_ Cost Price Repor'!A:O,4,0)</f>
        <v>Pantry</v>
      </c>
      <c r="B953" t="s">
        <v>1634</v>
      </c>
      <c r="C953" s="25">
        <f>VLOOKUP(B953,'Product List_ Cost Price Repor'!A:O,2,0)</f>
        <v>105.24</v>
      </c>
      <c r="D953">
        <f>VLOOKUP(B953,'Product List_ Cost Price Repor'!A:O,14,0)</f>
        <v>0</v>
      </c>
      <c r="E953" t="str">
        <f>VLOOKUP(B953,'Product List_ Cost Price Repor'!A:O,13,0)</f>
        <v>6.5Kg</v>
      </c>
      <c r="F953">
        <v>6500</v>
      </c>
      <c r="G953" t="s">
        <v>3477</v>
      </c>
      <c r="H953" s="29">
        <f t="shared" si="14"/>
        <v>1.6190769230769231E-2</v>
      </c>
    </row>
    <row r="954" spans="1:8" x14ac:dyDescent="0.2">
      <c r="A954" t="str">
        <f>VLOOKUP(B954,'Product List_ Cost Price Repor'!A:O,4,0)</f>
        <v>Pantry</v>
      </c>
      <c r="B954" t="s">
        <v>1397</v>
      </c>
      <c r="C954" s="25">
        <f>VLOOKUP(B954,'Product List_ Cost Price Repor'!A:O,2,0)</f>
        <v>35.159999999999997</v>
      </c>
      <c r="D954">
        <f>VLOOKUP(B954,'Product List_ Cost Price Repor'!A:O,14,0)</f>
        <v>0</v>
      </c>
      <c r="E954" t="str">
        <f>VLOOKUP(B954,'Product List_ Cost Price Repor'!A:O,13,0)</f>
        <v>1kg</v>
      </c>
      <c r="F954">
        <v>1000</v>
      </c>
      <c r="G954" t="s">
        <v>3477</v>
      </c>
      <c r="H954" s="29">
        <f t="shared" si="14"/>
        <v>3.5159999999999997E-2</v>
      </c>
    </row>
    <row r="955" spans="1:8" x14ac:dyDescent="0.2">
      <c r="A955" t="str">
        <f>VLOOKUP(B955,'Product List_ Cost Price Repor'!A:O,4,0)</f>
        <v>Pantry</v>
      </c>
      <c r="B955" t="s">
        <v>2375</v>
      </c>
      <c r="C955" s="25">
        <f>VLOOKUP(B955,'Product List_ Cost Price Repor'!A:O,2,0)</f>
        <v>23.1</v>
      </c>
      <c r="D955">
        <f>VLOOKUP(B955,'Product List_ Cost Price Repor'!A:O,14,0)</f>
        <v>4</v>
      </c>
      <c r="E955" t="str">
        <f>VLOOKUP(B955,'Product List_ Cost Price Repor'!A:O,13,0)</f>
        <v>3 Kg</v>
      </c>
      <c r="F955">
        <v>3000</v>
      </c>
      <c r="G955" t="s">
        <v>3477</v>
      </c>
      <c r="H955" s="29">
        <f t="shared" si="14"/>
        <v>7.7000000000000002E-3</v>
      </c>
    </row>
    <row r="956" spans="1:8" x14ac:dyDescent="0.2">
      <c r="A956" t="str">
        <f>VLOOKUP(B956,'Product List_ Cost Price Repor'!A:O,4,0)</f>
        <v>Pantry</v>
      </c>
      <c r="B956" t="s">
        <v>1536</v>
      </c>
      <c r="C956" s="25">
        <f>VLOOKUP(B956,'Product List_ Cost Price Repor'!A:O,2,0)</f>
        <v>0.2094</v>
      </c>
      <c r="D956">
        <f>VLOOKUP(B956,'Product List_ Cost Price Repor'!A:O,14,0)</f>
        <v>50</v>
      </c>
      <c r="E956" t="str">
        <f>VLOOKUP(B956,'Product List_ Cost Price Repor'!A:O,13,0)</f>
        <v>PC</v>
      </c>
      <c r="F956">
        <v>1</v>
      </c>
      <c r="G956" t="s">
        <v>1171</v>
      </c>
      <c r="H956" s="29">
        <f t="shared" si="14"/>
        <v>0.2094</v>
      </c>
    </row>
    <row r="957" spans="1:8" x14ac:dyDescent="0.2">
      <c r="A957" t="str">
        <f>VLOOKUP(B957,'Product List_ Cost Price Repor'!A:O,4,0)</f>
        <v>Pantry</v>
      </c>
      <c r="B957" t="s">
        <v>738</v>
      </c>
      <c r="C957" s="25">
        <f>VLOOKUP(B957,'Product List_ Cost Price Repor'!A:O,2,0)</f>
        <v>9.3818181818181792</v>
      </c>
      <c r="D957">
        <f>VLOOKUP(B957,'Product List_ Cost Price Repor'!A:O,14,0)</f>
        <v>5</v>
      </c>
      <c r="E957" t="str">
        <f>VLOOKUP(B957,'Product List_ Cost Price Repor'!A:O,13,0)</f>
        <v>1kg</v>
      </c>
      <c r="F957">
        <v>1000</v>
      </c>
      <c r="G957" t="s">
        <v>3477</v>
      </c>
      <c r="H957" s="29">
        <f t="shared" si="14"/>
        <v>9.3818181818181787E-3</v>
      </c>
    </row>
    <row r="958" spans="1:8" x14ac:dyDescent="0.2">
      <c r="A958" t="str">
        <f>VLOOKUP(B958,'Product List_ Cost Price Repor'!A:O,4,0)</f>
        <v>Pantry</v>
      </c>
      <c r="B958" t="s">
        <v>2002</v>
      </c>
      <c r="C958" s="25">
        <f>VLOOKUP(B958,'Product List_ Cost Price Repor'!A:O,2,0)</f>
        <v>0</v>
      </c>
      <c r="D958">
        <f>VLOOKUP(B958,'Product List_ Cost Price Repor'!A:O,14,0)</f>
        <v>10</v>
      </c>
      <c r="E958" t="str">
        <f>VLOOKUP(B958,'Product List_ Cost Price Repor'!A:O,13,0)</f>
        <v>1kg</v>
      </c>
      <c r="F958">
        <v>1000</v>
      </c>
      <c r="G958" t="s">
        <v>3477</v>
      </c>
      <c r="H958" s="29">
        <f t="shared" si="14"/>
        <v>0</v>
      </c>
    </row>
    <row r="959" spans="1:8" x14ac:dyDescent="0.2">
      <c r="A959" t="str">
        <f>VLOOKUP(B959,'Product List_ Cost Price Repor'!A:O,4,0)</f>
        <v>Pantry</v>
      </c>
      <c r="B959" t="s">
        <v>213</v>
      </c>
      <c r="C959" s="25">
        <f>VLOOKUP(B959,'Product List_ Cost Price Repor'!A:O,2,0)</f>
        <v>3.41333333333333</v>
      </c>
      <c r="D959">
        <f>VLOOKUP(B959,'Product List_ Cost Price Repor'!A:O,14,0)</f>
        <v>3</v>
      </c>
      <c r="E959" t="str">
        <f>VLOOKUP(B959,'Product List_ Cost Price Repor'!A:O,13,0)</f>
        <v>A10</v>
      </c>
      <c r="F959">
        <v>3200</v>
      </c>
      <c r="G959" t="s">
        <v>3476</v>
      </c>
      <c r="H959" s="29">
        <f t="shared" si="14"/>
        <v>1.0666666666666656E-3</v>
      </c>
    </row>
    <row r="960" spans="1:8" x14ac:dyDescent="0.2">
      <c r="A960" t="str">
        <f>VLOOKUP(B960,'Product List_ Cost Price Repor'!A:O,4,0)</f>
        <v>Pantry</v>
      </c>
      <c r="B960" t="s">
        <v>2954</v>
      </c>
      <c r="C960" s="25">
        <f>VLOOKUP(B960,'Product List_ Cost Price Repor'!A:O,2,0)</f>
        <v>21.42</v>
      </c>
      <c r="D960">
        <f>VLOOKUP(B960,'Product List_ Cost Price Repor'!A:O,14,0)</f>
        <v>0</v>
      </c>
      <c r="E960" t="str">
        <f>VLOOKUP(B960,'Product List_ Cost Price Repor'!A:O,13,0)</f>
        <v>2.5 Kg</v>
      </c>
      <c r="F960">
        <v>2500</v>
      </c>
      <c r="G960" t="s">
        <v>3477</v>
      </c>
      <c r="H960" s="29">
        <f t="shared" si="14"/>
        <v>8.568000000000001E-3</v>
      </c>
    </row>
    <row r="961" spans="1:8" x14ac:dyDescent="0.2">
      <c r="A961" t="str">
        <f>VLOOKUP(B961,'Product List_ Cost Price Repor'!A:O,4,0)</f>
        <v>Pantry</v>
      </c>
      <c r="B961" t="s">
        <v>2163</v>
      </c>
      <c r="C961" s="25">
        <f>VLOOKUP(B961,'Product List_ Cost Price Repor'!A:O,2,0)</f>
        <v>0.67800000000000005</v>
      </c>
      <c r="D961">
        <f>VLOOKUP(B961,'Product List_ Cost Price Repor'!A:O,14,0)</f>
        <v>50</v>
      </c>
      <c r="E961" t="str">
        <f>VLOOKUP(B961,'Product List_ Cost Price Repor'!A:O,13,0)</f>
        <v>PC</v>
      </c>
      <c r="F961">
        <v>1</v>
      </c>
      <c r="G961" t="s">
        <v>1171</v>
      </c>
      <c r="H961" s="29">
        <f t="shared" si="14"/>
        <v>0.67800000000000005</v>
      </c>
    </row>
    <row r="962" spans="1:8" x14ac:dyDescent="0.2">
      <c r="A962" t="str">
        <f>VLOOKUP(B962,'Product List_ Cost Price Repor'!A:O,4,0)</f>
        <v>Pantry</v>
      </c>
      <c r="B962" t="s">
        <v>1726</v>
      </c>
      <c r="C962" s="25">
        <f>VLOOKUP(B962,'Product List_ Cost Price Repor'!A:O,2,0)</f>
        <v>9.8272999999999993</v>
      </c>
      <c r="D962">
        <f>VLOOKUP(B962,'Product List_ Cost Price Repor'!A:O,14,0)</f>
        <v>6</v>
      </c>
      <c r="E962" t="str">
        <f>VLOOKUP(B962,'Product List_ Cost Price Repor'!A:O,13,0)</f>
        <v xml:space="preserve">1 Item </v>
      </c>
      <c r="F962">
        <v>1</v>
      </c>
      <c r="G962" t="s">
        <v>1171</v>
      </c>
      <c r="H962" s="29">
        <f t="shared" si="14"/>
        <v>9.8272999999999993</v>
      </c>
    </row>
    <row r="963" spans="1:8" x14ac:dyDescent="0.2">
      <c r="A963" t="str">
        <f>VLOOKUP(B963,'Product List_ Cost Price Repor'!A:O,4,0)</f>
        <v>Pantry</v>
      </c>
      <c r="B963" t="s">
        <v>1232</v>
      </c>
      <c r="C963" s="25">
        <f>VLOOKUP(B963,'Product List_ Cost Price Repor'!A:O,2,0)</f>
        <v>0.75113541666666706</v>
      </c>
      <c r="D963">
        <f>VLOOKUP(B963,'Product List_ Cost Price Repor'!A:O,14,0)</f>
        <v>48</v>
      </c>
      <c r="E963" t="str">
        <f>VLOOKUP(B963,'Product List_ Cost Price Repor'!A:O,13,0)</f>
        <v xml:space="preserve">1 Item </v>
      </c>
      <c r="F963">
        <v>1</v>
      </c>
      <c r="G963" t="s">
        <v>1171</v>
      </c>
      <c r="H963" s="29">
        <f t="shared" ref="H963:H1026" si="15">C963/F963</f>
        <v>0.75113541666666706</v>
      </c>
    </row>
    <row r="964" spans="1:8" x14ac:dyDescent="0.2">
      <c r="A964" t="str">
        <f>VLOOKUP(B964,'Product List_ Cost Price Repor'!A:O,4,0)</f>
        <v>Pantry</v>
      </c>
      <c r="B964" t="s">
        <v>1610</v>
      </c>
      <c r="C964" s="25">
        <f>VLOOKUP(B964,'Product List_ Cost Price Repor'!A:O,2,0)</f>
        <v>4.9136499999999996</v>
      </c>
      <c r="D964">
        <f>VLOOKUP(B964,'Product List_ Cost Price Repor'!A:O,14,0)</f>
        <v>0</v>
      </c>
      <c r="E964" t="str">
        <f>VLOOKUP(B964,'Product List_ Cost Price Repor'!A:O,13,0)</f>
        <v xml:space="preserve">1kg </v>
      </c>
      <c r="F964">
        <v>1000</v>
      </c>
      <c r="G964" t="s">
        <v>3477</v>
      </c>
      <c r="H964" s="29">
        <f t="shared" si="15"/>
        <v>4.9136499999999994E-3</v>
      </c>
    </row>
    <row r="965" spans="1:8" x14ac:dyDescent="0.2">
      <c r="A965" t="str">
        <f>VLOOKUP(B965,'Product List_ Cost Price Repor'!A:O,4,0)</f>
        <v>Pantry</v>
      </c>
      <c r="B965" t="s">
        <v>3402</v>
      </c>
      <c r="C965" s="25">
        <f>VLOOKUP(B965,'Product List_ Cost Price Repor'!A:O,2,0)</f>
        <v>79.91</v>
      </c>
      <c r="D965">
        <f>VLOOKUP(B965,'Product List_ Cost Price Repor'!A:O,14,0)</f>
        <v>0</v>
      </c>
      <c r="E965" t="str">
        <f>VLOOKUP(B965,'Product List_ Cost Price Repor'!A:O,13,0)</f>
        <v>1.8Kg</v>
      </c>
      <c r="F965">
        <v>1800</v>
      </c>
      <c r="G965" t="s">
        <v>3477</v>
      </c>
      <c r="H965" s="29">
        <f t="shared" si="15"/>
        <v>4.4394444444444445E-2</v>
      </c>
    </row>
    <row r="966" spans="1:8" x14ac:dyDescent="0.2">
      <c r="A966" t="str">
        <f>VLOOKUP(B966,'Product List_ Cost Price Repor'!A:O,4,0)</f>
        <v>Pantry</v>
      </c>
      <c r="B966" t="s">
        <v>3390</v>
      </c>
      <c r="C966" s="25">
        <f>VLOOKUP(B966,'Product List_ Cost Price Repor'!A:O,2,0)</f>
        <v>39.68</v>
      </c>
      <c r="D966">
        <f>VLOOKUP(B966,'Product List_ Cost Price Repor'!A:O,14,0)</f>
        <v>0</v>
      </c>
      <c r="E966" t="str">
        <f>VLOOKUP(B966,'Product List_ Cost Price Repor'!A:O,13,0)</f>
        <v xml:space="preserve">2kg </v>
      </c>
      <c r="F966">
        <v>2000</v>
      </c>
      <c r="G966" t="s">
        <v>3477</v>
      </c>
      <c r="H966" s="29">
        <f t="shared" si="15"/>
        <v>1.984E-2</v>
      </c>
    </row>
    <row r="967" spans="1:8" x14ac:dyDescent="0.2">
      <c r="A967" t="str">
        <f>VLOOKUP(B967,'Product List_ Cost Price Repor'!A:O,4,0)</f>
        <v>Pantry</v>
      </c>
      <c r="B967" t="s">
        <v>1687</v>
      </c>
      <c r="C967" s="25">
        <f>VLOOKUP(B967,'Product List_ Cost Price Repor'!A:O,2,0)</f>
        <v>5.5</v>
      </c>
      <c r="D967">
        <f>VLOOKUP(B967,'Product List_ Cost Price Repor'!A:O,14,0)</f>
        <v>0</v>
      </c>
      <c r="E967" t="str">
        <f>VLOOKUP(B967,'Product List_ Cost Price Repor'!A:O,13,0)</f>
        <v>Litre</v>
      </c>
      <c r="F967">
        <v>1000</v>
      </c>
      <c r="G967" t="s">
        <v>3477</v>
      </c>
      <c r="H967" s="29">
        <f t="shared" si="15"/>
        <v>5.4999999999999997E-3</v>
      </c>
    </row>
    <row r="968" spans="1:8" x14ac:dyDescent="0.2">
      <c r="A968" t="str">
        <f>VLOOKUP(B968,'Product List_ Cost Price Repor'!A:O,4,0)</f>
        <v>Pantry</v>
      </c>
      <c r="B968" t="s">
        <v>869</v>
      </c>
      <c r="C968" s="25">
        <f>VLOOKUP(B968,'Product List_ Cost Price Repor'!A:O,2,0)</f>
        <v>4</v>
      </c>
      <c r="D968">
        <f>VLOOKUP(B968,'Product List_ Cost Price Repor'!A:O,14,0)</f>
        <v>6</v>
      </c>
      <c r="E968" t="str">
        <f>VLOOKUP(B968,'Product List_ Cost Price Repor'!A:O,13,0)</f>
        <v>1kg</v>
      </c>
      <c r="F968">
        <v>1000</v>
      </c>
      <c r="G968" t="s">
        <v>3477</v>
      </c>
      <c r="H968" s="29">
        <f t="shared" si="15"/>
        <v>4.0000000000000001E-3</v>
      </c>
    </row>
    <row r="969" spans="1:8" x14ac:dyDescent="0.2">
      <c r="A969" t="str">
        <f>VLOOKUP(B969,'Product List_ Cost Price Repor'!A:O,4,0)</f>
        <v>Pantry</v>
      </c>
      <c r="B969" t="s">
        <v>735</v>
      </c>
      <c r="C969" s="25">
        <f>VLOOKUP(B969,'Product List_ Cost Price Repor'!A:O,2,0)</f>
        <v>2.2080000000000002</v>
      </c>
      <c r="D969">
        <f>VLOOKUP(B969,'Product List_ Cost Price Repor'!A:O,14,0)</f>
        <v>10</v>
      </c>
      <c r="E969" t="str">
        <f>VLOOKUP(B969,'Product List_ Cost Price Repor'!A:O,13,0)</f>
        <v>1kg</v>
      </c>
      <c r="F969">
        <v>1000</v>
      </c>
      <c r="G969" t="s">
        <v>3477</v>
      </c>
      <c r="H969" s="29">
        <f t="shared" si="15"/>
        <v>2.2080000000000003E-3</v>
      </c>
    </row>
    <row r="970" spans="1:8" x14ac:dyDescent="0.2">
      <c r="A970" t="str">
        <f>VLOOKUP(B970,'Product List_ Cost Price Repor'!A:O,4,0)</f>
        <v>Pantry</v>
      </c>
      <c r="B970" t="s">
        <v>940</v>
      </c>
      <c r="C970" s="25">
        <f>VLOOKUP(B970,'Product List_ Cost Price Repor'!A:O,2,0)</f>
        <v>0</v>
      </c>
      <c r="D970">
        <f>VLOOKUP(B970,'Product List_ Cost Price Repor'!A:O,14,0)</f>
        <v>0</v>
      </c>
      <c r="E970" t="str">
        <f>VLOOKUP(B970,'Product List_ Cost Price Repor'!A:O,13,0)</f>
        <v>400g</v>
      </c>
      <c r="F970">
        <v>400</v>
      </c>
      <c r="G970" t="s">
        <v>3477</v>
      </c>
      <c r="H970" s="29">
        <f t="shared" si="15"/>
        <v>0</v>
      </c>
    </row>
    <row r="971" spans="1:8" x14ac:dyDescent="0.2">
      <c r="A971" t="str">
        <f>VLOOKUP(B971,'Product List_ Cost Price Repor'!A:O,4,0)</f>
        <v>Pantry</v>
      </c>
      <c r="B971" t="s">
        <v>153</v>
      </c>
      <c r="C971" s="25">
        <f>VLOOKUP(B971,'Product List_ Cost Price Repor'!A:O,2,0)</f>
        <v>8.1300000000000008</v>
      </c>
      <c r="D971">
        <f>VLOOKUP(B971,'Product List_ Cost Price Repor'!A:O,14,0)</f>
        <v>0</v>
      </c>
      <c r="E971" t="str">
        <f>VLOOKUP(B971,'Product List_ Cost Price Repor'!A:O,13,0)</f>
        <v>Litre</v>
      </c>
      <c r="F971">
        <v>1000</v>
      </c>
      <c r="G971" t="s">
        <v>3477</v>
      </c>
      <c r="H971" s="29">
        <f t="shared" si="15"/>
        <v>8.1300000000000001E-3</v>
      </c>
    </row>
    <row r="972" spans="1:8" x14ac:dyDescent="0.2">
      <c r="A972" t="str">
        <f>VLOOKUP(B972,'Product List_ Cost Price Repor'!A:O,4,0)</f>
        <v>Pantry</v>
      </c>
      <c r="B972" t="s">
        <v>1077</v>
      </c>
      <c r="C972" s="25">
        <f>VLOOKUP(B972,'Product List_ Cost Price Repor'!A:O,2,0)</f>
        <v>3.8061900363096699</v>
      </c>
      <c r="D972">
        <f>VLOOKUP(B972,'Product List_ Cost Price Repor'!A:O,14,0)</f>
        <v>0</v>
      </c>
      <c r="E972" t="str">
        <f>VLOOKUP(B972,'Product List_ Cost Price Repor'!A:O,13,0)</f>
        <v>500g</v>
      </c>
      <c r="F972">
        <v>500</v>
      </c>
      <c r="G972" t="s">
        <v>3477</v>
      </c>
      <c r="H972" s="29">
        <f t="shared" si="15"/>
        <v>7.6123800726193395E-3</v>
      </c>
    </row>
    <row r="973" spans="1:8" x14ac:dyDescent="0.2">
      <c r="A973" t="str">
        <f>VLOOKUP(B973,'Product List_ Cost Price Repor'!A:O,4,0)</f>
        <v>Pantry</v>
      </c>
      <c r="B973" t="s">
        <v>3214</v>
      </c>
      <c r="C973" s="25">
        <f>VLOOKUP(B973,'Product List_ Cost Price Repor'!A:O,2,0)</f>
        <v>11.89</v>
      </c>
      <c r="D973">
        <f>VLOOKUP(B973,'Product List_ Cost Price Repor'!A:O,14,0)</f>
        <v>0</v>
      </c>
      <c r="E973" t="str">
        <f>VLOOKUP(B973,'Product List_ Cost Price Repor'!A:O,13,0)</f>
        <v xml:space="preserve">1lt </v>
      </c>
      <c r="F973">
        <v>1000</v>
      </c>
      <c r="G973" t="s">
        <v>3477</v>
      </c>
      <c r="H973" s="29">
        <f t="shared" si="15"/>
        <v>1.1890000000000001E-2</v>
      </c>
    </row>
    <row r="974" spans="1:8" x14ac:dyDescent="0.2">
      <c r="A974" t="str">
        <f>VLOOKUP(B974,'Product List_ Cost Price Repor'!A:O,4,0)</f>
        <v>Pantry</v>
      </c>
      <c r="B974" t="s">
        <v>2481</v>
      </c>
      <c r="C974" s="25">
        <f>VLOOKUP(B974,'Product List_ Cost Price Repor'!A:O,2,0)</f>
        <v>97.45</v>
      </c>
      <c r="D974">
        <f>VLOOKUP(B974,'Product List_ Cost Price Repor'!A:O,14,0)</f>
        <v>0</v>
      </c>
      <c r="E974" t="str">
        <f>VLOOKUP(B974,'Product List_ Cost Price Repor'!A:O,13,0)</f>
        <v>10kg</v>
      </c>
      <c r="F974">
        <v>10000</v>
      </c>
      <c r="G974" t="s">
        <v>3477</v>
      </c>
      <c r="H974" s="29">
        <f t="shared" si="15"/>
        <v>9.7450000000000002E-3</v>
      </c>
    </row>
    <row r="975" spans="1:8" x14ac:dyDescent="0.2">
      <c r="A975" s="27" t="str">
        <f>VLOOKUP(B975,'Product List_ Cost Price Repor'!A:O,4,0)</f>
        <v>Pantry</v>
      </c>
      <c r="B975" s="27" t="s">
        <v>1443</v>
      </c>
      <c r="C975" s="25">
        <f>VLOOKUP(B975,'Product List_ Cost Price Repor'!A:O,2,0)</f>
        <v>105.43</v>
      </c>
      <c r="D975">
        <f>VLOOKUP(B975,'Product List_ Cost Price Repor'!A:O,14,0)</f>
        <v>0</v>
      </c>
      <c r="E975" t="str">
        <f>VLOOKUP(B975,'Product List_ Cost Price Repor'!A:O,13,0)</f>
        <v>1lt</v>
      </c>
      <c r="F975">
        <v>10000</v>
      </c>
      <c r="G975" t="s">
        <v>3477</v>
      </c>
      <c r="H975" s="29">
        <f t="shared" si="15"/>
        <v>1.0543E-2</v>
      </c>
    </row>
    <row r="976" spans="1:8" x14ac:dyDescent="0.2">
      <c r="A976" t="str">
        <f>VLOOKUP(B976,'Product List_ Cost Price Repor'!A:O,4,0)</f>
        <v>Pantry</v>
      </c>
      <c r="B976" t="s">
        <v>1691</v>
      </c>
      <c r="C976" s="25">
        <f>VLOOKUP(B976,'Product List_ Cost Price Repor'!A:O,2,0)</f>
        <v>12.92</v>
      </c>
      <c r="D976">
        <f>VLOOKUP(B976,'Product List_ Cost Price Repor'!A:O,14,0)</f>
        <v>8</v>
      </c>
      <c r="E976" t="str">
        <f>VLOOKUP(B976,'Product List_ Cost Price Repor'!A:O,13,0)</f>
        <v>1lt</v>
      </c>
      <c r="F976">
        <v>1000</v>
      </c>
      <c r="G976" t="s">
        <v>3477</v>
      </c>
      <c r="H976" s="29">
        <f t="shared" si="15"/>
        <v>1.2919999999999999E-2</v>
      </c>
    </row>
    <row r="977" spans="1:8" x14ac:dyDescent="0.2">
      <c r="A977" t="str">
        <f>VLOOKUP(B977,'Product List_ Cost Price Repor'!A:O,4,0)</f>
        <v>Pantry</v>
      </c>
      <c r="B977" t="s">
        <v>1459</v>
      </c>
      <c r="C977" s="25">
        <f>VLOOKUP(B977,'Product List_ Cost Price Repor'!A:O,2,0)</f>
        <v>25.69</v>
      </c>
      <c r="D977">
        <f>VLOOKUP(B977,'Product List_ Cost Price Repor'!A:O,14,0)</f>
        <v>0</v>
      </c>
      <c r="E977" t="str">
        <f>VLOOKUP(B977,'Product List_ Cost Price Repor'!A:O,13,0)</f>
        <v>1kg</v>
      </c>
      <c r="F977">
        <v>1000</v>
      </c>
      <c r="G977" t="s">
        <v>3477</v>
      </c>
      <c r="H977" s="29">
        <f t="shared" si="15"/>
        <v>2.5690000000000001E-2</v>
      </c>
    </row>
    <row r="978" spans="1:8" x14ac:dyDescent="0.2">
      <c r="A978" s="27" t="str">
        <f>VLOOKUP(B978,'Product List_ Cost Price Repor'!A:O,4,0)</f>
        <v>Pantry</v>
      </c>
      <c r="B978" s="27" t="s">
        <v>682</v>
      </c>
      <c r="C978" s="28">
        <f>VLOOKUP(B978,'Product List_ Cost Price Repor'!A:O,2,0)</f>
        <v>30.090909090909101</v>
      </c>
      <c r="D978" s="27">
        <f>VLOOKUP(B978,'Product List_ Cost Price Repor'!A:O,14,0)</f>
        <v>0</v>
      </c>
      <c r="E978" t="str">
        <f>VLOOKUP(B978,'Product List_ Cost Price Repor'!A:O,13,0)</f>
        <v>Each</v>
      </c>
      <c r="F978">
        <v>1000</v>
      </c>
      <c r="G978" t="s">
        <v>3476</v>
      </c>
      <c r="H978" s="29">
        <f t="shared" si="15"/>
        <v>3.0090909090909102E-2</v>
      </c>
    </row>
    <row r="979" spans="1:8" x14ac:dyDescent="0.2">
      <c r="A979" t="str">
        <f>VLOOKUP(B979,'Product List_ Cost Price Repor'!A:O,4,0)</f>
        <v>Pantry</v>
      </c>
      <c r="B979" t="s">
        <v>3125</v>
      </c>
      <c r="C979" s="25">
        <f>VLOOKUP(B979,'Product List_ Cost Price Repor'!A:O,2,0)</f>
        <v>3.59696666666667</v>
      </c>
      <c r="D979">
        <f>VLOOKUP(B979,'Product List_ Cost Price Repor'!A:O,14,0)</f>
        <v>10</v>
      </c>
      <c r="E979" t="str">
        <f>VLOOKUP(B979,'Product List_ Cost Price Repor'!A:O,13,0)</f>
        <v>Item</v>
      </c>
      <c r="F979">
        <v>250</v>
      </c>
      <c r="G979" t="s">
        <v>3476</v>
      </c>
      <c r="H979" s="29">
        <f t="shared" si="15"/>
        <v>1.4387866666666679E-2</v>
      </c>
    </row>
    <row r="980" spans="1:8" x14ac:dyDescent="0.2">
      <c r="A980" t="str">
        <f>VLOOKUP(B980,'Product List_ Cost Price Repor'!A:O,4,0)</f>
        <v>Pantry</v>
      </c>
      <c r="B980" t="s">
        <v>1679</v>
      </c>
      <c r="C980" s="25">
        <f>VLOOKUP(B980,'Product List_ Cost Price Repor'!A:O,2,0)</f>
        <v>4.7898557731247999</v>
      </c>
      <c r="D980">
        <f>VLOOKUP(B980,'Product List_ Cost Price Repor'!A:O,14,0)</f>
        <v>0</v>
      </c>
      <c r="E980" t="str">
        <f>VLOOKUP(B980,'Product List_ Cost Price Repor'!A:O,13,0)</f>
        <v>1kg</v>
      </c>
      <c r="F980">
        <v>1000</v>
      </c>
      <c r="G980" t="s">
        <v>3477</v>
      </c>
      <c r="H980" s="29">
        <f t="shared" si="15"/>
        <v>4.7898557731248003E-3</v>
      </c>
    </row>
    <row r="981" spans="1:8" x14ac:dyDescent="0.2">
      <c r="A981" t="str">
        <f>VLOOKUP(B981,'Product List_ Cost Price Repor'!A:O,4,0)</f>
        <v>Pantry</v>
      </c>
      <c r="B981" t="s">
        <v>294</v>
      </c>
      <c r="C981" s="25">
        <f>VLOOKUP(B981,'Product List_ Cost Price Repor'!A:O,2,0)</f>
        <v>22.356400000000001</v>
      </c>
      <c r="D981">
        <f>VLOOKUP(B981,'Product List_ Cost Price Repor'!A:O,14,0)</f>
        <v>0</v>
      </c>
      <c r="E981" t="str">
        <f>VLOOKUP(B981,'Product List_ Cost Price Repor'!A:O,13,0)</f>
        <v>Punnet</v>
      </c>
      <c r="F981">
        <v>250</v>
      </c>
      <c r="G981" t="s">
        <v>3476</v>
      </c>
      <c r="H981" s="29">
        <f t="shared" si="15"/>
        <v>8.9425600000000008E-2</v>
      </c>
    </row>
    <row r="982" spans="1:8" x14ac:dyDescent="0.2">
      <c r="A982" t="str">
        <f>VLOOKUP(B982,'Product List_ Cost Price Repor'!A:O,4,0)</f>
        <v>Pantry</v>
      </c>
      <c r="B982" t="s">
        <v>967</v>
      </c>
      <c r="C982" s="25">
        <f>VLOOKUP(B982,'Product List_ Cost Price Repor'!A:O,2,0)</f>
        <v>0.37666666666666698</v>
      </c>
      <c r="D982">
        <f>VLOOKUP(B982,'Product List_ Cost Price Repor'!A:O,14,0)</f>
        <v>12</v>
      </c>
      <c r="E982" t="str">
        <f>VLOOKUP(B982,'Product List_ Cost Price Repor'!A:O,13,0)</f>
        <v>Item</v>
      </c>
      <c r="F982">
        <v>1</v>
      </c>
      <c r="G982" t="s">
        <v>1171</v>
      </c>
      <c r="H982" s="29">
        <f t="shared" si="15"/>
        <v>0.37666666666666698</v>
      </c>
    </row>
    <row r="983" spans="1:8" x14ac:dyDescent="0.2">
      <c r="A983" t="str">
        <f>VLOOKUP(B983,'Product List_ Cost Price Repor'!A:O,4,0)</f>
        <v>Pantry</v>
      </c>
      <c r="B983" t="s">
        <v>1424</v>
      </c>
      <c r="C983" s="25">
        <f>VLOOKUP(B983,'Product List_ Cost Price Repor'!A:O,2,0)</f>
        <v>2.3189375000000001</v>
      </c>
      <c r="D983">
        <f>VLOOKUP(B983,'Product List_ Cost Price Repor'!A:O,14,0)</f>
        <v>8</v>
      </c>
      <c r="E983" t="str">
        <f>VLOOKUP(B983,'Product List_ Cost Price Repor'!A:O,13,0)</f>
        <v>95g</v>
      </c>
      <c r="F983">
        <v>95</v>
      </c>
      <c r="G983" t="s">
        <v>3477</v>
      </c>
      <c r="H983" s="29">
        <f t="shared" si="15"/>
        <v>2.4409868421052631E-2</v>
      </c>
    </row>
    <row r="984" spans="1:8" x14ac:dyDescent="0.2">
      <c r="A984" t="str">
        <f>VLOOKUP(B984,'Product List_ Cost Price Repor'!A:O,4,0)</f>
        <v>Pantry</v>
      </c>
      <c r="B984" t="s">
        <v>3265</v>
      </c>
      <c r="C984" s="25">
        <f>VLOOKUP(B984,'Product List_ Cost Price Repor'!A:O,2,0)</f>
        <v>7.58</v>
      </c>
      <c r="D984">
        <f>VLOOKUP(B984,'Product List_ Cost Price Repor'!A:O,14,0)</f>
        <v>0</v>
      </c>
      <c r="E984" t="str">
        <f>VLOOKUP(B984,'Product List_ Cost Price Repor'!A:O,13,0)</f>
        <v>1kg</v>
      </c>
      <c r="F984">
        <v>1000</v>
      </c>
      <c r="G984" t="s">
        <v>3477</v>
      </c>
      <c r="H984" s="29">
        <f t="shared" si="15"/>
        <v>7.5799999999999999E-3</v>
      </c>
    </row>
    <row r="985" spans="1:8" x14ac:dyDescent="0.2">
      <c r="A985" t="str">
        <f>VLOOKUP(B985,'Product List_ Cost Price Repor'!A:O,4,0)</f>
        <v>Pantry</v>
      </c>
      <c r="B985" t="s">
        <v>3216</v>
      </c>
      <c r="C985" s="25">
        <f>VLOOKUP(B985,'Product List_ Cost Price Repor'!A:O,2,0)</f>
        <v>11.48</v>
      </c>
      <c r="D985">
        <f>VLOOKUP(B985,'Product List_ Cost Price Repor'!A:O,14,0)</f>
        <v>0</v>
      </c>
      <c r="E985" t="str">
        <f>VLOOKUP(B985,'Product List_ Cost Price Repor'!A:O,13,0)</f>
        <v>A10</v>
      </c>
      <c r="F985">
        <v>3200</v>
      </c>
      <c r="G985" t="s">
        <v>3476</v>
      </c>
      <c r="H985" s="29">
        <f t="shared" si="15"/>
        <v>3.5875E-3</v>
      </c>
    </row>
    <row r="986" spans="1:8" x14ac:dyDescent="0.2">
      <c r="A986" t="str">
        <f>VLOOKUP(B986,'Product List_ Cost Price Repor'!A:O,4,0)</f>
        <v>Pantry</v>
      </c>
      <c r="B986" t="s">
        <v>1413</v>
      </c>
      <c r="C986" s="25">
        <f>VLOOKUP(B986,'Product List_ Cost Price Repor'!A:O,2,0)</f>
        <v>10.75</v>
      </c>
      <c r="D986">
        <f>VLOOKUP(B986,'Product List_ Cost Price Repor'!A:O,14,0)</f>
        <v>0</v>
      </c>
      <c r="E986" t="str">
        <f>VLOOKUP(B986,'Product List_ Cost Price Repor'!A:O,13,0)</f>
        <v>A10</v>
      </c>
      <c r="F986">
        <v>3200</v>
      </c>
      <c r="G986" t="s">
        <v>3476</v>
      </c>
      <c r="H986" s="29">
        <f t="shared" si="15"/>
        <v>3.3593749999999999E-3</v>
      </c>
    </row>
    <row r="987" spans="1:8" x14ac:dyDescent="0.2">
      <c r="A987" t="str">
        <f>VLOOKUP(B987,'Product List_ Cost Price Repor'!A:O,4,0)</f>
        <v>Pantry</v>
      </c>
      <c r="B987" t="s">
        <v>1377</v>
      </c>
      <c r="C987" s="25">
        <f>VLOOKUP(B987,'Product List_ Cost Price Repor'!A:O,2,0)</f>
        <v>9.24</v>
      </c>
      <c r="D987">
        <f>VLOOKUP(B987,'Product List_ Cost Price Repor'!A:O,14,0)</f>
        <v>0</v>
      </c>
      <c r="E987" t="str">
        <f>VLOOKUP(B987,'Product List_ Cost Price Repor'!A:O,13,0)</f>
        <v>920ml</v>
      </c>
      <c r="F987">
        <v>920</v>
      </c>
      <c r="G987" t="s">
        <v>3477</v>
      </c>
      <c r="H987" s="29">
        <f t="shared" si="15"/>
        <v>1.0043478260869565E-2</v>
      </c>
    </row>
    <row r="988" spans="1:8" x14ac:dyDescent="0.2">
      <c r="A988" t="str">
        <f>VLOOKUP(B988,'Product List_ Cost Price Repor'!A:O,4,0)</f>
        <v>Pantry</v>
      </c>
      <c r="B988" t="s">
        <v>440</v>
      </c>
      <c r="C988" s="25">
        <f>VLOOKUP(B988,'Product List_ Cost Price Repor'!A:O,2,0)</f>
        <v>19.010000000000002</v>
      </c>
      <c r="D988">
        <f>VLOOKUP(B988,'Product List_ Cost Price Repor'!A:O,14,0)</f>
        <v>0</v>
      </c>
      <c r="E988" t="str">
        <f>VLOOKUP(B988,'Product List_ Cost Price Repor'!A:O,13,0)</f>
        <v>2.5 Kg</v>
      </c>
      <c r="F988">
        <v>2500</v>
      </c>
      <c r="G988" t="s">
        <v>3477</v>
      </c>
      <c r="H988" s="29">
        <f t="shared" si="15"/>
        <v>7.6040000000000005E-3</v>
      </c>
    </row>
    <row r="989" spans="1:8" x14ac:dyDescent="0.2">
      <c r="A989" t="str">
        <f>VLOOKUP(B989,'Product List_ Cost Price Repor'!A:O,4,0)</f>
        <v>Pantry</v>
      </c>
      <c r="B989" t="s">
        <v>1079</v>
      </c>
      <c r="C989" s="25">
        <f>VLOOKUP(B989,'Product List_ Cost Price Repor'!A:O,2,0)</f>
        <v>2.3272750000000002</v>
      </c>
      <c r="D989">
        <f>VLOOKUP(B989,'Product List_ Cost Price Repor'!A:O,14,0)</f>
        <v>6</v>
      </c>
      <c r="E989" t="str">
        <f>VLOOKUP(B989,'Product List_ Cost Price Repor'!A:O,13,0)</f>
        <v xml:space="preserve">1 Item </v>
      </c>
      <c r="F989">
        <v>250</v>
      </c>
      <c r="G989" t="s">
        <v>3476</v>
      </c>
      <c r="H989" s="29">
        <f t="shared" si="15"/>
        <v>9.3091000000000007E-3</v>
      </c>
    </row>
    <row r="990" spans="1:8" x14ac:dyDescent="0.2">
      <c r="A990" t="str">
        <f>VLOOKUP(B990,'Product List_ Cost Price Repor'!A:O,4,0)</f>
        <v>Pantry</v>
      </c>
      <c r="B990" t="s">
        <v>2619</v>
      </c>
      <c r="C990" s="25">
        <f>VLOOKUP(B990,'Product List_ Cost Price Repor'!A:O,2,0)</f>
        <v>18.3</v>
      </c>
      <c r="D990">
        <f>VLOOKUP(B990,'Product List_ Cost Price Repor'!A:O,14,0)</f>
        <v>0</v>
      </c>
      <c r="E990" t="str">
        <f>VLOOKUP(B990,'Product List_ Cost Price Repor'!A:O,13,0)</f>
        <v>2.5 Kg</v>
      </c>
      <c r="F990">
        <v>2500</v>
      </c>
      <c r="G990" t="s">
        <v>3477</v>
      </c>
      <c r="H990" s="29">
        <f t="shared" si="15"/>
        <v>7.3200000000000001E-3</v>
      </c>
    </row>
    <row r="991" spans="1:8" x14ac:dyDescent="0.2">
      <c r="A991" t="str">
        <f>VLOOKUP(B991,'Product List_ Cost Price Repor'!A:O,4,0)</f>
        <v>Pantry</v>
      </c>
      <c r="B991" t="s">
        <v>2156</v>
      </c>
      <c r="C991" s="25">
        <f>VLOOKUP(B991,'Product List_ Cost Price Repor'!A:O,2,0)</f>
        <v>4.8099999999999996</v>
      </c>
      <c r="D991">
        <f>VLOOKUP(B991,'Product List_ Cost Price Repor'!A:O,14,0)</f>
        <v>12</v>
      </c>
      <c r="E991" t="str">
        <f>VLOOKUP(B991,'Product List_ Cost Price Repor'!A:O,13,0)</f>
        <v>1kg</v>
      </c>
      <c r="F991">
        <v>1000</v>
      </c>
      <c r="G991" t="s">
        <v>3477</v>
      </c>
      <c r="H991" s="29">
        <f t="shared" si="15"/>
        <v>4.81E-3</v>
      </c>
    </row>
    <row r="992" spans="1:8" x14ac:dyDescent="0.2">
      <c r="A992" t="str">
        <f>VLOOKUP(B992,'Product List_ Cost Price Repor'!A:O,4,0)</f>
        <v>Pantry</v>
      </c>
      <c r="B992" t="s">
        <v>927</v>
      </c>
      <c r="C992" s="25">
        <f>VLOOKUP(B992,'Product List_ Cost Price Repor'!A:O,2,0)</f>
        <v>13.7816666666667</v>
      </c>
      <c r="D992">
        <f>VLOOKUP(B992,'Product List_ Cost Price Repor'!A:O,14,0)</f>
        <v>0</v>
      </c>
      <c r="E992" t="str">
        <f>VLOOKUP(B992,'Product List_ Cost Price Repor'!A:O,13,0)</f>
        <v xml:space="preserve">1kg </v>
      </c>
      <c r="F992">
        <v>1000</v>
      </c>
      <c r="G992" t="s">
        <v>3477</v>
      </c>
      <c r="H992" s="29">
        <f t="shared" si="15"/>
        <v>1.3781666666666701E-2</v>
      </c>
    </row>
    <row r="993" spans="1:8" x14ac:dyDescent="0.2">
      <c r="A993" t="str">
        <f>VLOOKUP(B993,'Product List_ Cost Price Repor'!A:O,4,0)</f>
        <v>Pantry</v>
      </c>
      <c r="B993" t="s">
        <v>2670</v>
      </c>
      <c r="C993" s="25">
        <f>VLOOKUP(B993,'Product List_ Cost Price Repor'!A:O,2,0)</f>
        <v>3.8</v>
      </c>
      <c r="D993">
        <f>VLOOKUP(B993,'Product List_ Cost Price Repor'!A:O,14,0)</f>
        <v>0</v>
      </c>
      <c r="E993" t="str">
        <f>VLOOKUP(B993,'Product List_ Cost Price Repor'!A:O,13,0)</f>
        <v>360g</v>
      </c>
      <c r="F993">
        <v>360</v>
      </c>
      <c r="G993" t="s">
        <v>3477</v>
      </c>
      <c r="H993" s="29">
        <f t="shared" si="15"/>
        <v>1.0555555555555556E-2</v>
      </c>
    </row>
    <row r="994" spans="1:8" x14ac:dyDescent="0.2">
      <c r="A994" t="str">
        <f>VLOOKUP(B994,'Product List_ Cost Price Repor'!A:O,4,0)</f>
        <v>Pantry</v>
      </c>
      <c r="B994" t="s">
        <v>785</v>
      </c>
      <c r="C994" s="25">
        <f>VLOOKUP(B994,'Product List_ Cost Price Repor'!A:O,2,0)</f>
        <v>2.8999426108274</v>
      </c>
      <c r="D994">
        <f>VLOOKUP(B994,'Product List_ Cost Price Repor'!A:O,14,0)</f>
        <v>0</v>
      </c>
      <c r="E994" t="str">
        <f>VLOOKUP(B994,'Product List_ Cost Price Repor'!A:O,13,0)</f>
        <v>1kg</v>
      </c>
      <c r="F994">
        <v>1000</v>
      </c>
      <c r="G994" t="s">
        <v>3477</v>
      </c>
      <c r="H994" s="29">
        <f t="shared" si="15"/>
        <v>2.8999426108273999E-3</v>
      </c>
    </row>
    <row r="995" spans="1:8" x14ac:dyDescent="0.2">
      <c r="A995" t="str">
        <f>VLOOKUP(B995,'Product List_ Cost Price Repor'!A:O,4,0)</f>
        <v>Pantry</v>
      </c>
      <c r="B995" t="s">
        <v>341</v>
      </c>
      <c r="C995" s="25">
        <f>VLOOKUP(B995,'Product List_ Cost Price Repor'!A:O,2,0)</f>
        <v>3.0600221887248198</v>
      </c>
      <c r="D995">
        <f>VLOOKUP(B995,'Product List_ Cost Price Repor'!A:O,14,0)</f>
        <v>12</v>
      </c>
      <c r="E995" t="str">
        <f>VLOOKUP(B995,'Product List_ Cost Price Repor'!A:O,13,0)</f>
        <v xml:space="preserve">Packets </v>
      </c>
      <c r="F995">
        <v>1</v>
      </c>
      <c r="G995" t="s">
        <v>1171</v>
      </c>
      <c r="H995" s="29">
        <f t="shared" si="15"/>
        <v>3.0600221887248198</v>
      </c>
    </row>
    <row r="996" spans="1:8" x14ac:dyDescent="0.2">
      <c r="A996" t="str">
        <f>VLOOKUP(B996,'Product List_ Cost Price Repor'!A:O,4,0)</f>
        <v>Pantry</v>
      </c>
      <c r="B996" t="s">
        <v>1998</v>
      </c>
      <c r="C996" s="25">
        <f>VLOOKUP(B996,'Product List_ Cost Price Repor'!A:O,2,0)</f>
        <v>3.86</v>
      </c>
      <c r="D996">
        <f>VLOOKUP(B996,'Product List_ Cost Price Repor'!A:O,14,0)</f>
        <v>0</v>
      </c>
      <c r="E996" t="str">
        <f>VLOOKUP(B996,'Product List_ Cost Price Repor'!A:O,13,0)</f>
        <v>500g</v>
      </c>
      <c r="F996">
        <v>500</v>
      </c>
      <c r="G996" t="s">
        <v>3477</v>
      </c>
      <c r="H996" s="29">
        <f t="shared" si="15"/>
        <v>7.7199999999999994E-3</v>
      </c>
    </row>
    <row r="997" spans="1:8" x14ac:dyDescent="0.2">
      <c r="A997" t="str">
        <f>VLOOKUP(B997,'Product List_ Cost Price Repor'!A:O,4,0)</f>
        <v>Pantry</v>
      </c>
      <c r="B997" t="s">
        <v>3455</v>
      </c>
      <c r="C997" s="25">
        <f>VLOOKUP(B997,'Product List_ Cost Price Repor'!A:O,2,0)</f>
        <v>37.26</v>
      </c>
      <c r="D997">
        <f>VLOOKUP(B997,'Product List_ Cost Price Repor'!A:O,14,0)</f>
        <v>0</v>
      </c>
      <c r="E997" t="str">
        <f>VLOOKUP(B997,'Product List_ Cost Price Repor'!A:O,13,0)</f>
        <v>3kg</v>
      </c>
      <c r="F997">
        <v>3000</v>
      </c>
      <c r="G997" t="s">
        <v>3477</v>
      </c>
      <c r="H997" s="29">
        <f t="shared" si="15"/>
        <v>1.2419999999999999E-2</v>
      </c>
    </row>
    <row r="998" spans="1:8" x14ac:dyDescent="0.2">
      <c r="A998" t="str">
        <f>VLOOKUP(B998,'Product List_ Cost Price Repor'!A:O,4,0)</f>
        <v>Pantry</v>
      </c>
      <c r="B998" t="s">
        <v>2694</v>
      </c>
      <c r="C998" s="25">
        <f>VLOOKUP(B998,'Product List_ Cost Price Repor'!A:O,2,0)</f>
        <v>10</v>
      </c>
      <c r="D998">
        <f>VLOOKUP(B998,'Product List_ Cost Price Repor'!A:O,14,0)</f>
        <v>0</v>
      </c>
      <c r="E998" t="str">
        <f>VLOOKUP(B998,'Product List_ Cost Price Repor'!A:O,13,0)</f>
        <v>500g</v>
      </c>
      <c r="F998">
        <v>500</v>
      </c>
      <c r="G998" t="s">
        <v>3477</v>
      </c>
      <c r="H998" s="29">
        <f t="shared" si="15"/>
        <v>0.02</v>
      </c>
    </row>
    <row r="999" spans="1:8" x14ac:dyDescent="0.2">
      <c r="A999" t="str">
        <f>VLOOKUP(B999,'Product List_ Cost Price Repor'!A:O,4,0)</f>
        <v>Pantry</v>
      </c>
      <c r="B999" t="s">
        <v>2438</v>
      </c>
      <c r="C999" s="25">
        <f>VLOOKUP(B999,'Product List_ Cost Price Repor'!A:O,2,0)</f>
        <v>20.96</v>
      </c>
      <c r="D999">
        <f>VLOOKUP(B999,'Product List_ Cost Price Repor'!A:O,14,0)</f>
        <v>0</v>
      </c>
      <c r="E999" t="str">
        <f>VLOOKUP(B999,'Product List_ Cost Price Repor'!A:O,13,0)</f>
        <v>1kg</v>
      </c>
      <c r="F999">
        <v>1000</v>
      </c>
      <c r="G999" t="s">
        <v>3477</v>
      </c>
      <c r="H999" s="29">
        <f t="shared" si="15"/>
        <v>2.0959999999999999E-2</v>
      </c>
    </row>
    <row r="1000" spans="1:8" x14ac:dyDescent="0.2">
      <c r="A1000" t="str">
        <f>VLOOKUP(B1000,'Product List_ Cost Price Repor'!A:O,4,0)</f>
        <v>Pantry</v>
      </c>
      <c r="B1000" t="s">
        <v>410</v>
      </c>
      <c r="C1000" s="25">
        <f>VLOOKUP(B1000,'Product List_ Cost Price Repor'!A:O,2,0)</f>
        <v>24.181799999999999</v>
      </c>
      <c r="D1000">
        <f>VLOOKUP(B1000,'Product List_ Cost Price Repor'!A:O,14,0)</f>
        <v>0</v>
      </c>
      <c r="E1000" t="str">
        <f>VLOOKUP(B1000,'Product List_ Cost Price Repor'!A:O,13,0)</f>
        <v>1kg</v>
      </c>
      <c r="F1000">
        <v>1000</v>
      </c>
      <c r="G1000" t="s">
        <v>3477</v>
      </c>
      <c r="H1000" s="29">
        <f t="shared" si="15"/>
        <v>2.41818E-2</v>
      </c>
    </row>
    <row r="1001" spans="1:8" x14ac:dyDescent="0.2">
      <c r="A1001" t="str">
        <f>VLOOKUP(B1001,'Product List_ Cost Price Repor'!A:O,4,0)</f>
        <v>Pantry</v>
      </c>
      <c r="B1001" t="s">
        <v>1503</v>
      </c>
      <c r="C1001" s="25">
        <f>VLOOKUP(B1001,'Product List_ Cost Price Repor'!A:O,2,0)</f>
        <v>46.8</v>
      </c>
      <c r="D1001">
        <f>VLOOKUP(B1001,'Product List_ Cost Price Repor'!A:O,14,0)</f>
        <v>0</v>
      </c>
      <c r="E1001" t="str">
        <f>VLOOKUP(B1001,'Product List_ Cost Price Repor'!A:O,13,0)</f>
        <v>1kg</v>
      </c>
      <c r="F1001">
        <v>1000</v>
      </c>
      <c r="G1001" t="s">
        <v>3477</v>
      </c>
      <c r="H1001" s="29">
        <f t="shared" si="15"/>
        <v>4.6799999999999994E-2</v>
      </c>
    </row>
    <row r="1002" spans="1:8" x14ac:dyDescent="0.2">
      <c r="A1002" t="str">
        <f>VLOOKUP(B1002,'Product List_ Cost Price Repor'!A:O,4,0)</f>
        <v>Pantry</v>
      </c>
      <c r="B1002" t="s">
        <v>26</v>
      </c>
      <c r="C1002" s="25">
        <f>VLOOKUP(B1002,'Product List_ Cost Price Repor'!A:O,2,0)</f>
        <v>52.88</v>
      </c>
      <c r="D1002">
        <f>VLOOKUP(B1002,'Product List_ Cost Price Repor'!A:O,14,0)</f>
        <v>0</v>
      </c>
      <c r="E1002" t="str">
        <f>VLOOKUP(B1002,'Product List_ Cost Price Repor'!A:O,13,0)</f>
        <v>Kg</v>
      </c>
      <c r="F1002">
        <v>1000</v>
      </c>
      <c r="G1002" t="s">
        <v>3477</v>
      </c>
      <c r="H1002" s="29">
        <f t="shared" si="15"/>
        <v>5.2880000000000003E-2</v>
      </c>
    </row>
    <row r="1003" spans="1:8" x14ac:dyDescent="0.2">
      <c r="A1003" t="str">
        <f>VLOOKUP(B1003,'Product List_ Cost Price Repor'!A:O,4,0)</f>
        <v>Pantry</v>
      </c>
      <c r="B1003" t="s">
        <v>217</v>
      </c>
      <c r="C1003" s="25">
        <f>VLOOKUP(B1003,'Product List_ Cost Price Repor'!A:O,2,0)</f>
        <v>15.4</v>
      </c>
      <c r="D1003">
        <f>VLOOKUP(B1003,'Product List_ Cost Price Repor'!A:O,14,0)</f>
        <v>0</v>
      </c>
      <c r="E1003" t="str">
        <f>VLOOKUP(B1003,'Product List_ Cost Price Repor'!A:O,13,0)</f>
        <v>750g</v>
      </c>
      <c r="F1003">
        <v>750</v>
      </c>
      <c r="G1003" t="s">
        <v>3477</v>
      </c>
      <c r="H1003" s="29">
        <f t="shared" si="15"/>
        <v>2.0533333333333334E-2</v>
      </c>
    </row>
    <row r="1004" spans="1:8" x14ac:dyDescent="0.2">
      <c r="A1004" t="str">
        <f>VLOOKUP(B1004,'Product List_ Cost Price Repor'!A:O,4,0)</f>
        <v>Pantry</v>
      </c>
      <c r="B1004" t="s">
        <v>3409</v>
      </c>
      <c r="C1004" s="25">
        <f>VLOOKUP(B1004,'Product List_ Cost Price Repor'!A:O,2,0)</f>
        <v>15.909090909090899</v>
      </c>
      <c r="D1004">
        <f>VLOOKUP(B1004,'Product List_ Cost Price Repor'!A:O,14,0)</f>
        <v>0</v>
      </c>
      <c r="E1004" t="str">
        <f>VLOOKUP(B1004,'Product List_ Cost Price Repor'!A:O,13,0)</f>
        <v>Kg</v>
      </c>
      <c r="F1004">
        <v>1000</v>
      </c>
      <c r="G1004" t="s">
        <v>3477</v>
      </c>
      <c r="H1004" s="29">
        <f t="shared" si="15"/>
        <v>1.5909090909090901E-2</v>
      </c>
    </row>
    <row r="1005" spans="1:8" x14ac:dyDescent="0.2">
      <c r="A1005" t="str">
        <f>VLOOKUP(B1005,'Product List_ Cost Price Repor'!A:O,4,0)</f>
        <v>Pantry</v>
      </c>
      <c r="B1005" t="s">
        <v>146</v>
      </c>
      <c r="C1005" s="25">
        <f>VLOOKUP(B1005,'Product List_ Cost Price Repor'!A:O,2,0)</f>
        <v>40.799999999999997</v>
      </c>
      <c r="D1005">
        <f>VLOOKUP(B1005,'Product List_ Cost Price Repor'!A:O,14,0)</f>
        <v>0</v>
      </c>
      <c r="E1005" t="str">
        <f>VLOOKUP(B1005,'Product List_ Cost Price Repor'!A:O,13,0)</f>
        <v>1.5Kg</v>
      </c>
      <c r="F1005">
        <v>1500</v>
      </c>
      <c r="G1005" t="s">
        <v>3477</v>
      </c>
      <c r="H1005" s="29">
        <f t="shared" si="15"/>
        <v>2.7199999999999998E-2</v>
      </c>
    </row>
    <row r="1006" spans="1:8" x14ac:dyDescent="0.2">
      <c r="A1006" t="str">
        <f>VLOOKUP(B1006,'Product List_ Cost Price Repor'!A:O,4,0)</f>
        <v>Pantry</v>
      </c>
      <c r="B1006" t="s">
        <v>1447</v>
      </c>
      <c r="C1006" s="25">
        <f>VLOOKUP(B1006,'Product List_ Cost Price Repor'!A:O,2,0)</f>
        <v>48.08</v>
      </c>
      <c r="D1006">
        <f>VLOOKUP(B1006,'Product List_ Cost Price Repor'!A:O,14,0)</f>
        <v>0</v>
      </c>
      <c r="E1006" t="str">
        <f>VLOOKUP(B1006,'Product List_ Cost Price Repor'!A:O,13,0)</f>
        <v xml:space="preserve">1kg </v>
      </c>
      <c r="F1006">
        <v>1000</v>
      </c>
      <c r="G1006" t="s">
        <v>3477</v>
      </c>
      <c r="H1006" s="29">
        <f t="shared" si="15"/>
        <v>4.8079999999999998E-2</v>
      </c>
    </row>
    <row r="1007" spans="1:8" x14ac:dyDescent="0.2">
      <c r="A1007" t="str">
        <f>VLOOKUP(B1007,'Product List_ Cost Price Repor'!A:O,4,0)</f>
        <v>Pantry</v>
      </c>
      <c r="B1007" t="s">
        <v>343</v>
      </c>
      <c r="C1007" s="25">
        <f>VLOOKUP(B1007,'Product List_ Cost Price Repor'!A:O,2,0)</f>
        <v>0.10349999999999999</v>
      </c>
      <c r="D1007">
        <f>VLOOKUP(B1007,'Product List_ Cost Price Repor'!A:O,14,0)</f>
        <v>0</v>
      </c>
      <c r="E1007" t="str">
        <f>VLOOKUP(B1007,'Product List_ Cost Price Repor'!A:O,13,0)</f>
        <v>1kg</v>
      </c>
      <c r="F1007">
        <v>1000</v>
      </c>
      <c r="G1007" t="s">
        <v>3477</v>
      </c>
      <c r="H1007" s="29">
        <f t="shared" si="15"/>
        <v>1.0349999999999999E-4</v>
      </c>
    </row>
    <row r="1008" spans="1:8" x14ac:dyDescent="0.2">
      <c r="A1008" t="str">
        <f>VLOOKUP(B1008,'Product List_ Cost Price Repor'!A:O,4,0)</f>
        <v>Pantry</v>
      </c>
      <c r="B1008" t="s">
        <v>2482</v>
      </c>
      <c r="C1008" s="25">
        <f>VLOOKUP(B1008,'Product List_ Cost Price Repor'!A:O,2,0)</f>
        <v>85.33</v>
      </c>
      <c r="D1008">
        <f>VLOOKUP(B1008,'Product List_ Cost Price Repor'!A:O,14,0)</f>
        <v>0</v>
      </c>
      <c r="E1008" t="str">
        <f>VLOOKUP(B1008,'Product List_ Cost Price Repor'!A:O,13,0)</f>
        <v>20 L</v>
      </c>
      <c r="F1008">
        <v>20000</v>
      </c>
      <c r="G1008" t="s">
        <v>3477</v>
      </c>
      <c r="H1008" s="29">
        <f t="shared" si="15"/>
        <v>4.2665000000000003E-3</v>
      </c>
    </row>
    <row r="1009" spans="1:8" x14ac:dyDescent="0.2">
      <c r="A1009" t="str">
        <f>VLOOKUP(B1009,'Product List_ Cost Price Repor'!A:O,4,0)</f>
        <v>Pantry</v>
      </c>
      <c r="B1009" t="s">
        <v>2635</v>
      </c>
      <c r="C1009" s="25">
        <f>VLOOKUP(B1009,'Product List_ Cost Price Repor'!A:O,2,0)</f>
        <v>68</v>
      </c>
      <c r="D1009">
        <f>VLOOKUP(B1009,'Product List_ Cost Price Repor'!A:O,14,0)</f>
        <v>0</v>
      </c>
      <c r="E1009" t="str">
        <f>VLOOKUP(B1009,'Product List_ Cost Price Repor'!A:O,13,0)</f>
        <v>15 L</v>
      </c>
      <c r="F1009">
        <v>15000</v>
      </c>
      <c r="G1009" t="s">
        <v>3477</v>
      </c>
      <c r="H1009" s="29">
        <f t="shared" si="15"/>
        <v>4.5333333333333337E-3</v>
      </c>
    </row>
    <row r="1010" spans="1:8" x14ac:dyDescent="0.2">
      <c r="A1010" t="str">
        <f>VLOOKUP(B1010,'Product List_ Cost Price Repor'!A:O,4,0)</f>
        <v>Pantry</v>
      </c>
      <c r="B1010" t="s">
        <v>2342</v>
      </c>
      <c r="C1010" s="25">
        <f>VLOOKUP(B1010,'Product List_ Cost Price Repor'!A:O,2,0)</f>
        <v>67.2</v>
      </c>
      <c r="D1010">
        <f>VLOOKUP(B1010,'Product List_ Cost Price Repor'!A:O,14,0)</f>
        <v>0</v>
      </c>
      <c r="E1010" t="str">
        <f>VLOOKUP(B1010,'Product List_ Cost Price Repor'!A:O,13,0)</f>
        <v>20 L</v>
      </c>
      <c r="F1010">
        <v>20000</v>
      </c>
      <c r="G1010" t="s">
        <v>3477</v>
      </c>
      <c r="H1010" s="29">
        <f t="shared" si="15"/>
        <v>3.3600000000000001E-3</v>
      </c>
    </row>
    <row r="1011" spans="1:8" x14ac:dyDescent="0.2">
      <c r="A1011" t="str">
        <f>VLOOKUP(B1011,'Product List_ Cost Price Repor'!A:O,4,0)</f>
        <v>Pantry</v>
      </c>
      <c r="B1011" t="s">
        <v>1328</v>
      </c>
      <c r="C1011" s="25">
        <f>VLOOKUP(B1011,'Product List_ Cost Price Repor'!A:O,2,0)</f>
        <v>74.56</v>
      </c>
      <c r="D1011">
        <f>VLOOKUP(B1011,'Product List_ Cost Price Repor'!A:O,14,0)</f>
        <v>0</v>
      </c>
      <c r="E1011" t="str">
        <f>VLOOKUP(B1011,'Product List_ Cost Price Repor'!A:O,13,0)</f>
        <v>15 L</v>
      </c>
      <c r="F1011">
        <v>15000</v>
      </c>
      <c r="G1011" t="s">
        <v>3477</v>
      </c>
      <c r="H1011" s="29">
        <f t="shared" si="15"/>
        <v>4.9706666666666666E-3</v>
      </c>
    </row>
    <row r="1012" spans="1:8" x14ac:dyDescent="0.2">
      <c r="A1012" t="str">
        <f>VLOOKUP(B1012,'Product List_ Cost Price Repor'!A:O,4,0)</f>
        <v>Pantry</v>
      </c>
      <c r="B1012" t="s">
        <v>667</v>
      </c>
      <c r="C1012" s="25">
        <f>VLOOKUP(B1012,'Product List_ Cost Price Repor'!A:O,2,0)</f>
        <v>10.41</v>
      </c>
      <c r="D1012">
        <f>VLOOKUP(B1012,'Product List_ Cost Price Repor'!A:O,14,0)</f>
        <v>4</v>
      </c>
      <c r="E1012" t="str">
        <f>VLOOKUP(B1012,'Product List_ Cost Price Repor'!A:O,13,0)</f>
        <v>4 L</v>
      </c>
      <c r="F1012">
        <v>4000</v>
      </c>
      <c r="G1012" t="s">
        <v>3477</v>
      </c>
      <c r="H1012" s="29">
        <f t="shared" si="15"/>
        <v>2.6025000000000002E-3</v>
      </c>
    </row>
    <row r="1013" spans="1:8" x14ac:dyDescent="0.2">
      <c r="A1013" t="str">
        <f>VLOOKUP(B1013,'Product List_ Cost Price Repor'!A:O,4,0)</f>
        <v>Pantry</v>
      </c>
      <c r="B1013" t="s">
        <v>594</v>
      </c>
      <c r="C1013" s="25">
        <f>VLOOKUP(B1013,'Product List_ Cost Price Repor'!A:O,2,0)</f>
        <v>23.305499505584802</v>
      </c>
      <c r="D1013">
        <f>VLOOKUP(B1013,'Product List_ Cost Price Repor'!A:O,14,0)</f>
        <v>0</v>
      </c>
      <c r="E1013" t="str">
        <f>VLOOKUP(B1013,'Product List_ Cost Price Repor'!A:O,13,0)</f>
        <v>2 L</v>
      </c>
      <c r="F1013">
        <v>2000</v>
      </c>
      <c r="G1013" t="s">
        <v>3477</v>
      </c>
      <c r="H1013" s="29">
        <f t="shared" si="15"/>
        <v>1.16527497527924E-2</v>
      </c>
    </row>
    <row r="1014" spans="1:8" x14ac:dyDescent="0.2">
      <c r="A1014" t="str">
        <f>VLOOKUP(B1014,'Product List_ Cost Price Repor'!A:O,4,0)</f>
        <v>Pantry</v>
      </c>
      <c r="B1014" t="s">
        <v>2491</v>
      </c>
      <c r="C1014" s="25">
        <f>VLOOKUP(B1014,'Product List_ Cost Price Repor'!A:O,2,0)</f>
        <v>5.05</v>
      </c>
      <c r="D1014">
        <f>VLOOKUP(B1014,'Product List_ Cost Price Repor'!A:O,14,0)</f>
        <v>0</v>
      </c>
      <c r="E1014" t="str">
        <f>VLOOKUP(B1014,'Product List_ Cost Price Repor'!A:O,13,0)</f>
        <v>Item</v>
      </c>
      <c r="F1014">
        <v>250</v>
      </c>
      <c r="G1014" t="s">
        <v>3476</v>
      </c>
      <c r="H1014" s="29">
        <f t="shared" si="15"/>
        <v>2.0199999999999999E-2</v>
      </c>
    </row>
    <row r="1015" spans="1:8" x14ac:dyDescent="0.2">
      <c r="A1015" t="str">
        <f>VLOOKUP(B1015,'Product List_ Cost Price Repor'!A:O,4,0)</f>
        <v>Pantry</v>
      </c>
      <c r="B1015" t="s">
        <v>431</v>
      </c>
      <c r="C1015" s="25">
        <f>VLOOKUP(B1015,'Product List_ Cost Price Repor'!A:O,2,0)</f>
        <v>8.65</v>
      </c>
      <c r="D1015">
        <f>VLOOKUP(B1015,'Product List_ Cost Price Repor'!A:O,14,0)</f>
        <v>0</v>
      </c>
      <c r="E1015" t="str">
        <f>VLOOKUP(B1015,'Product List_ Cost Price Repor'!A:O,13,0)</f>
        <v>2 L</v>
      </c>
      <c r="F1015">
        <v>2000</v>
      </c>
      <c r="G1015" t="s">
        <v>3477</v>
      </c>
      <c r="H1015" s="29">
        <f t="shared" si="15"/>
        <v>4.3249999999999999E-3</v>
      </c>
    </row>
    <row r="1016" spans="1:8" x14ac:dyDescent="0.2">
      <c r="A1016" t="str">
        <f>VLOOKUP(B1016,'Product List_ Cost Price Repor'!A:O,4,0)</f>
        <v>Pantry</v>
      </c>
      <c r="B1016" t="s">
        <v>2388</v>
      </c>
      <c r="C1016" s="25">
        <f>VLOOKUP(B1016,'Product List_ Cost Price Repor'!A:O,2,0)</f>
        <v>93.41</v>
      </c>
      <c r="D1016">
        <f>VLOOKUP(B1016,'Product List_ Cost Price Repor'!A:O,14,0)</f>
        <v>0</v>
      </c>
      <c r="E1016" t="str">
        <f>VLOOKUP(B1016,'Product List_ Cost Price Repor'!A:O,13,0)</f>
        <v>20l</v>
      </c>
      <c r="F1016">
        <v>20000</v>
      </c>
      <c r="G1016" t="s">
        <v>3477</v>
      </c>
      <c r="H1016" s="29">
        <f t="shared" si="15"/>
        <v>4.6705000000000002E-3</v>
      </c>
    </row>
    <row r="1017" spans="1:8" x14ac:dyDescent="0.2">
      <c r="A1017" t="str">
        <f>VLOOKUP(B1017,'Product List_ Cost Price Repor'!A:O,4,0)</f>
        <v>Pantry</v>
      </c>
      <c r="B1017" t="s">
        <v>1034</v>
      </c>
      <c r="C1017" s="25">
        <f>VLOOKUP(B1017,'Product List_ Cost Price Repor'!A:O,2,0)</f>
        <v>20.37</v>
      </c>
      <c r="D1017">
        <f>VLOOKUP(B1017,'Product List_ Cost Price Repor'!A:O,14,0)</f>
        <v>0</v>
      </c>
      <c r="E1017" t="str">
        <f>VLOOKUP(B1017,'Product List_ Cost Price Repor'!A:O,13,0)</f>
        <v>250ml</v>
      </c>
      <c r="F1017">
        <v>250</v>
      </c>
      <c r="G1017" t="s">
        <v>3477</v>
      </c>
      <c r="H1017" s="29">
        <f t="shared" si="15"/>
        <v>8.1480000000000011E-2</v>
      </c>
    </row>
    <row r="1018" spans="1:8" x14ac:dyDescent="0.2">
      <c r="A1018" t="str">
        <f>VLOOKUP(B1018,'Product List_ Cost Price Repor'!A:O,4,0)</f>
        <v>Pantry</v>
      </c>
      <c r="B1018" t="s">
        <v>1353</v>
      </c>
      <c r="C1018" s="25">
        <f>VLOOKUP(B1018,'Product List_ Cost Price Repor'!A:O,2,0)</f>
        <v>36</v>
      </c>
      <c r="D1018">
        <f>VLOOKUP(B1018,'Product List_ Cost Price Repor'!A:O,14,0)</f>
        <v>0</v>
      </c>
      <c r="E1018" t="str">
        <f>VLOOKUP(B1018,'Product List_ Cost Price Repor'!A:O,13,0)</f>
        <v>2kg</v>
      </c>
      <c r="F1018">
        <v>2000</v>
      </c>
      <c r="G1018" t="s">
        <v>3477</v>
      </c>
      <c r="H1018" s="29">
        <f t="shared" si="15"/>
        <v>1.7999999999999999E-2</v>
      </c>
    </row>
    <row r="1019" spans="1:8" x14ac:dyDescent="0.2">
      <c r="A1019" t="str">
        <f>VLOOKUP(B1019,'Product List_ Cost Price Repor'!A:O,4,0)</f>
        <v>Pantry</v>
      </c>
      <c r="B1019" t="s">
        <v>3175</v>
      </c>
      <c r="C1019" s="25">
        <f>VLOOKUP(B1019,'Product List_ Cost Price Repor'!A:O,2,0)</f>
        <v>8.51</v>
      </c>
      <c r="D1019">
        <f>VLOOKUP(B1019,'Product List_ Cost Price Repor'!A:O,14,0)</f>
        <v>0</v>
      </c>
      <c r="E1019" t="str">
        <f>VLOOKUP(B1019,'Product List_ Cost Price Repor'!A:O,13,0)</f>
        <v xml:space="preserve">1kg </v>
      </c>
      <c r="F1019">
        <v>1000</v>
      </c>
      <c r="G1019" t="s">
        <v>3477</v>
      </c>
      <c r="H1019" s="29">
        <f t="shared" si="15"/>
        <v>8.5100000000000002E-3</v>
      </c>
    </row>
    <row r="1020" spans="1:8" x14ac:dyDescent="0.2">
      <c r="A1020" t="str">
        <f>VLOOKUP(B1020,'Product List_ Cost Price Repor'!A:O,4,0)</f>
        <v>Pantry</v>
      </c>
      <c r="B1020" t="s">
        <v>143</v>
      </c>
      <c r="C1020" s="25">
        <f>VLOOKUP(B1020,'Product List_ Cost Price Repor'!A:O,2,0)</f>
        <v>15.14</v>
      </c>
      <c r="D1020">
        <f>VLOOKUP(B1020,'Product List_ Cost Price Repor'!A:O,14,0)</f>
        <v>0</v>
      </c>
      <c r="E1020" t="str">
        <f>VLOOKUP(B1020,'Product List_ Cost Price Repor'!A:O,13,0)</f>
        <v>2kg</v>
      </c>
      <c r="F1020">
        <v>2000</v>
      </c>
      <c r="G1020" t="s">
        <v>3477</v>
      </c>
      <c r="H1020" s="29">
        <f t="shared" si="15"/>
        <v>7.5700000000000003E-3</v>
      </c>
    </row>
    <row r="1021" spans="1:8" x14ac:dyDescent="0.2">
      <c r="A1021" t="str">
        <f>VLOOKUP(B1021,'Product List_ Cost Price Repor'!A:O,4,0)</f>
        <v>Pantry</v>
      </c>
      <c r="B1021" t="s">
        <v>1926</v>
      </c>
      <c r="C1021" s="25">
        <f>VLOOKUP(B1021,'Product List_ Cost Price Repor'!A:O,2,0)</f>
        <v>45.98</v>
      </c>
      <c r="D1021">
        <f>VLOOKUP(B1021,'Product List_ Cost Price Repor'!A:O,14,0)</f>
        <v>0</v>
      </c>
      <c r="E1021" t="str">
        <f>VLOOKUP(B1021,'Product List_ Cost Price Repor'!A:O,13,0)</f>
        <v>10kg</v>
      </c>
      <c r="F1021">
        <v>10000</v>
      </c>
      <c r="G1021" t="s">
        <v>3477</v>
      </c>
      <c r="H1021" s="29">
        <f t="shared" si="15"/>
        <v>4.5979999999999997E-3</v>
      </c>
    </row>
    <row r="1022" spans="1:8" x14ac:dyDescent="0.2">
      <c r="A1022" t="str">
        <f>VLOOKUP(B1022,'Product List_ Cost Price Repor'!A:O,4,0)</f>
        <v>Pantry</v>
      </c>
      <c r="B1022" t="s">
        <v>847</v>
      </c>
      <c r="C1022" s="25">
        <f>VLOOKUP(B1022,'Product List_ Cost Price Repor'!A:O,2,0)</f>
        <v>3.6435185185185202E-2</v>
      </c>
      <c r="D1022">
        <f>VLOOKUP(B1022,'Product List_ Cost Price Repor'!A:O,14,0)</f>
        <v>72</v>
      </c>
      <c r="E1022" t="str">
        <f>VLOOKUP(B1022,'Product List_ Cost Price Repor'!A:O,13,0)</f>
        <v>Item</v>
      </c>
      <c r="F1022">
        <v>1</v>
      </c>
      <c r="G1022" t="s">
        <v>1171</v>
      </c>
      <c r="H1022" s="29">
        <f t="shared" si="15"/>
        <v>3.6435185185185202E-2</v>
      </c>
    </row>
    <row r="1023" spans="1:8" x14ac:dyDescent="0.2">
      <c r="A1023" t="str">
        <f>VLOOKUP(B1023,'Product List_ Cost Price Repor'!A:O,4,0)</f>
        <v>Pantry</v>
      </c>
      <c r="B1023" t="s">
        <v>1343</v>
      </c>
      <c r="C1023" s="25">
        <f>VLOOKUP(B1023,'Product List_ Cost Price Repor'!A:O,2,0)</f>
        <v>7.2</v>
      </c>
      <c r="D1023">
        <f>VLOOKUP(B1023,'Product List_ Cost Price Repor'!A:O,14,0)</f>
        <v>0</v>
      </c>
      <c r="E1023" t="str">
        <f>VLOOKUP(B1023,'Product List_ Cost Price Repor'!A:O,13,0)</f>
        <v xml:space="preserve">1 Tin </v>
      </c>
      <c r="F1023">
        <v>350</v>
      </c>
      <c r="G1023" t="s">
        <v>3476</v>
      </c>
      <c r="H1023" s="29">
        <f t="shared" si="15"/>
        <v>2.057142857142857E-2</v>
      </c>
    </row>
    <row r="1024" spans="1:8" x14ac:dyDescent="0.2">
      <c r="A1024" t="str">
        <f>VLOOKUP(B1024,'Product List_ Cost Price Repor'!A:O,4,0)</f>
        <v>Pantry</v>
      </c>
      <c r="B1024" t="s">
        <v>313</v>
      </c>
      <c r="C1024" s="25">
        <f>VLOOKUP(B1024,'Product List_ Cost Price Repor'!A:O,2,0)</f>
        <v>3.3181818181818201</v>
      </c>
      <c r="D1024">
        <f>VLOOKUP(B1024,'Product List_ Cost Price Repor'!A:O,14,0)</f>
        <v>12</v>
      </c>
      <c r="E1024" t="str">
        <f>VLOOKUP(B1024,'Product List_ Cost Price Repor'!A:O,13,0)</f>
        <v>250g</v>
      </c>
      <c r="F1024">
        <v>250</v>
      </c>
      <c r="G1024" t="s">
        <v>3477</v>
      </c>
      <c r="H1024" s="29">
        <f t="shared" si="15"/>
        <v>1.327272727272728E-2</v>
      </c>
    </row>
    <row r="1025" spans="1:8" x14ac:dyDescent="0.2">
      <c r="A1025" t="str">
        <f>VLOOKUP(B1025,'Product List_ Cost Price Repor'!A:O,4,0)</f>
        <v>Pantry</v>
      </c>
      <c r="B1025" t="s">
        <v>1951</v>
      </c>
      <c r="C1025" s="25">
        <f>VLOOKUP(B1025,'Product List_ Cost Price Repor'!A:O,2,0)</f>
        <v>3.8</v>
      </c>
      <c r="D1025">
        <f>VLOOKUP(B1025,'Product List_ Cost Price Repor'!A:O,14,0)</f>
        <v>12</v>
      </c>
      <c r="E1025" t="str">
        <f>VLOOKUP(B1025,'Product List_ Cost Price Repor'!A:O,13,0)</f>
        <v xml:space="preserve">1 Kg </v>
      </c>
      <c r="F1025">
        <v>1000</v>
      </c>
      <c r="G1025" t="s">
        <v>3477</v>
      </c>
      <c r="H1025" s="29">
        <f t="shared" si="15"/>
        <v>3.8E-3</v>
      </c>
    </row>
    <row r="1026" spans="1:8" x14ac:dyDescent="0.2">
      <c r="A1026" t="str">
        <f>VLOOKUP(B1026,'Product List_ Cost Price Repor'!A:O,4,0)</f>
        <v>Pantry</v>
      </c>
      <c r="B1026" t="s">
        <v>1871</v>
      </c>
      <c r="C1026" s="25">
        <f>VLOOKUP(B1026,'Product List_ Cost Price Repor'!A:O,2,0)</f>
        <v>11.7202790453831</v>
      </c>
      <c r="D1026">
        <f>VLOOKUP(B1026,'Product List_ Cost Price Repor'!A:O,14,0)</f>
        <v>0</v>
      </c>
      <c r="E1026" t="str">
        <f>VLOOKUP(B1026,'Product List_ Cost Price Repor'!A:O,13,0)</f>
        <v>5kg</v>
      </c>
      <c r="F1026">
        <v>5000</v>
      </c>
      <c r="G1026" t="s">
        <v>3477</v>
      </c>
      <c r="H1026" s="29">
        <f t="shared" si="15"/>
        <v>2.3440558090766198E-3</v>
      </c>
    </row>
    <row r="1027" spans="1:8" x14ac:dyDescent="0.2">
      <c r="A1027" t="str">
        <f>VLOOKUP(B1027,'Product List_ Cost Price Repor'!A:O,4,0)</f>
        <v>Pantry</v>
      </c>
      <c r="B1027" t="s">
        <v>3002</v>
      </c>
      <c r="C1027" s="25">
        <f>VLOOKUP(B1027,'Product List_ Cost Price Repor'!A:O,2,0)</f>
        <v>12.64</v>
      </c>
      <c r="D1027">
        <f>VLOOKUP(B1027,'Product List_ Cost Price Repor'!A:O,14,0)</f>
        <v>0</v>
      </c>
      <c r="E1027" t="str">
        <f>VLOOKUP(B1027,'Product List_ Cost Price Repor'!A:O,13,0)</f>
        <v>5kg</v>
      </c>
      <c r="F1027">
        <v>5000</v>
      </c>
      <c r="G1027" t="s">
        <v>3477</v>
      </c>
      <c r="H1027" s="29">
        <f t="shared" ref="H1027:H1090" si="16">C1027/F1027</f>
        <v>2.5280000000000003E-3</v>
      </c>
    </row>
    <row r="1028" spans="1:8" x14ac:dyDescent="0.2">
      <c r="A1028" t="str">
        <f>VLOOKUP(B1028,'Product List_ Cost Price Repor'!A:O,4,0)</f>
        <v>Pantry</v>
      </c>
      <c r="B1028" t="s">
        <v>627</v>
      </c>
      <c r="C1028" s="25">
        <f>VLOOKUP(B1028,'Product List_ Cost Price Repor'!A:O,2,0)</f>
        <v>2.448</v>
      </c>
      <c r="D1028">
        <f>VLOOKUP(B1028,'Product List_ Cost Price Repor'!A:O,14,0)</f>
        <v>0</v>
      </c>
      <c r="E1028" t="str">
        <f>VLOOKUP(B1028,'Product List_ Cost Price Repor'!A:O,13,0)</f>
        <v>Kg</v>
      </c>
      <c r="F1028">
        <v>1000</v>
      </c>
      <c r="G1028" t="s">
        <v>3477</v>
      </c>
      <c r="H1028" s="29">
        <f t="shared" si="16"/>
        <v>2.4480000000000001E-3</v>
      </c>
    </row>
    <row r="1029" spans="1:8" x14ac:dyDescent="0.2">
      <c r="A1029" t="str">
        <f>VLOOKUP(B1029,'Product List_ Cost Price Repor'!A:O,4,0)</f>
        <v>Pantry</v>
      </c>
      <c r="B1029" t="s">
        <v>1138</v>
      </c>
      <c r="C1029" s="25">
        <f>VLOOKUP(B1029,'Product List_ Cost Price Repor'!A:O,2,0)</f>
        <v>3.72</v>
      </c>
      <c r="D1029">
        <f>VLOOKUP(B1029,'Product List_ Cost Price Repor'!A:O,14,0)</f>
        <v>0</v>
      </c>
      <c r="E1029" t="str">
        <f>VLOOKUP(B1029,'Product List_ Cost Price Repor'!A:O,13,0)</f>
        <v>350g</v>
      </c>
      <c r="F1029">
        <v>350</v>
      </c>
      <c r="G1029" t="s">
        <v>3477</v>
      </c>
      <c r="H1029" s="29">
        <f t="shared" si="16"/>
        <v>1.062857142857143E-2</v>
      </c>
    </row>
    <row r="1030" spans="1:8" x14ac:dyDescent="0.2">
      <c r="A1030" t="str">
        <f>VLOOKUP(B1030,'Product List_ Cost Price Repor'!A:O,4,0)</f>
        <v>Pantry</v>
      </c>
      <c r="B1030" t="s">
        <v>1678</v>
      </c>
      <c r="C1030" s="25">
        <f>VLOOKUP(B1030,'Product List_ Cost Price Repor'!A:O,2,0)</f>
        <v>12.215999999999999</v>
      </c>
      <c r="D1030">
        <f>VLOOKUP(B1030,'Product List_ Cost Price Repor'!A:O,14,0)</f>
        <v>2</v>
      </c>
      <c r="E1030" t="str">
        <f>VLOOKUP(B1030,'Product List_ Cost Price Repor'!A:O,13,0)</f>
        <v>5 Kg</v>
      </c>
      <c r="F1030">
        <v>5000</v>
      </c>
      <c r="G1030" t="s">
        <v>3477</v>
      </c>
      <c r="H1030" s="29">
        <f t="shared" si="16"/>
        <v>2.4432E-3</v>
      </c>
    </row>
    <row r="1031" spans="1:8" x14ac:dyDescent="0.2">
      <c r="A1031" t="str">
        <f>VLOOKUP(B1031,'Product List_ Cost Price Repor'!A:O,4,0)</f>
        <v>Pantry</v>
      </c>
      <c r="B1031" t="s">
        <v>45</v>
      </c>
      <c r="C1031" s="25">
        <f>VLOOKUP(B1031,'Product List_ Cost Price Repor'!A:O,2,0)</f>
        <v>19.649999999999999</v>
      </c>
      <c r="D1031">
        <f>VLOOKUP(B1031,'Product List_ Cost Price Repor'!A:O,14,0)</f>
        <v>0</v>
      </c>
      <c r="E1031" t="str">
        <f>VLOOKUP(B1031,'Product List_ Cost Price Repor'!A:O,13,0)</f>
        <v>1kg</v>
      </c>
      <c r="F1031">
        <v>1000</v>
      </c>
      <c r="G1031" t="s">
        <v>3477</v>
      </c>
      <c r="H1031" s="29">
        <f t="shared" si="16"/>
        <v>1.9649999999999997E-2</v>
      </c>
    </row>
    <row r="1032" spans="1:8" x14ac:dyDescent="0.2">
      <c r="A1032" t="str">
        <f>VLOOKUP(B1032,'Product List_ Cost Price Repor'!A:O,4,0)</f>
        <v>Pantry</v>
      </c>
      <c r="B1032" t="s">
        <v>3378</v>
      </c>
      <c r="C1032" s="25">
        <f>VLOOKUP(B1032,'Product List_ Cost Price Repor'!A:O,2,0)</f>
        <v>1.36161666666667</v>
      </c>
      <c r="D1032">
        <f>VLOOKUP(B1032,'Product List_ Cost Price Repor'!A:O,14,0)</f>
        <v>72</v>
      </c>
      <c r="E1032" t="str">
        <f>VLOOKUP(B1032,'Product List_ Cost Price Repor'!A:O,13,0)</f>
        <v>Item</v>
      </c>
      <c r="F1032">
        <v>1</v>
      </c>
      <c r="G1032" t="s">
        <v>1171</v>
      </c>
      <c r="H1032" s="29">
        <f t="shared" si="16"/>
        <v>1.36161666666667</v>
      </c>
    </row>
    <row r="1033" spans="1:8" x14ac:dyDescent="0.2">
      <c r="A1033" t="str">
        <f>VLOOKUP(B1033,'Product List_ Cost Price Repor'!A:O,4,0)</f>
        <v>Pantry</v>
      </c>
      <c r="B1033" t="s">
        <v>3190</v>
      </c>
      <c r="C1033" s="25">
        <f>VLOOKUP(B1033,'Product List_ Cost Price Repor'!A:O,2,0)</f>
        <v>1.1132500000000001</v>
      </c>
      <c r="D1033">
        <f>VLOOKUP(B1033,'Product List_ Cost Price Repor'!A:O,14,0)</f>
        <v>0</v>
      </c>
      <c r="E1033" t="str">
        <f>VLOOKUP(B1033,'Product List_ Cost Price Repor'!A:O,13,0)</f>
        <v>Item</v>
      </c>
      <c r="F1033">
        <v>1</v>
      </c>
      <c r="G1033" t="s">
        <v>1171</v>
      </c>
      <c r="H1033" s="29">
        <f t="shared" si="16"/>
        <v>1.1132500000000001</v>
      </c>
    </row>
    <row r="1034" spans="1:8" x14ac:dyDescent="0.2">
      <c r="A1034" t="str">
        <f>VLOOKUP(B1034,'Product List_ Cost Price Repor'!A:O,4,0)</f>
        <v>Pantry</v>
      </c>
      <c r="B1034" t="s">
        <v>1928</v>
      </c>
      <c r="C1034" s="25">
        <f>VLOOKUP(B1034,'Product List_ Cost Price Repor'!A:O,2,0)</f>
        <v>23.61</v>
      </c>
      <c r="D1034">
        <f>VLOOKUP(B1034,'Product List_ Cost Price Repor'!A:O,14,0)</f>
        <v>0</v>
      </c>
      <c r="E1034" t="str">
        <f>VLOOKUP(B1034,'Product List_ Cost Price Repor'!A:O,13,0)</f>
        <v>2kg</v>
      </c>
      <c r="F1034">
        <v>2000</v>
      </c>
      <c r="G1034" t="s">
        <v>3477</v>
      </c>
      <c r="H1034" s="29">
        <f t="shared" si="16"/>
        <v>1.1805E-2</v>
      </c>
    </row>
    <row r="1035" spans="1:8" x14ac:dyDescent="0.2">
      <c r="A1035" t="str">
        <f>VLOOKUP(B1035,'Product List_ Cost Price Repor'!A:O,4,0)</f>
        <v>Pantry</v>
      </c>
      <c r="B1035" t="s">
        <v>1485</v>
      </c>
      <c r="C1035" s="25">
        <f>VLOOKUP(B1035,'Product List_ Cost Price Repor'!A:O,2,0)</f>
        <v>16.41</v>
      </c>
      <c r="D1035">
        <f>VLOOKUP(B1035,'Product List_ Cost Price Repor'!A:O,14,0)</f>
        <v>3</v>
      </c>
      <c r="E1035" t="str">
        <f>VLOOKUP(B1035,'Product List_ Cost Price Repor'!A:O,13,0)</f>
        <v>A10 Tin</v>
      </c>
      <c r="F1035">
        <v>3200</v>
      </c>
      <c r="G1035" t="s">
        <v>3476</v>
      </c>
      <c r="H1035" s="29">
        <f t="shared" si="16"/>
        <v>5.1281249999999999E-3</v>
      </c>
    </row>
    <row r="1036" spans="1:8" x14ac:dyDescent="0.2">
      <c r="A1036" t="str">
        <f>VLOOKUP(B1036,'Product List_ Cost Price Repor'!A:O,4,0)</f>
        <v>Pantry</v>
      </c>
      <c r="B1036" t="s">
        <v>679</v>
      </c>
      <c r="C1036" s="25">
        <f>VLOOKUP(B1036,'Product List_ Cost Price Repor'!A:O,2,0)</f>
        <v>15.74</v>
      </c>
      <c r="D1036">
        <f>VLOOKUP(B1036,'Product List_ Cost Price Repor'!A:O,14,0)</f>
        <v>0</v>
      </c>
      <c r="E1036" t="str">
        <f>VLOOKUP(B1036,'Product List_ Cost Price Repor'!A:O,13,0)</f>
        <v>3kg</v>
      </c>
      <c r="F1036">
        <v>3000</v>
      </c>
      <c r="G1036" t="s">
        <v>3477</v>
      </c>
      <c r="H1036" s="29">
        <f t="shared" si="16"/>
        <v>5.2466666666666668E-3</v>
      </c>
    </row>
    <row r="1037" spans="1:8" x14ac:dyDescent="0.2">
      <c r="A1037" t="str">
        <f>VLOOKUP(B1037,'Product List_ Cost Price Repor'!A:O,4,0)</f>
        <v>Pantry</v>
      </c>
      <c r="B1037" t="s">
        <v>2331</v>
      </c>
      <c r="C1037" s="25">
        <f>VLOOKUP(B1037,'Product List_ Cost Price Repor'!A:O,2,0)</f>
        <v>13.66</v>
      </c>
      <c r="D1037">
        <f>VLOOKUP(B1037,'Product List_ Cost Price Repor'!A:O,14,0)</f>
        <v>0</v>
      </c>
      <c r="E1037" t="str">
        <f>VLOOKUP(B1037,'Product List_ Cost Price Repor'!A:O,13,0)</f>
        <v>500 gm</v>
      </c>
      <c r="F1037">
        <v>500</v>
      </c>
      <c r="G1037" t="s">
        <v>3477</v>
      </c>
      <c r="H1037" s="29">
        <f t="shared" si="16"/>
        <v>2.7320000000000001E-2</v>
      </c>
    </row>
    <row r="1038" spans="1:8" x14ac:dyDescent="0.2">
      <c r="A1038" t="str">
        <f>VLOOKUP(B1038,'Product List_ Cost Price Repor'!A:O,4,0)</f>
        <v>Pantry</v>
      </c>
      <c r="B1038" t="s">
        <v>1004</v>
      </c>
      <c r="C1038" s="25">
        <f>VLOOKUP(B1038,'Product List_ Cost Price Repor'!A:O,2,0)</f>
        <v>12.58</v>
      </c>
      <c r="D1038">
        <f>VLOOKUP(B1038,'Product List_ Cost Price Repor'!A:O,14,0)</f>
        <v>0</v>
      </c>
      <c r="E1038" t="str">
        <f>VLOOKUP(B1038,'Product List_ Cost Price Repor'!A:O,13,0)</f>
        <v>500 gm</v>
      </c>
      <c r="F1038">
        <v>500</v>
      </c>
      <c r="G1038" t="s">
        <v>3477</v>
      </c>
      <c r="H1038" s="29">
        <f t="shared" si="16"/>
        <v>2.5160000000000002E-2</v>
      </c>
    </row>
    <row r="1039" spans="1:8" x14ac:dyDescent="0.2">
      <c r="A1039" t="str">
        <f>VLOOKUP(B1039,'Product List_ Cost Price Repor'!A:O,4,0)</f>
        <v>Pantry</v>
      </c>
      <c r="B1039" t="s">
        <v>1720</v>
      </c>
      <c r="C1039" s="25">
        <f>VLOOKUP(B1039,'Product List_ Cost Price Repor'!A:O,2,0)</f>
        <v>1.4625000000000001E-2</v>
      </c>
      <c r="D1039">
        <f>VLOOKUP(B1039,'Product List_ Cost Price Repor'!A:O,14,0)</f>
        <v>2000</v>
      </c>
      <c r="E1039" t="str">
        <f>VLOOKUP(B1039,'Product List_ Cost Price Repor'!A:O,13,0)</f>
        <v>PC</v>
      </c>
      <c r="F1039">
        <v>1</v>
      </c>
      <c r="G1039" t="s">
        <v>1171</v>
      </c>
      <c r="H1039" s="29">
        <f t="shared" si="16"/>
        <v>1.4625000000000001E-2</v>
      </c>
    </row>
    <row r="1040" spans="1:8" x14ac:dyDescent="0.2">
      <c r="A1040" t="str">
        <f>VLOOKUP(B1040,'Product List_ Cost Price Repor'!A:O,4,0)</f>
        <v>Pantry</v>
      </c>
      <c r="B1040" t="s">
        <v>1212</v>
      </c>
      <c r="C1040" s="25">
        <f>VLOOKUP(B1040,'Product List_ Cost Price Repor'!A:O,2,0)</f>
        <v>15.48</v>
      </c>
      <c r="D1040">
        <f>VLOOKUP(B1040,'Product List_ Cost Price Repor'!A:O,14,0)</f>
        <v>0</v>
      </c>
      <c r="E1040" t="str">
        <f>VLOOKUP(B1040,'Product List_ Cost Price Repor'!A:O,13,0)</f>
        <v>1kg</v>
      </c>
      <c r="F1040">
        <v>1000</v>
      </c>
      <c r="G1040" t="s">
        <v>3477</v>
      </c>
      <c r="H1040" s="29">
        <f t="shared" si="16"/>
        <v>1.5480000000000001E-2</v>
      </c>
    </row>
    <row r="1041" spans="1:8" x14ac:dyDescent="0.2">
      <c r="A1041" t="str">
        <f>VLOOKUP(B1041,'Product List_ Cost Price Repor'!A:O,4,0)</f>
        <v>Pantry</v>
      </c>
      <c r="B1041" t="s">
        <v>2863</v>
      </c>
      <c r="C1041" s="25">
        <f>VLOOKUP(B1041,'Product List_ Cost Price Repor'!A:O,2,0)</f>
        <v>45.39</v>
      </c>
      <c r="D1041">
        <f>VLOOKUP(B1041,'Product List_ Cost Price Repor'!A:O,14,0)</f>
        <v>0</v>
      </c>
      <c r="E1041" t="str">
        <f>VLOOKUP(B1041,'Product List_ Cost Price Repor'!A:O,13,0)</f>
        <v>700g</v>
      </c>
      <c r="F1041">
        <v>700</v>
      </c>
      <c r="G1041" t="s">
        <v>3477</v>
      </c>
      <c r="H1041" s="29">
        <f t="shared" si="16"/>
        <v>6.4842857142857147E-2</v>
      </c>
    </row>
    <row r="1042" spans="1:8" x14ac:dyDescent="0.2">
      <c r="A1042" t="str">
        <f>VLOOKUP(B1042,'Product List_ Cost Price Repor'!A:O,4,0)</f>
        <v>Pantry</v>
      </c>
      <c r="B1042" t="s">
        <v>2484</v>
      </c>
      <c r="C1042" s="25">
        <f>VLOOKUP(B1042,'Product List_ Cost Price Repor'!A:O,2,0)</f>
        <v>21.51</v>
      </c>
      <c r="D1042">
        <f>VLOOKUP(B1042,'Product List_ Cost Price Repor'!A:O,14,0)</f>
        <v>0</v>
      </c>
      <c r="E1042" t="str">
        <f>VLOOKUP(B1042,'Product List_ Cost Price Repor'!A:O,13,0)</f>
        <v>4.2 Kg</v>
      </c>
      <c r="F1042">
        <v>4200</v>
      </c>
      <c r="G1042" t="s">
        <v>3477</v>
      </c>
      <c r="H1042" s="29">
        <f t="shared" si="16"/>
        <v>5.1214285714285719E-3</v>
      </c>
    </row>
    <row r="1043" spans="1:8" x14ac:dyDescent="0.2">
      <c r="A1043" t="str">
        <f>VLOOKUP(B1043,'Product List_ Cost Price Repor'!A:O,4,0)</f>
        <v>Pantry</v>
      </c>
      <c r="B1043" t="s">
        <v>1158</v>
      </c>
      <c r="C1043" s="25">
        <f>VLOOKUP(B1043,'Product List_ Cost Price Repor'!A:O,2,0)</f>
        <v>23.5</v>
      </c>
      <c r="D1043">
        <f>VLOOKUP(B1043,'Product List_ Cost Price Repor'!A:O,14,0)</f>
        <v>3</v>
      </c>
      <c r="E1043" t="str">
        <f>VLOOKUP(B1043,'Product List_ Cost Price Repor'!A:O,13,0)</f>
        <v>4.3 Kg</v>
      </c>
      <c r="F1043">
        <v>4300</v>
      </c>
      <c r="G1043" t="s">
        <v>3477</v>
      </c>
      <c r="H1043" s="29">
        <f t="shared" si="16"/>
        <v>5.4651162790697672E-3</v>
      </c>
    </row>
    <row r="1044" spans="1:8" x14ac:dyDescent="0.2">
      <c r="A1044" t="str">
        <f>VLOOKUP(B1044,'Product List_ Cost Price Repor'!A:O,4,0)</f>
        <v>Pantry</v>
      </c>
      <c r="B1044" t="s">
        <v>3003</v>
      </c>
      <c r="C1044" s="25">
        <f>VLOOKUP(B1044,'Product List_ Cost Price Repor'!A:O,2,0)</f>
        <v>64.137840210711204</v>
      </c>
      <c r="D1044">
        <f>VLOOKUP(B1044,'Product List_ Cost Price Repor'!A:O,14,0)</f>
        <v>3</v>
      </c>
      <c r="E1044" t="str">
        <f>VLOOKUP(B1044,'Product List_ Cost Price Repor'!A:O,13,0)</f>
        <v>Kg</v>
      </c>
      <c r="F1044">
        <v>1000</v>
      </c>
      <c r="G1044" t="s">
        <v>3477</v>
      </c>
      <c r="H1044" s="29">
        <f t="shared" si="16"/>
        <v>6.41378402107112E-2</v>
      </c>
    </row>
    <row r="1045" spans="1:8" x14ac:dyDescent="0.2">
      <c r="A1045" t="str">
        <f>VLOOKUP(B1045,'Product List_ Cost Price Repor'!A:O,4,0)</f>
        <v>Pantry</v>
      </c>
      <c r="B1045" t="s">
        <v>200</v>
      </c>
      <c r="C1045" s="25">
        <f>VLOOKUP(B1045,'Product List_ Cost Price Repor'!A:O,2,0)</f>
        <v>27.39</v>
      </c>
      <c r="D1045">
        <f>VLOOKUP(B1045,'Product List_ Cost Price Repor'!A:O,14,0)</f>
        <v>0</v>
      </c>
      <c r="E1045" t="str">
        <f>VLOOKUP(B1045,'Product List_ Cost Price Repor'!A:O,13,0)</f>
        <v>2kg</v>
      </c>
      <c r="F1045">
        <v>2000</v>
      </c>
      <c r="G1045" t="s">
        <v>3477</v>
      </c>
      <c r="H1045" s="29">
        <f t="shared" si="16"/>
        <v>1.3695000000000001E-2</v>
      </c>
    </row>
    <row r="1046" spans="1:8" x14ac:dyDescent="0.2">
      <c r="A1046" t="str">
        <f>VLOOKUP(B1046,'Product List_ Cost Price Repor'!A:O,4,0)</f>
        <v>Pantry</v>
      </c>
      <c r="B1046" t="s">
        <v>2242</v>
      </c>
      <c r="C1046" s="25">
        <f>VLOOKUP(B1046,'Product List_ Cost Price Repor'!A:O,2,0)</f>
        <v>15.3</v>
      </c>
      <c r="D1046">
        <f>VLOOKUP(B1046,'Product List_ Cost Price Repor'!A:O,14,0)</f>
        <v>0</v>
      </c>
      <c r="E1046" t="str">
        <f>VLOOKUP(B1046,'Product List_ Cost Price Repor'!A:O,13,0)</f>
        <v>A10</v>
      </c>
      <c r="F1046">
        <v>3200</v>
      </c>
      <c r="G1046" t="s">
        <v>3476</v>
      </c>
      <c r="H1046" s="29">
        <f t="shared" si="16"/>
        <v>4.7812499999999999E-3</v>
      </c>
    </row>
    <row r="1047" spans="1:8" x14ac:dyDescent="0.2">
      <c r="A1047" t="str">
        <f>VLOOKUP(B1047,'Product List_ Cost Price Repor'!A:O,4,0)</f>
        <v>Pantry</v>
      </c>
      <c r="B1047" t="s">
        <v>1995</v>
      </c>
      <c r="C1047" s="25">
        <f>VLOOKUP(B1047,'Product List_ Cost Price Repor'!A:O,2,0)</f>
        <v>14.1</v>
      </c>
      <c r="D1047">
        <f>VLOOKUP(B1047,'Product List_ Cost Price Repor'!A:O,14,0)</f>
        <v>0</v>
      </c>
      <c r="E1047" t="str">
        <f>VLOOKUP(B1047,'Product List_ Cost Price Repor'!A:O,13,0)</f>
        <v>A10</v>
      </c>
      <c r="F1047">
        <v>3200</v>
      </c>
      <c r="G1047" t="s">
        <v>3476</v>
      </c>
      <c r="H1047" s="29">
        <f t="shared" si="16"/>
        <v>4.4062499999999996E-3</v>
      </c>
    </row>
    <row r="1048" spans="1:8" x14ac:dyDescent="0.2">
      <c r="A1048" t="str">
        <f>VLOOKUP(B1048,'Product List_ Cost Price Repor'!A:O,4,0)</f>
        <v>Pantry</v>
      </c>
      <c r="B1048" t="s">
        <v>204</v>
      </c>
      <c r="C1048" s="25">
        <f>VLOOKUP(B1048,'Product List_ Cost Price Repor'!A:O,2,0)</f>
        <v>59.24</v>
      </c>
      <c r="D1048">
        <f>VLOOKUP(B1048,'Product List_ Cost Price Repor'!A:O,14,0)</f>
        <v>0</v>
      </c>
      <c r="E1048" t="str">
        <f>VLOOKUP(B1048,'Product List_ Cost Price Repor'!A:O,13,0)</f>
        <v xml:space="preserve">1 Kg </v>
      </c>
      <c r="F1048">
        <v>1000</v>
      </c>
      <c r="G1048" t="s">
        <v>3477</v>
      </c>
      <c r="H1048" s="29">
        <f t="shared" si="16"/>
        <v>5.9240000000000001E-2</v>
      </c>
    </row>
    <row r="1049" spans="1:8" x14ac:dyDescent="0.2">
      <c r="A1049" t="str">
        <f>VLOOKUP(B1049,'Product List_ Cost Price Repor'!A:O,4,0)</f>
        <v>Pantry</v>
      </c>
      <c r="B1049" t="s">
        <v>338</v>
      </c>
      <c r="C1049" s="25">
        <f>VLOOKUP(B1049,'Product List_ Cost Price Repor'!A:O,2,0)</f>
        <v>4.03</v>
      </c>
      <c r="D1049">
        <f>VLOOKUP(B1049,'Product List_ Cost Price Repor'!A:O,14,0)</f>
        <v>0</v>
      </c>
      <c r="E1049" t="str">
        <f>VLOOKUP(B1049,'Product List_ Cost Price Repor'!A:O,13,0)</f>
        <v>1 Kg</v>
      </c>
      <c r="F1049">
        <v>1000</v>
      </c>
      <c r="G1049" t="s">
        <v>3477</v>
      </c>
      <c r="H1049" s="29">
        <f t="shared" si="16"/>
        <v>4.0300000000000006E-3</v>
      </c>
    </row>
    <row r="1050" spans="1:8" x14ac:dyDescent="0.2">
      <c r="A1050" t="str">
        <f>VLOOKUP(B1050,'Product List_ Cost Price Repor'!A:O,4,0)</f>
        <v>Pantry</v>
      </c>
      <c r="B1050" t="s">
        <v>264</v>
      </c>
      <c r="C1050" s="25">
        <f>VLOOKUP(B1050,'Product List_ Cost Price Repor'!A:O,2,0)</f>
        <v>9.64</v>
      </c>
      <c r="D1050">
        <f>VLOOKUP(B1050,'Product List_ Cost Price Repor'!A:O,14,0)</f>
        <v>0</v>
      </c>
      <c r="E1050" t="str">
        <f>VLOOKUP(B1050,'Product List_ Cost Price Repor'!A:O,13,0)</f>
        <v>2 Kg</v>
      </c>
      <c r="F1050">
        <v>2000</v>
      </c>
      <c r="G1050" t="s">
        <v>3477</v>
      </c>
      <c r="H1050" s="29">
        <f t="shared" si="16"/>
        <v>4.8200000000000005E-3</v>
      </c>
    </row>
    <row r="1051" spans="1:8" x14ac:dyDescent="0.2">
      <c r="A1051" t="str">
        <f>VLOOKUP(B1051,'Product List_ Cost Price Repor'!A:O,4,0)</f>
        <v>Pantry</v>
      </c>
      <c r="B1051" t="s">
        <v>1727</v>
      </c>
      <c r="C1051" s="25">
        <f>VLOOKUP(B1051,'Product List_ Cost Price Repor'!A:O,2,0)</f>
        <v>1.1354166666666701</v>
      </c>
      <c r="D1051">
        <f>VLOOKUP(B1051,'Product List_ Cost Price Repor'!A:O,14,0)</f>
        <v>24</v>
      </c>
      <c r="E1051" t="str">
        <f>VLOOKUP(B1051,'Product List_ Cost Price Repor'!A:O,13,0)</f>
        <v xml:space="preserve">1 Item </v>
      </c>
      <c r="F1051">
        <v>1</v>
      </c>
      <c r="G1051" t="s">
        <v>1171</v>
      </c>
      <c r="H1051" s="29">
        <f t="shared" si="16"/>
        <v>1.1354166666666701</v>
      </c>
    </row>
    <row r="1052" spans="1:8" x14ac:dyDescent="0.2">
      <c r="A1052" t="str">
        <f>VLOOKUP(B1052,'Product List_ Cost Price Repor'!A:O,4,0)</f>
        <v>Pantry</v>
      </c>
      <c r="B1052" t="s">
        <v>1735</v>
      </c>
      <c r="C1052" s="25">
        <f>VLOOKUP(B1052,'Product List_ Cost Price Repor'!A:O,2,0)</f>
        <v>75.86</v>
      </c>
      <c r="D1052">
        <f>VLOOKUP(B1052,'Product List_ Cost Price Repor'!A:O,14,0)</f>
        <v>0</v>
      </c>
      <c r="E1052" t="str">
        <f>VLOOKUP(B1052,'Product List_ Cost Price Repor'!A:O,13,0)</f>
        <v>15 L</v>
      </c>
      <c r="F1052">
        <v>15000</v>
      </c>
      <c r="G1052" t="s">
        <v>3477</v>
      </c>
      <c r="H1052" s="29">
        <f t="shared" si="16"/>
        <v>5.057333333333333E-3</v>
      </c>
    </row>
    <row r="1053" spans="1:8" x14ac:dyDescent="0.2">
      <c r="A1053" t="str">
        <f>VLOOKUP(B1053,'Product List_ Cost Price Repor'!A:O,4,0)</f>
        <v>Pantry</v>
      </c>
      <c r="B1053" t="s">
        <v>2144</v>
      </c>
      <c r="C1053" s="25">
        <f>VLOOKUP(B1053,'Product List_ Cost Price Repor'!A:O,2,0)</f>
        <v>44.010705831588901</v>
      </c>
      <c r="D1053">
        <f>VLOOKUP(B1053,'Product List_ Cost Price Repor'!A:O,14,0)</f>
        <v>0</v>
      </c>
      <c r="E1053" t="str">
        <f>VLOOKUP(B1053,'Product List_ Cost Price Repor'!A:O,13,0)</f>
        <v>7 Kg</v>
      </c>
      <c r="F1053">
        <v>7000</v>
      </c>
      <c r="G1053" t="s">
        <v>3477</v>
      </c>
      <c r="H1053" s="29">
        <f t="shared" si="16"/>
        <v>6.2872436902269855E-3</v>
      </c>
    </row>
    <row r="1054" spans="1:8" x14ac:dyDescent="0.2">
      <c r="A1054" t="str">
        <f>VLOOKUP(B1054,'Product List_ Cost Price Repor'!A:O,4,0)</f>
        <v>Pantry</v>
      </c>
      <c r="B1054" t="s">
        <v>1654</v>
      </c>
      <c r="C1054" s="25">
        <f>VLOOKUP(B1054,'Product List_ Cost Price Repor'!A:O,2,0)</f>
        <v>2.5299999999999998</v>
      </c>
      <c r="D1054">
        <f>VLOOKUP(B1054,'Product List_ Cost Price Repor'!A:O,14,0)</f>
        <v>0</v>
      </c>
      <c r="E1054" t="str">
        <f>VLOOKUP(B1054,'Product List_ Cost Price Repor'!A:O,13,0)</f>
        <v xml:space="preserve">500g </v>
      </c>
      <c r="F1054">
        <v>500</v>
      </c>
      <c r="G1054" t="s">
        <v>3477</v>
      </c>
      <c r="H1054" s="29">
        <f t="shared" si="16"/>
        <v>5.0599999999999994E-3</v>
      </c>
    </row>
    <row r="1055" spans="1:8" x14ac:dyDescent="0.2">
      <c r="A1055" t="str">
        <f>VLOOKUP(B1055,'Product List_ Cost Price Repor'!A:O,4,0)</f>
        <v>Pantry</v>
      </c>
      <c r="B1055" t="s">
        <v>1553</v>
      </c>
      <c r="C1055" s="25">
        <f>VLOOKUP(B1055,'Product List_ Cost Price Repor'!A:O,2,0)</f>
        <v>13.829759628002201</v>
      </c>
      <c r="D1055">
        <f>VLOOKUP(B1055,'Product List_ Cost Price Repor'!A:O,14,0)</f>
        <v>0</v>
      </c>
      <c r="E1055" t="str">
        <f>VLOOKUP(B1055,'Product List_ Cost Price Repor'!A:O,13,0)</f>
        <v>1kg</v>
      </c>
      <c r="F1055">
        <v>1000</v>
      </c>
      <c r="G1055" t="s">
        <v>3477</v>
      </c>
      <c r="H1055" s="29">
        <f t="shared" si="16"/>
        <v>1.3829759628002201E-2</v>
      </c>
    </row>
    <row r="1056" spans="1:8" x14ac:dyDescent="0.2">
      <c r="A1056" t="str">
        <f>VLOOKUP(B1056,'Product List_ Cost Price Repor'!A:O,4,0)</f>
        <v>Pantry</v>
      </c>
      <c r="B1056" t="s">
        <v>744</v>
      </c>
      <c r="C1056" s="25">
        <f>VLOOKUP(B1056,'Product List_ Cost Price Repor'!A:O,2,0)</f>
        <v>24</v>
      </c>
      <c r="D1056">
        <f>VLOOKUP(B1056,'Product List_ Cost Price Repor'!A:O,14,0)</f>
        <v>0</v>
      </c>
      <c r="E1056" t="str">
        <f>VLOOKUP(B1056,'Product List_ Cost Price Repor'!A:O,13,0)</f>
        <v>1 kg</v>
      </c>
      <c r="F1056">
        <v>1000</v>
      </c>
      <c r="G1056" t="s">
        <v>3477</v>
      </c>
      <c r="H1056" s="29">
        <f t="shared" si="16"/>
        <v>2.4E-2</v>
      </c>
    </row>
    <row r="1057" spans="1:8" x14ac:dyDescent="0.2">
      <c r="A1057" t="str">
        <f>VLOOKUP(B1057,'Product List_ Cost Price Repor'!A:O,4,0)</f>
        <v>Pantry</v>
      </c>
      <c r="B1057" t="s">
        <v>391</v>
      </c>
      <c r="C1057" s="25">
        <f>VLOOKUP(B1057,'Product List_ Cost Price Repor'!A:O,2,0)</f>
        <v>13.85</v>
      </c>
      <c r="D1057">
        <f>VLOOKUP(B1057,'Product List_ Cost Price Repor'!A:O,14,0)</f>
        <v>0</v>
      </c>
      <c r="E1057" t="str">
        <f>VLOOKUP(B1057,'Product List_ Cost Price Repor'!A:O,13,0)</f>
        <v>1kg</v>
      </c>
      <c r="F1057">
        <v>1000</v>
      </c>
      <c r="G1057" t="s">
        <v>3477</v>
      </c>
      <c r="H1057" s="29">
        <f t="shared" si="16"/>
        <v>1.3849999999999999E-2</v>
      </c>
    </row>
    <row r="1058" spans="1:8" x14ac:dyDescent="0.2">
      <c r="A1058" t="str">
        <f>VLOOKUP(B1058,'Product List_ Cost Price Repor'!A:O,4,0)</f>
        <v>Pantry</v>
      </c>
      <c r="B1058" t="s">
        <v>1820</v>
      </c>
      <c r="C1058" s="25">
        <f>VLOOKUP(B1058,'Product List_ Cost Price Repor'!A:O,2,0)</f>
        <v>8.5</v>
      </c>
      <c r="D1058">
        <f>VLOOKUP(B1058,'Product List_ Cost Price Repor'!A:O,14,0)</f>
        <v>10</v>
      </c>
      <c r="E1058" t="str">
        <f>VLOOKUP(B1058,'Product List_ Cost Price Repor'!A:O,13,0)</f>
        <v>1kg</v>
      </c>
      <c r="F1058">
        <v>1000</v>
      </c>
      <c r="G1058" t="s">
        <v>3477</v>
      </c>
      <c r="H1058" s="29">
        <f t="shared" si="16"/>
        <v>8.5000000000000006E-3</v>
      </c>
    </row>
    <row r="1059" spans="1:8" x14ac:dyDescent="0.2">
      <c r="A1059" t="str">
        <f>VLOOKUP(B1059,'Product List_ Cost Price Repor'!A:O,4,0)</f>
        <v>Pantry</v>
      </c>
      <c r="B1059" t="s">
        <v>411</v>
      </c>
      <c r="C1059" s="25">
        <f>VLOOKUP(B1059,'Product List_ Cost Price Repor'!A:O,2,0)</f>
        <v>23.91</v>
      </c>
      <c r="D1059">
        <f>VLOOKUP(B1059,'Product List_ Cost Price Repor'!A:O,14,0)</f>
        <v>0</v>
      </c>
      <c r="E1059" t="str">
        <f>VLOOKUP(B1059,'Product List_ Cost Price Repor'!A:O,13,0)</f>
        <v>1.5Kg</v>
      </c>
      <c r="F1059">
        <v>1500</v>
      </c>
      <c r="G1059" t="s">
        <v>3477</v>
      </c>
      <c r="H1059" s="29">
        <f t="shared" si="16"/>
        <v>1.5939999999999999E-2</v>
      </c>
    </row>
    <row r="1060" spans="1:8" x14ac:dyDescent="0.2">
      <c r="A1060" t="str">
        <f>VLOOKUP(B1060,'Product List_ Cost Price Repor'!A:O,4,0)</f>
        <v>Pantry</v>
      </c>
      <c r="B1060" t="s">
        <v>2511</v>
      </c>
      <c r="C1060" s="25">
        <f>VLOOKUP(B1060,'Product List_ Cost Price Repor'!A:O,2,0)</f>
        <v>7.09</v>
      </c>
      <c r="D1060">
        <f>VLOOKUP(B1060,'Product List_ Cost Price Repor'!A:O,14,0)</f>
        <v>0</v>
      </c>
      <c r="E1060" t="str">
        <f>VLOOKUP(B1060,'Product List_ Cost Price Repor'!A:O,13,0)</f>
        <v>1kg</v>
      </c>
      <c r="F1060">
        <v>1000</v>
      </c>
      <c r="G1060" t="s">
        <v>3477</v>
      </c>
      <c r="H1060" s="29">
        <f t="shared" si="16"/>
        <v>7.0899999999999999E-3</v>
      </c>
    </row>
    <row r="1061" spans="1:8" x14ac:dyDescent="0.2">
      <c r="A1061" t="str">
        <f>VLOOKUP(B1061,'Product List_ Cost Price Repor'!A:O,4,0)</f>
        <v>Pantry</v>
      </c>
      <c r="B1061" t="s">
        <v>2339</v>
      </c>
      <c r="C1061" s="25">
        <f>VLOOKUP(B1061,'Product List_ Cost Price Repor'!A:O,2,0)</f>
        <v>21.79</v>
      </c>
      <c r="D1061">
        <f>VLOOKUP(B1061,'Product List_ Cost Price Repor'!A:O,14,0)</f>
        <v>0</v>
      </c>
      <c r="E1061" t="str">
        <f>VLOOKUP(B1061,'Product List_ Cost Price Repor'!A:O,13,0)</f>
        <v>2 Kg</v>
      </c>
      <c r="F1061">
        <v>2000</v>
      </c>
      <c r="G1061" t="s">
        <v>3477</v>
      </c>
      <c r="H1061" s="29">
        <f t="shared" si="16"/>
        <v>1.0895E-2</v>
      </c>
    </row>
    <row r="1062" spans="1:8" x14ac:dyDescent="0.2">
      <c r="A1062" t="str">
        <f>VLOOKUP(B1062,'Product List_ Cost Price Repor'!A:O,4,0)</f>
        <v>Pantry</v>
      </c>
      <c r="B1062" t="s">
        <v>1087</v>
      </c>
      <c r="C1062" s="25">
        <f>VLOOKUP(B1062,'Product List_ Cost Price Repor'!A:O,2,0)</f>
        <v>26.12</v>
      </c>
      <c r="D1062">
        <f>VLOOKUP(B1062,'Product List_ Cost Price Repor'!A:O,14,0)</f>
        <v>0</v>
      </c>
      <c r="E1062" t="str">
        <f>VLOOKUP(B1062,'Product List_ Cost Price Repor'!A:O,13,0)</f>
        <v>2.7Kg</v>
      </c>
      <c r="F1062">
        <v>2700</v>
      </c>
      <c r="G1062" t="s">
        <v>3477</v>
      </c>
      <c r="H1062" s="29">
        <f t="shared" si="16"/>
        <v>9.6740740740740745E-3</v>
      </c>
    </row>
    <row r="1063" spans="1:8" x14ac:dyDescent="0.2">
      <c r="A1063" t="str">
        <f>VLOOKUP(B1063,'Product List_ Cost Price Repor'!A:O,4,0)</f>
        <v>Pantry</v>
      </c>
      <c r="B1063" t="s">
        <v>2695</v>
      </c>
      <c r="C1063" s="25">
        <f>VLOOKUP(B1063,'Product List_ Cost Price Repor'!A:O,2,0)</f>
        <v>23.87</v>
      </c>
      <c r="D1063">
        <f>VLOOKUP(B1063,'Product List_ Cost Price Repor'!A:O,14,0)</f>
        <v>0</v>
      </c>
      <c r="E1063" t="str">
        <f>VLOOKUP(B1063,'Product List_ Cost Price Repor'!A:O,13,0)</f>
        <v>5kg</v>
      </c>
      <c r="F1063">
        <v>5000</v>
      </c>
      <c r="G1063" t="s">
        <v>3477</v>
      </c>
      <c r="H1063" s="29">
        <f t="shared" si="16"/>
        <v>4.7740000000000005E-3</v>
      </c>
    </row>
    <row r="1064" spans="1:8" x14ac:dyDescent="0.2">
      <c r="A1064" t="str">
        <f>VLOOKUP(B1064,'Product List_ Cost Price Repor'!A:O,4,0)</f>
        <v>Pantry</v>
      </c>
      <c r="B1064" t="s">
        <v>909</v>
      </c>
      <c r="C1064" s="25">
        <f>VLOOKUP(B1064,'Product List_ Cost Price Repor'!A:O,2,0)</f>
        <v>65.08</v>
      </c>
      <c r="D1064">
        <f>VLOOKUP(B1064,'Product List_ Cost Price Repor'!A:O,14,0)</f>
        <v>0</v>
      </c>
      <c r="E1064" t="str">
        <f>VLOOKUP(B1064,'Product List_ Cost Price Repor'!A:O,13,0)</f>
        <v>10kg</v>
      </c>
      <c r="F1064">
        <v>10000</v>
      </c>
      <c r="G1064" t="s">
        <v>3477</v>
      </c>
      <c r="H1064" s="29">
        <f t="shared" si="16"/>
        <v>6.5079999999999999E-3</v>
      </c>
    </row>
    <row r="1065" spans="1:8" x14ac:dyDescent="0.2">
      <c r="A1065" t="str">
        <f>VLOOKUP(B1065,'Product List_ Cost Price Repor'!A:O,4,0)</f>
        <v>Pantry</v>
      </c>
      <c r="B1065" t="s">
        <v>673</v>
      </c>
      <c r="C1065" s="25">
        <f>VLOOKUP(B1065,'Product List_ Cost Price Repor'!A:O,2,0)</f>
        <v>64.97</v>
      </c>
      <c r="D1065">
        <f>VLOOKUP(B1065,'Product List_ Cost Price Repor'!A:O,14,0)</f>
        <v>0</v>
      </c>
      <c r="E1065" t="str">
        <f>VLOOKUP(B1065,'Product List_ Cost Price Repor'!A:O,13,0)</f>
        <v>10 Kg</v>
      </c>
      <c r="F1065">
        <v>10000</v>
      </c>
      <c r="G1065" t="s">
        <v>3477</v>
      </c>
      <c r="H1065" s="29">
        <f t="shared" si="16"/>
        <v>6.4970000000000002E-3</v>
      </c>
    </row>
    <row r="1066" spans="1:8" x14ac:dyDescent="0.2">
      <c r="A1066" t="str">
        <f>VLOOKUP(B1066,'Product List_ Cost Price Repor'!A:O,4,0)</f>
        <v>Pantry</v>
      </c>
      <c r="B1066" t="s">
        <v>1613</v>
      </c>
      <c r="C1066" s="25">
        <f>VLOOKUP(B1066,'Product List_ Cost Price Repor'!A:O,2,0)</f>
        <v>9.0350000000000001</v>
      </c>
      <c r="D1066">
        <f>VLOOKUP(B1066,'Product List_ Cost Price Repor'!A:O,14,0)</f>
        <v>0</v>
      </c>
      <c r="E1066" t="str">
        <f>VLOOKUP(B1066,'Product List_ Cost Price Repor'!A:O,13,0)</f>
        <v>1 Kg</v>
      </c>
      <c r="F1066">
        <v>1000</v>
      </c>
      <c r="G1066" t="s">
        <v>3477</v>
      </c>
      <c r="H1066" s="29">
        <f t="shared" si="16"/>
        <v>9.0349999999999996E-3</v>
      </c>
    </row>
    <row r="1067" spans="1:8" x14ac:dyDescent="0.2">
      <c r="A1067" t="str">
        <f>VLOOKUP(B1067,'Product List_ Cost Price Repor'!A:O,4,0)</f>
        <v>Pantry</v>
      </c>
      <c r="B1067" t="s">
        <v>2660</v>
      </c>
      <c r="C1067" s="25">
        <f>VLOOKUP(B1067,'Product List_ Cost Price Repor'!A:O,2,0)</f>
        <v>5.81</v>
      </c>
      <c r="D1067">
        <f>VLOOKUP(B1067,'Product List_ Cost Price Repor'!A:O,14,0)</f>
        <v>0</v>
      </c>
      <c r="E1067" t="str">
        <f>VLOOKUP(B1067,'Product List_ Cost Price Repor'!A:O,13,0)</f>
        <v>2 Kg</v>
      </c>
      <c r="F1067">
        <v>2000</v>
      </c>
      <c r="G1067" t="s">
        <v>3477</v>
      </c>
      <c r="H1067" s="29">
        <f t="shared" si="16"/>
        <v>2.9049999999999996E-3</v>
      </c>
    </row>
    <row r="1068" spans="1:8" x14ac:dyDescent="0.2">
      <c r="A1068" t="str">
        <f>VLOOKUP(B1068,'Product List_ Cost Price Repor'!A:O,4,0)</f>
        <v>Pantry</v>
      </c>
      <c r="B1068" t="s">
        <v>925</v>
      </c>
      <c r="C1068" s="25">
        <f>VLOOKUP(B1068,'Product List_ Cost Price Repor'!A:O,2,0)</f>
        <v>29.41</v>
      </c>
      <c r="D1068">
        <f>VLOOKUP(B1068,'Product List_ Cost Price Repor'!A:O,14,0)</f>
        <v>0</v>
      </c>
      <c r="E1068" t="str">
        <f>VLOOKUP(B1068,'Product List_ Cost Price Repor'!A:O,13,0)</f>
        <v>10kg</v>
      </c>
      <c r="F1068">
        <v>10000</v>
      </c>
      <c r="G1068" t="s">
        <v>3477</v>
      </c>
      <c r="H1068" s="29">
        <f t="shared" si="16"/>
        <v>2.941E-3</v>
      </c>
    </row>
    <row r="1069" spans="1:8" x14ac:dyDescent="0.2">
      <c r="A1069" t="str">
        <f>VLOOKUP(B1069,'Product List_ Cost Price Repor'!A:O,4,0)</f>
        <v>Pantry</v>
      </c>
      <c r="B1069" t="s">
        <v>779</v>
      </c>
      <c r="C1069" s="25">
        <f>VLOOKUP(B1069,'Product List_ Cost Price Repor'!A:O,2,0)</f>
        <v>0.75</v>
      </c>
      <c r="D1069">
        <f>VLOOKUP(B1069,'Product List_ Cost Price Repor'!A:O,14,0)</f>
        <v>30</v>
      </c>
      <c r="E1069" t="str">
        <f>VLOOKUP(B1069,'Product List_ Cost Price Repor'!A:O,13,0)</f>
        <v>Item</v>
      </c>
      <c r="F1069">
        <v>1</v>
      </c>
      <c r="G1069" t="s">
        <v>1171</v>
      </c>
      <c r="H1069" s="29">
        <f t="shared" si="16"/>
        <v>0.75</v>
      </c>
    </row>
    <row r="1070" spans="1:8" x14ac:dyDescent="0.2">
      <c r="A1070" t="str">
        <f>VLOOKUP(B1070,'Product List_ Cost Price Repor'!A:O,4,0)</f>
        <v>Pantry</v>
      </c>
      <c r="B1070" t="s">
        <v>3464</v>
      </c>
      <c r="C1070" s="25">
        <f>VLOOKUP(B1070,'Product List_ Cost Price Repor'!A:O,2,0)</f>
        <v>36.229999999999997</v>
      </c>
      <c r="D1070">
        <f>VLOOKUP(B1070,'Product List_ Cost Price Repor'!A:O,14,0)</f>
        <v>0</v>
      </c>
      <c r="E1070" t="str">
        <f>VLOOKUP(B1070,'Product List_ Cost Price Repor'!A:O,13,0)</f>
        <v>660g</v>
      </c>
      <c r="F1070">
        <v>660</v>
      </c>
      <c r="G1070" t="s">
        <v>3477</v>
      </c>
      <c r="H1070" s="29">
        <f t="shared" si="16"/>
        <v>5.4893939393939391E-2</v>
      </c>
    </row>
    <row r="1071" spans="1:8" x14ac:dyDescent="0.2">
      <c r="A1071" t="str">
        <f>VLOOKUP(B1071,'Product List_ Cost Price Repor'!A:O,4,0)</f>
        <v>Pantry</v>
      </c>
      <c r="B1071" t="s">
        <v>1071</v>
      </c>
      <c r="C1071" s="25">
        <f>VLOOKUP(B1071,'Product List_ Cost Price Repor'!A:O,2,0)</f>
        <v>5.6</v>
      </c>
      <c r="D1071">
        <f>VLOOKUP(B1071,'Product List_ Cost Price Repor'!A:O,14,0)</f>
        <v>0</v>
      </c>
      <c r="E1071" t="str">
        <f>VLOOKUP(B1071,'Product List_ Cost Price Repor'!A:O,13,0)</f>
        <v>415g</v>
      </c>
      <c r="F1071">
        <v>415</v>
      </c>
      <c r="G1071" t="s">
        <v>3477</v>
      </c>
      <c r="H1071" s="29">
        <f t="shared" si="16"/>
        <v>1.3493975903614458E-2</v>
      </c>
    </row>
    <row r="1072" spans="1:8" x14ac:dyDescent="0.2">
      <c r="A1072" t="str">
        <f>VLOOKUP(B1072,'Product List_ Cost Price Repor'!A:O,4,0)</f>
        <v>Pantry</v>
      </c>
      <c r="B1072" t="s">
        <v>3115</v>
      </c>
      <c r="C1072" s="25">
        <f>VLOOKUP(B1072,'Product List_ Cost Price Repor'!A:O,2,0)</f>
        <v>17.829999999999998</v>
      </c>
      <c r="D1072">
        <f>VLOOKUP(B1072,'Product List_ Cost Price Repor'!A:O,14,0)</f>
        <v>0</v>
      </c>
      <c r="E1072" t="str">
        <f>VLOOKUP(B1072,'Product List_ Cost Price Repor'!A:O,13,0)</f>
        <v>1.95 Kg</v>
      </c>
      <c r="F1072">
        <v>1950</v>
      </c>
      <c r="G1072" t="s">
        <v>3477</v>
      </c>
      <c r="H1072" s="29">
        <f t="shared" si="16"/>
        <v>9.1435897435897424E-3</v>
      </c>
    </row>
    <row r="1073" spans="1:8" x14ac:dyDescent="0.2">
      <c r="A1073" t="str">
        <f>VLOOKUP(B1073,'Product List_ Cost Price Repor'!A:O,4,0)</f>
        <v>Pantry</v>
      </c>
      <c r="B1073" t="s">
        <v>2124</v>
      </c>
      <c r="C1073" s="25">
        <f>VLOOKUP(B1073,'Product List_ Cost Price Repor'!A:O,2,0)</f>
        <v>6.2849999999999998E-3</v>
      </c>
      <c r="D1073">
        <f>VLOOKUP(B1073,'Product List_ Cost Price Repor'!A:O,14,0)</f>
        <v>2000</v>
      </c>
      <c r="E1073" t="str">
        <f>VLOOKUP(B1073,'Product List_ Cost Price Repor'!A:O,13,0)</f>
        <v>PC</v>
      </c>
      <c r="F1073">
        <v>1</v>
      </c>
      <c r="G1073" t="s">
        <v>1171</v>
      </c>
      <c r="H1073" s="29">
        <f t="shared" si="16"/>
        <v>6.2849999999999998E-3</v>
      </c>
    </row>
    <row r="1074" spans="1:8" x14ac:dyDescent="0.2">
      <c r="A1074" t="str">
        <f>VLOOKUP(B1074,'Product List_ Cost Price Repor'!A:O,4,0)</f>
        <v>Pantry</v>
      </c>
      <c r="B1074" t="s">
        <v>3274</v>
      </c>
      <c r="C1074" s="25">
        <f>VLOOKUP(B1074,'Product List_ Cost Price Repor'!A:O,2,0)</f>
        <v>13.48</v>
      </c>
      <c r="D1074">
        <f>VLOOKUP(B1074,'Product List_ Cost Price Repor'!A:O,14,0)</f>
        <v>0</v>
      </c>
      <c r="E1074" t="str">
        <f>VLOOKUP(B1074,'Product List_ Cost Price Repor'!A:O,13,0)</f>
        <v>500g</v>
      </c>
      <c r="F1074">
        <v>500</v>
      </c>
      <c r="G1074" t="s">
        <v>3477</v>
      </c>
      <c r="H1074" s="29">
        <f t="shared" si="16"/>
        <v>2.6960000000000001E-2</v>
      </c>
    </row>
    <row r="1075" spans="1:8" x14ac:dyDescent="0.2">
      <c r="A1075" t="str">
        <f>VLOOKUP(B1075,'Product List_ Cost Price Repor'!A:O,4,0)</f>
        <v>Pantry</v>
      </c>
      <c r="B1075" t="s">
        <v>3421</v>
      </c>
      <c r="C1075" s="25">
        <f>VLOOKUP(B1075,'Product List_ Cost Price Repor'!A:O,2,0)</f>
        <v>37.29</v>
      </c>
      <c r="D1075">
        <f>VLOOKUP(B1075,'Product List_ Cost Price Repor'!A:O,14,0)</f>
        <v>0</v>
      </c>
      <c r="E1075" t="str">
        <f>VLOOKUP(B1075,'Product List_ Cost Price Repor'!A:O,13,0)</f>
        <v>1.7Kg</v>
      </c>
      <c r="F1075">
        <v>1700</v>
      </c>
      <c r="G1075" t="s">
        <v>3477</v>
      </c>
      <c r="H1075" s="29">
        <f t="shared" si="16"/>
        <v>2.193529411764706E-2</v>
      </c>
    </row>
    <row r="1076" spans="1:8" x14ac:dyDescent="0.2">
      <c r="A1076" t="str">
        <f>VLOOKUP(B1076,'Product List_ Cost Price Repor'!A:O,4,0)</f>
        <v>Pantry</v>
      </c>
      <c r="B1076" t="s">
        <v>3386</v>
      </c>
      <c r="C1076" s="25">
        <f>VLOOKUP(B1076,'Product List_ Cost Price Repor'!A:O,2,0)</f>
        <v>3.4</v>
      </c>
      <c r="D1076">
        <f>VLOOKUP(B1076,'Product List_ Cost Price Repor'!A:O,14,0)</f>
        <v>0</v>
      </c>
      <c r="E1076" t="str">
        <f>VLOOKUP(B1076,'Product List_ Cost Price Repor'!A:O,13,0)</f>
        <v>750g</v>
      </c>
      <c r="F1076">
        <v>750</v>
      </c>
      <c r="G1076" t="s">
        <v>3477</v>
      </c>
      <c r="H1076" s="29">
        <f t="shared" si="16"/>
        <v>4.5333333333333328E-3</v>
      </c>
    </row>
    <row r="1077" spans="1:8" x14ac:dyDescent="0.2">
      <c r="A1077" t="str">
        <f>VLOOKUP(B1077,'Product List_ Cost Price Repor'!A:O,4,0)</f>
        <v>Pantry</v>
      </c>
      <c r="B1077" t="s">
        <v>179</v>
      </c>
      <c r="C1077" s="25">
        <f>VLOOKUP(B1077,'Product List_ Cost Price Repor'!A:O,2,0)</f>
        <v>4.2</v>
      </c>
      <c r="D1077">
        <f>VLOOKUP(B1077,'Product List_ Cost Price Repor'!A:O,14,0)</f>
        <v>0</v>
      </c>
      <c r="E1077" t="str">
        <f>VLOOKUP(B1077,'Product List_ Cost Price Repor'!A:O,13,0)</f>
        <v xml:space="preserve">1 Item </v>
      </c>
      <c r="F1077">
        <v>1</v>
      </c>
      <c r="G1077" t="s">
        <v>1171</v>
      </c>
      <c r="H1077" s="29">
        <f t="shared" si="16"/>
        <v>4.2</v>
      </c>
    </row>
    <row r="1078" spans="1:8" x14ac:dyDescent="0.2">
      <c r="A1078" t="str">
        <f>VLOOKUP(B1078,'Product List_ Cost Price Repor'!A:O,4,0)</f>
        <v>Pantry</v>
      </c>
      <c r="B1078" t="s">
        <v>1186</v>
      </c>
      <c r="C1078" s="25">
        <f>VLOOKUP(B1078,'Product List_ Cost Price Repor'!A:O,2,0)</f>
        <v>5.2</v>
      </c>
      <c r="D1078">
        <f>VLOOKUP(B1078,'Product List_ Cost Price Repor'!A:O,14,0)</f>
        <v>0</v>
      </c>
      <c r="E1078" t="str">
        <f>VLOOKUP(B1078,'Product List_ Cost Price Repor'!A:O,13,0)</f>
        <v xml:space="preserve">1 Item </v>
      </c>
      <c r="F1078">
        <v>1</v>
      </c>
      <c r="G1078" t="s">
        <v>1171</v>
      </c>
      <c r="H1078" s="29">
        <f t="shared" si="16"/>
        <v>5.2</v>
      </c>
    </row>
    <row r="1079" spans="1:8" x14ac:dyDescent="0.2">
      <c r="A1079" t="str">
        <f>VLOOKUP(B1079,'Product List_ Cost Price Repor'!A:O,4,0)</f>
        <v>Pantry</v>
      </c>
      <c r="B1079" t="s">
        <v>3293</v>
      </c>
      <c r="C1079" s="25">
        <f>VLOOKUP(B1079,'Product List_ Cost Price Repor'!A:O,2,0)</f>
        <v>8.0449999999999994E-2</v>
      </c>
      <c r="D1079">
        <f>VLOOKUP(B1079,'Product List_ Cost Price Repor'!A:O,14,0)</f>
        <v>0</v>
      </c>
      <c r="E1079" t="str">
        <f>VLOOKUP(B1079,'Product List_ Cost Price Repor'!A:O,13,0)</f>
        <v>4l</v>
      </c>
      <c r="F1079">
        <v>4000</v>
      </c>
      <c r="G1079" t="s">
        <v>3477</v>
      </c>
      <c r="H1079" s="29">
        <f t="shared" si="16"/>
        <v>2.0112499999999998E-5</v>
      </c>
    </row>
    <row r="1080" spans="1:8" x14ac:dyDescent="0.2">
      <c r="A1080" t="str">
        <f>VLOOKUP(B1080,'Product List_ Cost Price Repor'!A:O,4,0)</f>
        <v>Pantry</v>
      </c>
      <c r="B1080" t="s">
        <v>1121</v>
      </c>
      <c r="C1080" s="25">
        <f>VLOOKUP(B1080,'Product List_ Cost Price Repor'!A:O,2,0)</f>
        <v>0.14095744680851099</v>
      </c>
      <c r="D1080">
        <f>VLOOKUP(B1080,'Product List_ Cost Price Repor'!A:O,14,0)</f>
        <v>0</v>
      </c>
      <c r="E1080" t="str">
        <f>VLOOKUP(B1080,'Product List_ Cost Price Repor'!A:O,13,0)</f>
        <v>4.7Kg</v>
      </c>
      <c r="F1080">
        <v>4700</v>
      </c>
      <c r="G1080" t="s">
        <v>3477</v>
      </c>
      <c r="H1080" s="29">
        <f t="shared" si="16"/>
        <v>2.9990946129470423E-5</v>
      </c>
    </row>
    <row r="1081" spans="1:8" x14ac:dyDescent="0.2">
      <c r="A1081" t="str">
        <f>VLOOKUP(B1081,'Product List_ Cost Price Repor'!A:O,4,0)</f>
        <v>Pantry</v>
      </c>
      <c r="B1081" t="s">
        <v>3196</v>
      </c>
      <c r="C1081" s="25">
        <f>VLOOKUP(B1081,'Product List_ Cost Price Repor'!A:O,2,0)</f>
        <v>0.21299999999999999</v>
      </c>
      <c r="D1081">
        <f>VLOOKUP(B1081,'Product List_ Cost Price Repor'!A:O,14,0)</f>
        <v>100</v>
      </c>
      <c r="E1081" t="str">
        <f>VLOOKUP(B1081,'Product List_ Cost Price Repor'!A:O,13,0)</f>
        <v>PC</v>
      </c>
      <c r="F1081">
        <v>1</v>
      </c>
      <c r="G1081" t="s">
        <v>1171</v>
      </c>
      <c r="H1081" s="29">
        <f t="shared" si="16"/>
        <v>0.21299999999999999</v>
      </c>
    </row>
    <row r="1082" spans="1:8" x14ac:dyDescent="0.2">
      <c r="A1082" t="str">
        <f>VLOOKUP(B1082,'Product List_ Cost Price Repor'!A:O,4,0)</f>
        <v>Pantry</v>
      </c>
      <c r="B1082" t="s">
        <v>2829</v>
      </c>
      <c r="C1082" s="25">
        <f>VLOOKUP(B1082,'Product List_ Cost Price Repor'!A:O,2,0)</f>
        <v>0.72499999999999998</v>
      </c>
      <c r="D1082">
        <f>VLOOKUP(B1082,'Product List_ Cost Price Repor'!A:O,14,0)</f>
        <v>12</v>
      </c>
      <c r="E1082" t="str">
        <f>VLOOKUP(B1082,'Product List_ Cost Price Repor'!A:O,13,0)</f>
        <v xml:space="preserve">500g </v>
      </c>
      <c r="F1082">
        <v>500</v>
      </c>
      <c r="G1082" t="s">
        <v>3477</v>
      </c>
      <c r="H1082" s="29">
        <f t="shared" si="16"/>
        <v>1.4499999999999999E-3</v>
      </c>
    </row>
    <row r="1083" spans="1:8" x14ac:dyDescent="0.2">
      <c r="A1083" t="str">
        <f>VLOOKUP(B1083,'Product List_ Cost Price Repor'!A:O,4,0)</f>
        <v>Pantry</v>
      </c>
      <c r="B1083" t="s">
        <v>1398</v>
      </c>
      <c r="C1083" s="25">
        <f>VLOOKUP(B1083,'Product List_ Cost Price Repor'!A:O,2,0)</f>
        <v>22.22</v>
      </c>
      <c r="D1083">
        <f>VLOOKUP(B1083,'Product List_ Cost Price Repor'!A:O,14,0)</f>
        <v>0</v>
      </c>
      <c r="E1083" t="str">
        <f>VLOOKUP(B1083,'Product List_ Cost Price Repor'!A:O,13,0)</f>
        <v>2.5Kg</v>
      </c>
      <c r="F1083">
        <v>2500</v>
      </c>
      <c r="G1083" t="s">
        <v>3477</v>
      </c>
      <c r="H1083" s="29">
        <f t="shared" si="16"/>
        <v>8.8880000000000001E-3</v>
      </c>
    </row>
    <row r="1084" spans="1:8" x14ac:dyDescent="0.2">
      <c r="A1084" t="str">
        <f>VLOOKUP(B1084,'Product List_ Cost Price Repor'!A:O,4,0)</f>
        <v>Pantry</v>
      </c>
      <c r="B1084" t="s">
        <v>1122</v>
      </c>
      <c r="C1084" s="25">
        <f>VLOOKUP(B1084,'Product List_ Cost Price Repor'!A:O,2,0)</f>
        <v>3.65</v>
      </c>
      <c r="D1084">
        <f>VLOOKUP(B1084,'Product List_ Cost Price Repor'!A:O,14,0)</f>
        <v>0</v>
      </c>
      <c r="E1084" t="str">
        <f>VLOOKUP(B1084,'Product List_ Cost Price Repor'!A:O,13,0)</f>
        <v>725ml</v>
      </c>
      <c r="F1084">
        <v>725</v>
      </c>
      <c r="G1084" t="s">
        <v>3477</v>
      </c>
      <c r="H1084" s="29">
        <f t="shared" si="16"/>
        <v>5.0344827586206896E-3</v>
      </c>
    </row>
    <row r="1085" spans="1:8" x14ac:dyDescent="0.2">
      <c r="A1085" t="str">
        <f>VLOOKUP(B1085,'Product List_ Cost Price Repor'!A:O,4,0)</f>
        <v>Pantry</v>
      </c>
      <c r="B1085" t="s">
        <v>438</v>
      </c>
      <c r="C1085" s="25">
        <f>VLOOKUP(B1085,'Product List_ Cost Price Repor'!A:O,2,0)</f>
        <v>12.26</v>
      </c>
      <c r="D1085">
        <f>VLOOKUP(B1085,'Product List_ Cost Price Repor'!A:O,14,0)</f>
        <v>4</v>
      </c>
      <c r="E1085" t="str">
        <f>VLOOKUP(B1085,'Product List_ Cost Price Repor'!A:O,13,0)</f>
        <v xml:space="preserve">3lt </v>
      </c>
      <c r="F1085">
        <v>3000</v>
      </c>
      <c r="G1085" t="s">
        <v>3477</v>
      </c>
      <c r="H1085" s="29">
        <f t="shared" si="16"/>
        <v>4.0866666666666664E-3</v>
      </c>
    </row>
    <row r="1086" spans="1:8" x14ac:dyDescent="0.2">
      <c r="A1086" t="str">
        <f>VLOOKUP(B1086,'Product List_ Cost Price Repor'!A:O,4,0)</f>
        <v>Pantry</v>
      </c>
      <c r="B1086" t="s">
        <v>3026</v>
      </c>
      <c r="C1086" s="25">
        <f>VLOOKUP(B1086,'Product List_ Cost Price Repor'!A:O,2,0)</f>
        <v>15.67</v>
      </c>
      <c r="D1086">
        <f>VLOOKUP(B1086,'Product List_ Cost Price Repor'!A:O,14,0)</f>
        <v>0</v>
      </c>
      <c r="E1086" t="str">
        <f>VLOOKUP(B1086,'Product List_ Cost Price Repor'!A:O,13,0)</f>
        <v>1 L</v>
      </c>
      <c r="F1086">
        <v>1000</v>
      </c>
      <c r="G1086" t="s">
        <v>3477</v>
      </c>
      <c r="H1086" s="29">
        <f t="shared" si="16"/>
        <v>1.567E-2</v>
      </c>
    </row>
    <row r="1087" spans="1:8" x14ac:dyDescent="0.2">
      <c r="A1087" t="str">
        <f>VLOOKUP(B1087,'Product List_ Cost Price Repor'!A:O,4,0)</f>
        <v>Pantry</v>
      </c>
      <c r="B1087" t="s">
        <v>1660</v>
      </c>
      <c r="C1087" s="25">
        <f>VLOOKUP(B1087,'Product List_ Cost Price Repor'!A:O,2,0)</f>
        <v>11.37</v>
      </c>
      <c r="D1087">
        <f>VLOOKUP(B1087,'Product List_ Cost Price Repor'!A:O,14,0)</f>
        <v>0</v>
      </c>
      <c r="E1087" t="str">
        <f>VLOOKUP(B1087,'Product List_ Cost Price Repor'!A:O,13,0)</f>
        <v>1lt</v>
      </c>
      <c r="F1087">
        <v>1000</v>
      </c>
      <c r="G1087" t="s">
        <v>3477</v>
      </c>
      <c r="H1087" s="29">
        <f t="shared" si="16"/>
        <v>1.137E-2</v>
      </c>
    </row>
    <row r="1088" spans="1:8" x14ac:dyDescent="0.2">
      <c r="A1088" t="str">
        <f>VLOOKUP(B1088,'Product List_ Cost Price Repor'!A:O,4,0)</f>
        <v>Pantry</v>
      </c>
      <c r="B1088" t="s">
        <v>2495</v>
      </c>
      <c r="C1088" s="25">
        <f>VLOOKUP(B1088,'Product List_ Cost Price Repor'!A:O,2,0)</f>
        <v>17.829999999999998</v>
      </c>
      <c r="D1088">
        <f>VLOOKUP(B1088,'Product List_ Cost Price Repor'!A:O,14,0)</f>
        <v>0</v>
      </c>
      <c r="E1088" t="str">
        <f>VLOOKUP(B1088,'Product List_ Cost Price Repor'!A:O,13,0)</f>
        <v>2kg</v>
      </c>
      <c r="F1088">
        <v>2000</v>
      </c>
      <c r="G1088" t="s">
        <v>3477</v>
      </c>
      <c r="H1088" s="29">
        <f t="shared" si="16"/>
        <v>8.9149999999999993E-3</v>
      </c>
    </row>
    <row r="1089" spans="1:8" x14ac:dyDescent="0.2">
      <c r="A1089" t="str">
        <f>VLOOKUP(B1089,'Product List_ Cost Price Repor'!A:O,4,0)</f>
        <v>Pantry</v>
      </c>
      <c r="B1089" t="s">
        <v>2103</v>
      </c>
      <c r="C1089" s="25">
        <f>VLOOKUP(B1089,'Product List_ Cost Price Repor'!A:O,2,0)</f>
        <v>19.329999999999998</v>
      </c>
      <c r="D1089">
        <f>VLOOKUP(B1089,'Product List_ Cost Price Repor'!A:O,14,0)</f>
        <v>2</v>
      </c>
      <c r="E1089" t="str">
        <f>VLOOKUP(B1089,'Product List_ Cost Price Repor'!A:O,13,0)</f>
        <v>3kg</v>
      </c>
      <c r="F1089">
        <v>3000</v>
      </c>
      <c r="G1089" t="s">
        <v>3477</v>
      </c>
      <c r="H1089" s="29">
        <f t="shared" si="16"/>
        <v>6.443333333333333E-3</v>
      </c>
    </row>
    <row r="1090" spans="1:8" x14ac:dyDescent="0.2">
      <c r="A1090" t="str">
        <f>VLOOKUP(B1090,'Product List_ Cost Price Repor'!A:O,4,0)</f>
        <v>Pantry</v>
      </c>
      <c r="B1090" t="s">
        <v>943</v>
      </c>
      <c r="C1090" s="25">
        <f>VLOOKUP(B1090,'Product List_ Cost Price Repor'!A:O,2,0)</f>
        <v>18.5</v>
      </c>
      <c r="D1090">
        <f>VLOOKUP(B1090,'Product List_ Cost Price Repor'!A:O,14,0)</f>
        <v>0</v>
      </c>
      <c r="E1090" t="str">
        <f>VLOOKUP(B1090,'Product List_ Cost Price Repor'!A:O,13,0)</f>
        <v>2.4 L</v>
      </c>
      <c r="F1090">
        <v>2400</v>
      </c>
      <c r="G1090" t="s">
        <v>3477</v>
      </c>
      <c r="H1090" s="29">
        <f t="shared" si="16"/>
        <v>7.7083333333333335E-3</v>
      </c>
    </row>
    <row r="1091" spans="1:8" x14ac:dyDescent="0.2">
      <c r="A1091" t="str">
        <f>VLOOKUP(B1091,'Product List_ Cost Price Repor'!A:O,4,0)</f>
        <v>Pantry</v>
      </c>
      <c r="B1091" t="s">
        <v>1350</v>
      </c>
      <c r="C1091" s="25">
        <f>VLOOKUP(B1091,'Product List_ Cost Price Repor'!A:O,2,0)</f>
        <v>49.85</v>
      </c>
      <c r="D1091">
        <f>VLOOKUP(B1091,'Product List_ Cost Price Repor'!A:O,14,0)</f>
        <v>3</v>
      </c>
      <c r="E1091" t="str">
        <f>VLOOKUP(B1091,'Product List_ Cost Price Repor'!A:O,13,0)</f>
        <v>2.3Kg</v>
      </c>
      <c r="F1091">
        <v>2300</v>
      </c>
      <c r="G1091" t="s">
        <v>3477</v>
      </c>
      <c r="H1091" s="29">
        <f t="shared" ref="H1091:H1154" si="17">C1091/F1091</f>
        <v>2.1673913043478262E-2</v>
      </c>
    </row>
    <row r="1092" spans="1:8" x14ac:dyDescent="0.2">
      <c r="A1092" t="str">
        <f>VLOOKUP(B1092,'Product List_ Cost Price Repor'!A:O,4,0)</f>
        <v>Pantry</v>
      </c>
      <c r="B1092" t="s">
        <v>2919</v>
      </c>
      <c r="C1092" s="25">
        <f>VLOOKUP(B1092,'Product List_ Cost Price Repor'!A:O,2,0)</f>
        <v>16.079999999999998</v>
      </c>
      <c r="D1092">
        <f>VLOOKUP(B1092,'Product List_ Cost Price Repor'!A:O,14,0)</f>
        <v>0</v>
      </c>
      <c r="E1092" t="str">
        <f>VLOOKUP(B1092,'Product List_ Cost Price Repor'!A:O,13,0)</f>
        <v>A10</v>
      </c>
      <c r="F1092">
        <v>3200</v>
      </c>
      <c r="G1092" t="s">
        <v>3476</v>
      </c>
      <c r="H1092" s="29">
        <f t="shared" si="17"/>
        <v>5.0249999999999991E-3</v>
      </c>
    </row>
    <row r="1093" spans="1:8" x14ac:dyDescent="0.2">
      <c r="A1093" t="str">
        <f>VLOOKUP(B1093,'Product List_ Cost Price Repor'!A:O,4,0)</f>
        <v>Pantry</v>
      </c>
      <c r="B1093" t="s">
        <v>625</v>
      </c>
      <c r="C1093" s="25">
        <f>VLOOKUP(B1093,'Product List_ Cost Price Repor'!A:O,2,0)</f>
        <v>14.618166666666699</v>
      </c>
      <c r="D1093">
        <f>VLOOKUP(B1093,'Product List_ Cost Price Repor'!A:O,14,0)</f>
        <v>3</v>
      </c>
      <c r="E1093" t="str">
        <f>VLOOKUP(B1093,'Product List_ Cost Price Repor'!A:O,13,0)</f>
        <v>4.1Kg</v>
      </c>
      <c r="F1093">
        <v>4100</v>
      </c>
      <c r="G1093" t="s">
        <v>3477</v>
      </c>
      <c r="H1093" s="29">
        <f t="shared" si="17"/>
        <v>3.5654065040650485E-3</v>
      </c>
    </row>
    <row r="1094" spans="1:8" x14ac:dyDescent="0.2">
      <c r="A1094" t="str">
        <f>VLOOKUP(B1094,'Product List_ Cost Price Repor'!A:O,4,0)</f>
        <v>Pantry</v>
      </c>
      <c r="B1094" t="s">
        <v>905</v>
      </c>
      <c r="C1094" s="25">
        <f>VLOOKUP(B1094,'Product List_ Cost Price Repor'!A:O,2,0)</f>
        <v>0.50187499999999996</v>
      </c>
      <c r="D1094">
        <f>VLOOKUP(B1094,'Product List_ Cost Price Repor'!A:O,14,0)</f>
        <v>0</v>
      </c>
      <c r="E1094" t="str">
        <f>VLOOKUP(B1094,'Product List_ Cost Price Repor'!A:O,13,0)</f>
        <v>2.4 Mills</v>
      </c>
      <c r="F1094">
        <v>2400</v>
      </c>
      <c r="G1094" t="s">
        <v>3477</v>
      </c>
      <c r="H1094" s="29">
        <f t="shared" si="17"/>
        <v>2.0911458333333331E-4</v>
      </c>
    </row>
    <row r="1095" spans="1:8" x14ac:dyDescent="0.2">
      <c r="A1095" t="str">
        <f>VLOOKUP(B1095,'Product List_ Cost Price Repor'!A:O,4,0)</f>
        <v>Pantry</v>
      </c>
      <c r="B1095" t="s">
        <v>1187</v>
      </c>
      <c r="C1095" s="25">
        <f>VLOOKUP(B1095,'Product List_ Cost Price Repor'!A:O,2,0)</f>
        <v>0</v>
      </c>
      <c r="D1095">
        <f>VLOOKUP(B1095,'Product List_ Cost Price Repor'!A:O,14,0)</f>
        <v>0</v>
      </c>
      <c r="E1095" t="str">
        <f>VLOOKUP(B1095,'Product List_ Cost Price Repor'!A:O,13,0)</f>
        <v>2.2Kg</v>
      </c>
      <c r="F1095">
        <v>2200</v>
      </c>
      <c r="G1095" t="s">
        <v>3477</v>
      </c>
      <c r="H1095" s="29">
        <f t="shared" si="17"/>
        <v>0</v>
      </c>
    </row>
    <row r="1096" spans="1:8" x14ac:dyDescent="0.2">
      <c r="A1096" t="str">
        <f>VLOOKUP(B1096,'Product List_ Cost Price Repor'!A:O,4,0)</f>
        <v>Pantry</v>
      </c>
      <c r="B1096" t="s">
        <v>2572</v>
      </c>
      <c r="C1096" s="25">
        <f>VLOOKUP(B1096,'Product List_ Cost Price Repor'!A:O,2,0)</f>
        <v>9.8800000000000008</v>
      </c>
      <c r="D1096">
        <f>VLOOKUP(B1096,'Product List_ Cost Price Repor'!A:O,14,0)</f>
        <v>12</v>
      </c>
      <c r="E1096" t="str">
        <f>VLOOKUP(B1096,'Product List_ Cost Price Repor'!A:O,13,0)</f>
        <v xml:space="preserve">500g </v>
      </c>
      <c r="F1096">
        <v>500</v>
      </c>
      <c r="G1096" t="s">
        <v>3477</v>
      </c>
      <c r="H1096" s="29">
        <f t="shared" si="17"/>
        <v>1.9760000000000003E-2</v>
      </c>
    </row>
    <row r="1097" spans="1:8" x14ac:dyDescent="0.2">
      <c r="A1097" t="str">
        <f>VLOOKUP(B1097,'Product List_ Cost Price Repor'!A:O,4,0)</f>
        <v>Pantry</v>
      </c>
      <c r="B1097" t="s">
        <v>2714</v>
      </c>
      <c r="C1097" s="25">
        <f>VLOOKUP(B1097,'Product List_ Cost Price Repor'!A:O,2,0)</f>
        <v>15.91</v>
      </c>
      <c r="D1097">
        <f>VLOOKUP(B1097,'Product List_ Cost Price Repor'!A:O,14,0)</f>
        <v>6</v>
      </c>
      <c r="E1097" t="str">
        <f>VLOOKUP(B1097,'Product List_ Cost Price Repor'!A:O,13,0)</f>
        <v>2l</v>
      </c>
      <c r="F1097">
        <v>2000</v>
      </c>
      <c r="G1097" t="s">
        <v>3477</v>
      </c>
      <c r="H1097" s="29">
        <f t="shared" si="17"/>
        <v>7.9550000000000003E-3</v>
      </c>
    </row>
    <row r="1098" spans="1:8" x14ac:dyDescent="0.2">
      <c r="A1098" t="str">
        <f>VLOOKUP(B1098,'Product List_ Cost Price Repor'!A:O,4,0)</f>
        <v>Pantry</v>
      </c>
      <c r="B1098" t="s">
        <v>2844</v>
      </c>
      <c r="C1098" s="25">
        <f>VLOOKUP(B1098,'Product List_ Cost Price Repor'!A:O,2,0)</f>
        <v>11.766666666666699</v>
      </c>
      <c r="D1098">
        <f>VLOOKUP(B1098,'Product List_ Cost Price Repor'!A:O,14,0)</f>
        <v>0</v>
      </c>
      <c r="E1098" t="str">
        <f>VLOOKUP(B1098,'Product List_ Cost Price Repor'!A:O,13,0)</f>
        <v>1.6L</v>
      </c>
      <c r="F1098">
        <v>1600</v>
      </c>
      <c r="G1098" t="s">
        <v>3477</v>
      </c>
      <c r="H1098" s="29">
        <f t="shared" si="17"/>
        <v>7.3541666666666868E-3</v>
      </c>
    </row>
    <row r="1099" spans="1:8" x14ac:dyDescent="0.2">
      <c r="A1099" t="str">
        <f>VLOOKUP(B1099,'Product List_ Cost Price Repor'!A:O,4,0)</f>
        <v>Pantry</v>
      </c>
      <c r="B1099" t="s">
        <v>630</v>
      </c>
      <c r="C1099" s="25">
        <f>VLOOKUP(B1099,'Product List_ Cost Price Repor'!A:O,2,0)</f>
        <v>24.58</v>
      </c>
      <c r="D1099">
        <f>VLOOKUP(B1099,'Product List_ Cost Price Repor'!A:O,14,0)</f>
        <v>0</v>
      </c>
      <c r="E1099" t="str">
        <f>VLOOKUP(B1099,'Product List_ Cost Price Repor'!A:O,13,0)</f>
        <v>620ml</v>
      </c>
      <c r="F1099">
        <v>620</v>
      </c>
      <c r="G1099" t="s">
        <v>3477</v>
      </c>
      <c r="H1099" s="29">
        <f t="shared" si="17"/>
        <v>3.9645161290322577E-2</v>
      </c>
    </row>
    <row r="1100" spans="1:8" x14ac:dyDescent="0.2">
      <c r="A1100" t="str">
        <f>VLOOKUP(B1100,'Product List_ Cost Price Repor'!A:O,4,0)</f>
        <v>Pantry</v>
      </c>
      <c r="B1100" t="s">
        <v>1789</v>
      </c>
      <c r="C1100" s="25">
        <f>VLOOKUP(B1100,'Product List_ Cost Price Repor'!A:O,2,0)</f>
        <v>20.440000000000001</v>
      </c>
      <c r="D1100">
        <f>VLOOKUP(B1100,'Product List_ Cost Price Repor'!A:O,14,0)</f>
        <v>0</v>
      </c>
      <c r="E1100" t="str">
        <f>VLOOKUP(B1100,'Product List_ Cost Price Repor'!A:O,13,0)</f>
        <v>4.1Kg</v>
      </c>
      <c r="F1100">
        <v>4100</v>
      </c>
      <c r="G1100" t="s">
        <v>3477</v>
      </c>
      <c r="H1100" s="29">
        <f t="shared" si="17"/>
        <v>4.9853658536585365E-3</v>
      </c>
    </row>
    <row r="1101" spans="1:8" x14ac:dyDescent="0.2">
      <c r="A1101" t="str">
        <f>VLOOKUP(B1101,'Product List_ Cost Price Repor'!A:O,4,0)</f>
        <v>Pantry</v>
      </c>
      <c r="B1101" t="s">
        <v>2492</v>
      </c>
      <c r="C1101" s="25">
        <f>VLOOKUP(B1101,'Product List_ Cost Price Repor'!A:O,2,0)</f>
        <v>10.97</v>
      </c>
      <c r="D1101">
        <f>VLOOKUP(B1101,'Product List_ Cost Price Repor'!A:O,14,0)</f>
        <v>12</v>
      </c>
      <c r="E1101" t="str">
        <f>VLOOKUP(B1101,'Product List_ Cost Price Repor'!A:O,13,0)</f>
        <v xml:space="preserve">Btl </v>
      </c>
      <c r="F1101">
        <v>750</v>
      </c>
      <c r="G1101" t="s">
        <v>3477</v>
      </c>
      <c r="H1101" s="29">
        <f t="shared" si="17"/>
        <v>1.4626666666666668E-2</v>
      </c>
    </row>
    <row r="1102" spans="1:8" x14ac:dyDescent="0.2">
      <c r="A1102" t="str">
        <f>VLOOKUP(B1102,'Product List_ Cost Price Repor'!A:O,4,0)</f>
        <v>Pantry</v>
      </c>
      <c r="B1102" t="s">
        <v>415</v>
      </c>
      <c r="C1102" s="25">
        <f>VLOOKUP(B1102,'Product List_ Cost Price Repor'!A:O,2,0)</f>
        <v>18.28</v>
      </c>
      <c r="D1102">
        <f>VLOOKUP(B1102,'Product List_ Cost Price Repor'!A:O,14,0)</f>
        <v>6</v>
      </c>
      <c r="E1102" t="str">
        <f>VLOOKUP(B1102,'Product List_ Cost Price Repor'!A:O,13,0)</f>
        <v>A10</v>
      </c>
      <c r="F1102">
        <v>3200</v>
      </c>
      <c r="G1102" t="s">
        <v>3476</v>
      </c>
      <c r="H1102" s="29">
        <f t="shared" si="17"/>
        <v>5.7125000000000006E-3</v>
      </c>
    </row>
    <row r="1103" spans="1:8" x14ac:dyDescent="0.2">
      <c r="A1103" t="str">
        <f>VLOOKUP(B1103,'Product List_ Cost Price Repor'!A:O,4,0)</f>
        <v>Pantry</v>
      </c>
      <c r="B1103" t="s">
        <v>1920</v>
      </c>
      <c r="C1103" s="25">
        <f>VLOOKUP(B1103,'Product List_ Cost Price Repor'!A:O,2,0)</f>
        <v>32.03</v>
      </c>
      <c r="D1103">
        <f>VLOOKUP(B1103,'Product List_ Cost Price Repor'!A:O,14,0)</f>
        <v>3</v>
      </c>
      <c r="E1103" t="str">
        <f>VLOOKUP(B1103,'Product List_ Cost Price Repor'!A:O,13,0)</f>
        <v>4l</v>
      </c>
      <c r="F1103">
        <v>4000</v>
      </c>
      <c r="G1103" t="s">
        <v>3477</v>
      </c>
      <c r="H1103" s="29">
        <f t="shared" si="17"/>
        <v>8.0075000000000007E-3</v>
      </c>
    </row>
    <row r="1104" spans="1:8" x14ac:dyDescent="0.2">
      <c r="A1104" t="str">
        <f>VLOOKUP(B1104,'Product List_ Cost Price Repor'!A:O,4,0)</f>
        <v>Pantry</v>
      </c>
      <c r="B1104" t="s">
        <v>3161</v>
      </c>
      <c r="C1104" s="25">
        <f>VLOOKUP(B1104,'Product List_ Cost Price Repor'!A:O,2,0)</f>
        <v>38.436</v>
      </c>
      <c r="D1104">
        <f>VLOOKUP(B1104,'Product List_ Cost Price Repor'!A:O,14,0)</f>
        <v>3</v>
      </c>
      <c r="E1104" t="str">
        <f>VLOOKUP(B1104,'Product List_ Cost Price Repor'!A:O,13,0)</f>
        <v>4.0L</v>
      </c>
      <c r="F1104">
        <v>4000</v>
      </c>
      <c r="G1104" t="s">
        <v>3477</v>
      </c>
      <c r="H1104" s="29">
        <f t="shared" si="17"/>
        <v>9.6089999999999995E-3</v>
      </c>
    </row>
    <row r="1105" spans="1:8" x14ac:dyDescent="0.2">
      <c r="A1105" t="str">
        <f>VLOOKUP(B1105,'Product List_ Cost Price Repor'!A:O,4,0)</f>
        <v>Pantry</v>
      </c>
      <c r="B1105" t="s">
        <v>3405</v>
      </c>
      <c r="C1105" s="25">
        <f>VLOOKUP(B1105,'Product List_ Cost Price Repor'!A:O,2,0)</f>
        <v>43.454999999999998</v>
      </c>
      <c r="D1105">
        <f>VLOOKUP(B1105,'Product List_ Cost Price Repor'!A:O,14,0)</f>
        <v>3</v>
      </c>
      <c r="E1105" t="str">
        <f>VLOOKUP(B1105,'Product List_ Cost Price Repor'!A:O,13,0)</f>
        <v xml:space="preserve">2.3Kg </v>
      </c>
      <c r="F1105">
        <v>2300</v>
      </c>
      <c r="G1105" t="s">
        <v>3477</v>
      </c>
      <c r="H1105" s="29">
        <f t="shared" si="17"/>
        <v>1.8893478260869564E-2</v>
      </c>
    </row>
    <row r="1106" spans="1:8" x14ac:dyDescent="0.2">
      <c r="A1106" t="str">
        <f>VLOOKUP(B1106,'Product List_ Cost Price Repor'!A:O,4,0)</f>
        <v>Pantry</v>
      </c>
      <c r="B1106" t="s">
        <v>2072</v>
      </c>
      <c r="C1106" s="25">
        <f>VLOOKUP(B1106,'Product List_ Cost Price Repor'!A:O,2,0)</f>
        <v>18.809999999999999</v>
      </c>
      <c r="D1106">
        <f>VLOOKUP(B1106,'Product List_ Cost Price Repor'!A:O,14,0)</f>
        <v>6</v>
      </c>
      <c r="E1106" t="str">
        <f>VLOOKUP(B1106,'Product List_ Cost Price Repor'!A:O,13,0)</f>
        <v>2.4Kg</v>
      </c>
      <c r="F1106">
        <v>2400</v>
      </c>
      <c r="G1106" t="s">
        <v>3477</v>
      </c>
      <c r="H1106" s="29">
        <f t="shared" si="17"/>
        <v>7.837499999999999E-3</v>
      </c>
    </row>
    <row r="1107" spans="1:8" x14ac:dyDescent="0.2">
      <c r="A1107" t="str">
        <f>VLOOKUP(B1107,'Product List_ Cost Price Repor'!A:O,4,0)</f>
        <v>Pantry</v>
      </c>
      <c r="B1107" t="s">
        <v>2037</v>
      </c>
      <c r="C1107" s="25">
        <f>VLOOKUP(B1107,'Product List_ Cost Price Repor'!A:O,2,0)</f>
        <v>11.71</v>
      </c>
      <c r="D1107">
        <f>VLOOKUP(B1107,'Product List_ Cost Price Repor'!A:O,14,0)</f>
        <v>0</v>
      </c>
      <c r="E1107" t="str">
        <f>VLOOKUP(B1107,'Product List_ Cost Price Repor'!A:O,13,0)</f>
        <v>4l</v>
      </c>
      <c r="F1107">
        <v>4000</v>
      </c>
      <c r="G1107" t="s">
        <v>3477</v>
      </c>
      <c r="H1107" s="29">
        <f t="shared" si="17"/>
        <v>2.9275000000000004E-3</v>
      </c>
    </row>
    <row r="1108" spans="1:8" x14ac:dyDescent="0.2">
      <c r="A1108" t="str">
        <f>VLOOKUP(B1108,'Product List_ Cost Price Repor'!A:O,4,0)</f>
        <v>Pantry</v>
      </c>
      <c r="B1108" t="s">
        <v>561</v>
      </c>
      <c r="C1108" s="25">
        <f>VLOOKUP(B1108,'Product List_ Cost Price Repor'!A:O,2,0)</f>
        <v>0.14419999999999999</v>
      </c>
      <c r="D1108">
        <f>VLOOKUP(B1108,'Product List_ Cost Price Repor'!A:O,14,0)</f>
        <v>100</v>
      </c>
      <c r="E1108" t="str">
        <f>VLOOKUP(B1108,'Product List_ Cost Price Repor'!A:O,13,0)</f>
        <v>PC</v>
      </c>
      <c r="F1108">
        <v>1</v>
      </c>
      <c r="G1108" t="s">
        <v>1171</v>
      </c>
      <c r="H1108" s="29">
        <f t="shared" si="17"/>
        <v>0.14419999999999999</v>
      </c>
    </row>
    <row r="1109" spans="1:8" x14ac:dyDescent="0.2">
      <c r="A1109" t="str">
        <f>VLOOKUP(B1109,'Product List_ Cost Price Repor'!A:O,4,0)</f>
        <v>Pantry</v>
      </c>
      <c r="B1109" t="s">
        <v>1046</v>
      </c>
      <c r="C1109" s="25">
        <f>VLOOKUP(B1109,'Product List_ Cost Price Repor'!A:O,2,0)</f>
        <v>0.143366666666667</v>
      </c>
      <c r="D1109">
        <f>VLOOKUP(B1109,'Product List_ Cost Price Repor'!A:O,14,0)</f>
        <v>300</v>
      </c>
      <c r="E1109" t="str">
        <f>VLOOKUP(B1109,'Product List_ Cost Price Repor'!A:O,13,0)</f>
        <v>PC</v>
      </c>
      <c r="F1109">
        <v>1</v>
      </c>
      <c r="G1109" t="s">
        <v>1171</v>
      </c>
      <c r="H1109" s="29">
        <f t="shared" si="17"/>
        <v>0.143366666666667</v>
      </c>
    </row>
    <row r="1110" spans="1:8" x14ac:dyDescent="0.2">
      <c r="A1110" t="str">
        <f>VLOOKUP(B1110,'Product List_ Cost Price Repor'!A:O,4,0)</f>
        <v>Pantry</v>
      </c>
      <c r="B1110" t="s">
        <v>1989</v>
      </c>
      <c r="C1110" s="25">
        <f>VLOOKUP(B1110,'Product List_ Cost Price Repor'!A:O,2,0)</f>
        <v>14.25</v>
      </c>
      <c r="D1110">
        <f>VLOOKUP(B1110,'Product List_ Cost Price Repor'!A:O,14,0)</f>
        <v>0</v>
      </c>
      <c r="E1110" t="str">
        <f>VLOOKUP(B1110,'Product List_ Cost Price Repor'!A:O,13,0)</f>
        <v>920ml</v>
      </c>
      <c r="F1110">
        <v>920</v>
      </c>
      <c r="G1110" t="s">
        <v>3477</v>
      </c>
      <c r="H1110" s="29">
        <f t="shared" si="17"/>
        <v>1.5489130434782609E-2</v>
      </c>
    </row>
    <row r="1111" spans="1:8" x14ac:dyDescent="0.2">
      <c r="A1111" t="str">
        <f>VLOOKUP(B1111,'Product List_ Cost Price Repor'!A:O,4,0)</f>
        <v>Pantry</v>
      </c>
      <c r="B1111" t="s">
        <v>944</v>
      </c>
      <c r="C1111" s="25">
        <f>VLOOKUP(B1111,'Product List_ Cost Price Repor'!A:O,2,0)</f>
        <v>6.6949999999999996E-2</v>
      </c>
      <c r="D1111">
        <f>VLOOKUP(B1111,'Product List_ Cost Price Repor'!A:O,14,0)</f>
        <v>200</v>
      </c>
      <c r="E1111" t="str">
        <f>VLOOKUP(B1111,'Product List_ Cost Price Repor'!A:O,13,0)</f>
        <v>8g</v>
      </c>
      <c r="F1111">
        <v>1</v>
      </c>
      <c r="G1111" t="s">
        <v>1171</v>
      </c>
      <c r="H1111" s="29">
        <f t="shared" si="17"/>
        <v>6.6949999999999996E-2</v>
      </c>
    </row>
    <row r="1112" spans="1:8" x14ac:dyDescent="0.2">
      <c r="A1112" t="str">
        <f>VLOOKUP(B1112,'Product List_ Cost Price Repor'!A:O,4,0)</f>
        <v>Pantry</v>
      </c>
      <c r="B1112" t="s">
        <v>2573</v>
      </c>
      <c r="C1112" s="25">
        <f>VLOOKUP(B1112,'Product List_ Cost Price Repor'!A:O,2,0)</f>
        <v>17.420000000000002</v>
      </c>
      <c r="D1112">
        <f>VLOOKUP(B1112,'Product List_ Cost Price Repor'!A:O,14,0)</f>
        <v>0</v>
      </c>
      <c r="E1112" t="str">
        <f>VLOOKUP(B1112,'Product List_ Cost Price Repor'!A:O,13,0)</f>
        <v>2l</v>
      </c>
      <c r="F1112">
        <v>2000</v>
      </c>
      <c r="G1112" t="s">
        <v>3477</v>
      </c>
      <c r="H1112" s="29">
        <f t="shared" si="17"/>
        <v>8.7100000000000007E-3</v>
      </c>
    </row>
    <row r="1113" spans="1:8" x14ac:dyDescent="0.2">
      <c r="A1113" t="str">
        <f>VLOOKUP(B1113,'Product List_ Cost Price Repor'!A:O,4,0)</f>
        <v>Pantry</v>
      </c>
      <c r="B1113" t="s">
        <v>3309</v>
      </c>
      <c r="C1113" s="25">
        <f>VLOOKUP(B1113,'Product List_ Cost Price Repor'!A:O,2,0)</f>
        <v>17.16</v>
      </c>
      <c r="D1113">
        <f>VLOOKUP(B1113,'Product List_ Cost Price Repor'!A:O,14,0)</f>
        <v>0</v>
      </c>
      <c r="E1113" t="str">
        <f>VLOOKUP(B1113,'Product List_ Cost Price Repor'!A:O,13,0)</f>
        <v>2.5Kg</v>
      </c>
      <c r="F1113">
        <v>2500</v>
      </c>
      <c r="G1113" t="s">
        <v>3477</v>
      </c>
      <c r="H1113" s="29">
        <f t="shared" si="17"/>
        <v>6.8640000000000003E-3</v>
      </c>
    </row>
    <row r="1114" spans="1:8" x14ac:dyDescent="0.2">
      <c r="A1114" t="str">
        <f>VLOOKUP(B1114,'Product List_ Cost Price Repor'!A:O,4,0)</f>
        <v>Pantry</v>
      </c>
      <c r="B1114" t="s">
        <v>22</v>
      </c>
      <c r="C1114" s="25">
        <f>VLOOKUP(B1114,'Product List_ Cost Price Repor'!A:O,2,0)</f>
        <v>41.4</v>
      </c>
      <c r="D1114">
        <f>VLOOKUP(B1114,'Product List_ Cost Price Repor'!A:O,14,0)</f>
        <v>0</v>
      </c>
      <c r="E1114" t="str">
        <f>VLOOKUP(B1114,'Product List_ Cost Price Repor'!A:O,13,0)</f>
        <v>10kg</v>
      </c>
      <c r="F1114">
        <v>10000</v>
      </c>
      <c r="G1114" t="s">
        <v>3477</v>
      </c>
      <c r="H1114" s="29">
        <f t="shared" si="17"/>
        <v>4.1399999999999996E-3</v>
      </c>
    </row>
    <row r="1115" spans="1:8" x14ac:dyDescent="0.2">
      <c r="A1115" t="str">
        <f>VLOOKUP(B1115,'Product List_ Cost Price Repor'!A:O,4,0)</f>
        <v>Pantry</v>
      </c>
      <c r="B1115" t="s">
        <v>2512</v>
      </c>
      <c r="C1115" s="25">
        <f>VLOOKUP(B1115,'Product List_ Cost Price Repor'!A:O,2,0)</f>
        <v>16.02</v>
      </c>
      <c r="D1115">
        <f>VLOOKUP(B1115,'Product List_ Cost Price Repor'!A:O,14,0)</f>
        <v>0</v>
      </c>
      <c r="E1115" t="str">
        <f>VLOOKUP(B1115,'Product List_ Cost Price Repor'!A:O,13,0)</f>
        <v>1kg</v>
      </c>
      <c r="F1115">
        <v>1000</v>
      </c>
      <c r="G1115" t="s">
        <v>3477</v>
      </c>
      <c r="H1115" s="29">
        <f t="shared" si="17"/>
        <v>1.602E-2</v>
      </c>
    </row>
    <row r="1116" spans="1:8" x14ac:dyDescent="0.2">
      <c r="A1116" t="str">
        <f>VLOOKUP(B1116,'Product List_ Cost Price Repor'!A:O,4,0)</f>
        <v>Pantry</v>
      </c>
      <c r="B1116" t="s">
        <v>2868</v>
      </c>
      <c r="C1116" s="25">
        <f>VLOOKUP(B1116,'Product List_ Cost Price Repor'!A:O,2,0)</f>
        <v>4.3520000000000003E-2</v>
      </c>
      <c r="D1116">
        <f>VLOOKUP(B1116,'Product List_ Cost Price Repor'!A:O,14,0)</f>
        <v>0</v>
      </c>
      <c r="E1116" t="str">
        <f>VLOOKUP(B1116,'Product List_ Cost Price Repor'!A:O,13,0)</f>
        <v>1kg</v>
      </c>
      <c r="F1116">
        <v>1000</v>
      </c>
      <c r="G1116" t="s">
        <v>3477</v>
      </c>
      <c r="H1116" s="29">
        <f t="shared" si="17"/>
        <v>4.3520000000000003E-5</v>
      </c>
    </row>
    <row r="1117" spans="1:8" x14ac:dyDescent="0.2">
      <c r="A1117" t="str">
        <f>VLOOKUP(B1117,'Product List_ Cost Price Repor'!A:O,4,0)</f>
        <v>Pantry</v>
      </c>
      <c r="B1117" t="s">
        <v>322</v>
      </c>
      <c r="C1117" s="25">
        <f>VLOOKUP(B1117,'Product List_ Cost Price Repor'!A:O,2,0)</f>
        <v>2.83189082918931E-2</v>
      </c>
      <c r="D1117">
        <f>VLOOKUP(B1117,'Product List_ Cost Price Repor'!A:O,14,0)</f>
        <v>0</v>
      </c>
      <c r="E1117" t="str">
        <f>VLOOKUP(B1117,'Product List_ Cost Price Repor'!A:O,13,0)</f>
        <v>10kg</v>
      </c>
      <c r="F1117">
        <v>10000</v>
      </c>
      <c r="G1117" t="s">
        <v>3477</v>
      </c>
      <c r="H1117" s="29">
        <f t="shared" si="17"/>
        <v>2.8318908291893102E-6</v>
      </c>
    </row>
    <row r="1118" spans="1:8" x14ac:dyDescent="0.2">
      <c r="A1118" t="str">
        <f>VLOOKUP(B1118,'Product List_ Cost Price Repor'!A:O,4,0)</f>
        <v>Pantry</v>
      </c>
      <c r="B1118" t="s">
        <v>1963</v>
      </c>
      <c r="C1118" s="25">
        <f>VLOOKUP(B1118,'Product List_ Cost Price Repor'!A:O,2,0)</f>
        <v>0</v>
      </c>
      <c r="D1118">
        <f>VLOOKUP(B1118,'Product List_ Cost Price Repor'!A:O,14,0)</f>
        <v>0</v>
      </c>
      <c r="E1118" t="str">
        <f>VLOOKUP(B1118,'Product List_ Cost Price Repor'!A:O,13,0)</f>
        <v>350g</v>
      </c>
      <c r="F1118">
        <v>350</v>
      </c>
      <c r="G1118" t="s">
        <v>3477</v>
      </c>
      <c r="H1118" s="29">
        <f t="shared" si="17"/>
        <v>0</v>
      </c>
    </row>
    <row r="1119" spans="1:8" x14ac:dyDescent="0.2">
      <c r="A1119" t="str">
        <f>VLOOKUP(B1119,'Product List_ Cost Price Repor'!A:O,4,0)</f>
        <v>Pantry</v>
      </c>
      <c r="B1119" t="s">
        <v>820</v>
      </c>
      <c r="C1119" s="25">
        <f>VLOOKUP(B1119,'Product List_ Cost Price Repor'!A:O,2,0)</f>
        <v>13.93</v>
      </c>
      <c r="D1119">
        <f>VLOOKUP(B1119,'Product List_ Cost Price Repor'!A:O,14,0)</f>
        <v>0</v>
      </c>
      <c r="E1119" t="str">
        <f>VLOOKUP(B1119,'Product List_ Cost Price Repor'!A:O,13,0)</f>
        <v>Kg</v>
      </c>
      <c r="F1119">
        <v>1000</v>
      </c>
      <c r="G1119" t="s">
        <v>3477</v>
      </c>
      <c r="H1119" s="29">
        <f t="shared" si="17"/>
        <v>1.393E-2</v>
      </c>
    </row>
    <row r="1120" spans="1:8" x14ac:dyDescent="0.2">
      <c r="A1120" t="str">
        <f>VLOOKUP(B1120,'Product List_ Cost Price Repor'!A:O,4,0)</f>
        <v>Pantry</v>
      </c>
      <c r="B1120" t="s">
        <v>707</v>
      </c>
      <c r="C1120" s="25">
        <f>VLOOKUP(B1120,'Product List_ Cost Price Repor'!A:O,2,0)</f>
        <v>5.55</v>
      </c>
      <c r="D1120">
        <f>VLOOKUP(B1120,'Product List_ Cost Price Repor'!A:O,14,0)</f>
        <v>0</v>
      </c>
      <c r="E1120" t="str">
        <f>VLOOKUP(B1120,'Product List_ Cost Price Repor'!A:O,13,0)</f>
        <v>400g</v>
      </c>
      <c r="F1120">
        <v>400</v>
      </c>
      <c r="G1120" t="s">
        <v>3477</v>
      </c>
      <c r="H1120" s="29">
        <f t="shared" si="17"/>
        <v>1.3875E-2</v>
      </c>
    </row>
    <row r="1121" spans="1:8" x14ac:dyDescent="0.2">
      <c r="A1121" t="str">
        <f>VLOOKUP(B1121,'Product List_ Cost Price Repor'!A:O,4,0)</f>
        <v>Pantry</v>
      </c>
      <c r="B1121" t="s">
        <v>13</v>
      </c>
      <c r="C1121" s="25">
        <f>VLOOKUP(B1121,'Product List_ Cost Price Repor'!A:O,2,0)</f>
        <v>9.8160650114495898</v>
      </c>
      <c r="D1121">
        <f>VLOOKUP(B1121,'Product List_ Cost Price Repor'!A:O,14,0)</f>
        <v>0</v>
      </c>
      <c r="E1121" t="str">
        <f>VLOOKUP(B1121,'Product List_ Cost Price Repor'!A:O,13,0)</f>
        <v>Kg</v>
      </c>
      <c r="F1121">
        <v>1000</v>
      </c>
      <c r="G1121" t="s">
        <v>3477</v>
      </c>
      <c r="H1121" s="29">
        <f t="shared" si="17"/>
        <v>9.8160650114495901E-3</v>
      </c>
    </row>
    <row r="1122" spans="1:8" x14ac:dyDescent="0.2">
      <c r="A1122" t="str">
        <f>VLOOKUP(B1122,'Product List_ Cost Price Repor'!A:O,4,0)</f>
        <v>Pantry</v>
      </c>
      <c r="B1122" t="s">
        <v>1195</v>
      </c>
      <c r="C1122" s="25">
        <f>VLOOKUP(B1122,'Product List_ Cost Price Repor'!A:O,2,0)</f>
        <v>8.5</v>
      </c>
      <c r="D1122">
        <f>VLOOKUP(B1122,'Product List_ Cost Price Repor'!A:O,14,0)</f>
        <v>0</v>
      </c>
      <c r="E1122" t="str">
        <f>VLOOKUP(B1122,'Product List_ Cost Price Repor'!A:O,13,0)</f>
        <v>Kg</v>
      </c>
      <c r="F1122">
        <v>1000</v>
      </c>
      <c r="G1122" t="s">
        <v>3477</v>
      </c>
      <c r="H1122" s="29">
        <f t="shared" si="17"/>
        <v>8.5000000000000006E-3</v>
      </c>
    </row>
    <row r="1123" spans="1:8" x14ac:dyDescent="0.2">
      <c r="A1123" t="str">
        <f>VLOOKUP(B1123,'Product List_ Cost Price Repor'!A:O,4,0)</f>
        <v>Pantry</v>
      </c>
      <c r="B1123" t="s">
        <v>739</v>
      </c>
      <c r="C1123" s="25">
        <f>VLOOKUP(B1123,'Product List_ Cost Price Repor'!A:O,2,0)</f>
        <v>1000</v>
      </c>
      <c r="D1123">
        <f>VLOOKUP(B1123,'Product List_ Cost Price Repor'!A:O,14,0)</f>
        <v>12</v>
      </c>
      <c r="E1123" t="str">
        <f>VLOOKUP(B1123,'Product List_ Cost Price Repor'!A:O,13,0)</f>
        <v xml:space="preserve">1kg </v>
      </c>
      <c r="F1123">
        <v>1000</v>
      </c>
      <c r="G1123" t="s">
        <v>3477</v>
      </c>
      <c r="H1123" s="29">
        <f t="shared" si="17"/>
        <v>1</v>
      </c>
    </row>
    <row r="1124" spans="1:8" x14ac:dyDescent="0.2">
      <c r="A1124" t="str">
        <f>VLOOKUP(B1124,'Product List_ Cost Price Repor'!A:O,4,0)</f>
        <v>Pantry</v>
      </c>
      <c r="B1124" t="s">
        <v>3296</v>
      </c>
      <c r="C1124" s="25">
        <f>VLOOKUP(B1124,'Product List_ Cost Price Repor'!A:O,2,0)</f>
        <v>22.73</v>
      </c>
      <c r="D1124">
        <f>VLOOKUP(B1124,'Product List_ Cost Price Repor'!A:O,14,0)</f>
        <v>6</v>
      </c>
      <c r="E1124" t="str">
        <f>VLOOKUP(B1124,'Product List_ Cost Price Repor'!A:O,13,0)</f>
        <v>800g</v>
      </c>
      <c r="F1124">
        <v>800</v>
      </c>
      <c r="G1124" t="s">
        <v>3477</v>
      </c>
      <c r="H1124" s="29">
        <f t="shared" si="17"/>
        <v>2.84125E-2</v>
      </c>
    </row>
    <row r="1125" spans="1:8" x14ac:dyDescent="0.2">
      <c r="A1125" t="str">
        <f>VLOOKUP(B1125,'Product List_ Cost Price Repor'!A:O,4,0)</f>
        <v>Pantry</v>
      </c>
      <c r="B1125" t="s">
        <v>1775</v>
      </c>
      <c r="C1125" s="25">
        <f>VLOOKUP(B1125,'Product List_ Cost Price Repor'!A:O,2,0)</f>
        <v>11.7507412547708</v>
      </c>
      <c r="D1125">
        <f>VLOOKUP(B1125,'Product List_ Cost Price Repor'!A:O,14,0)</f>
        <v>0</v>
      </c>
      <c r="E1125" t="str">
        <f>VLOOKUP(B1125,'Product List_ Cost Price Repor'!A:O,13,0)</f>
        <v>500g</v>
      </c>
      <c r="F1125">
        <v>500</v>
      </c>
      <c r="G1125" t="s">
        <v>3477</v>
      </c>
      <c r="H1125" s="29">
        <f t="shared" si="17"/>
        <v>2.3501482509541601E-2</v>
      </c>
    </row>
    <row r="1126" spans="1:8" x14ac:dyDescent="0.2">
      <c r="A1126" t="str">
        <f>VLOOKUP(B1126,'Product List_ Cost Price Repor'!A:O,4,0)</f>
        <v>Pantry</v>
      </c>
      <c r="B1126" t="s">
        <v>2246</v>
      </c>
      <c r="C1126" s="25">
        <f>VLOOKUP(B1126,'Product List_ Cost Price Repor'!A:O,2,0)</f>
        <v>7.7549999999999994E-2</v>
      </c>
      <c r="D1126">
        <f>VLOOKUP(B1126,'Product List_ Cost Price Repor'!A:O,14,0)</f>
        <v>12</v>
      </c>
      <c r="E1126" t="str">
        <f>VLOOKUP(B1126,'Product List_ Cost Price Repor'!A:O,13,0)</f>
        <v>200 Gm</v>
      </c>
      <c r="F1126">
        <v>200</v>
      </c>
      <c r="G1126" t="s">
        <v>3477</v>
      </c>
      <c r="H1126" s="29">
        <f t="shared" si="17"/>
        <v>3.8774999999999997E-4</v>
      </c>
    </row>
    <row r="1127" spans="1:8" x14ac:dyDescent="0.2">
      <c r="A1127" s="27" t="str">
        <f>VLOOKUP(B1127,'Product List_ Cost Price Repor'!A:O,4,0)</f>
        <v>Pantry</v>
      </c>
      <c r="B1127" s="27" t="s">
        <v>3278</v>
      </c>
      <c r="C1127" s="25">
        <f>VLOOKUP(B1127,'Product List_ Cost Price Repor'!A:O,2,0)</f>
        <v>11158</v>
      </c>
      <c r="D1127">
        <f>VLOOKUP(B1127,'Product List_ Cost Price Repor'!A:O,14,0)</f>
        <v>0</v>
      </c>
      <c r="E1127" t="str">
        <f>VLOOKUP(B1127,'Product List_ Cost Price Repor'!A:O,13,0)</f>
        <v xml:space="preserve">1 Item </v>
      </c>
      <c r="F1127">
        <v>10000</v>
      </c>
      <c r="G1127" t="s">
        <v>1171</v>
      </c>
      <c r="H1127" s="29">
        <f t="shared" si="17"/>
        <v>1.1157999999999999</v>
      </c>
    </row>
    <row r="1128" spans="1:8" x14ac:dyDescent="0.2">
      <c r="A1128" t="str">
        <f>VLOOKUP(B1128,'Product List_ Cost Price Repor'!A:O,4,0)</f>
        <v>Pantry</v>
      </c>
      <c r="B1128" t="s">
        <v>2422</v>
      </c>
      <c r="C1128" s="25">
        <f>VLOOKUP(B1128,'Product List_ Cost Price Repor'!A:O,2,0)</f>
        <v>8.1636500000000005</v>
      </c>
      <c r="D1128">
        <f>VLOOKUP(B1128,'Product List_ Cost Price Repor'!A:O,14,0)</f>
        <v>12</v>
      </c>
      <c r="E1128" t="str">
        <f>VLOOKUP(B1128,'Product List_ Cost Price Repor'!A:O,13,0)</f>
        <v>500g</v>
      </c>
      <c r="F1128">
        <v>500</v>
      </c>
      <c r="G1128" t="s">
        <v>3477</v>
      </c>
      <c r="H1128" s="29">
        <f t="shared" si="17"/>
        <v>1.6327299999999999E-2</v>
      </c>
    </row>
    <row r="1129" spans="1:8" x14ac:dyDescent="0.2">
      <c r="A1129" t="str">
        <f>VLOOKUP(B1129,'Product List_ Cost Price Repor'!A:O,4,0)</f>
        <v>Pantry</v>
      </c>
      <c r="B1129" t="s">
        <v>1240</v>
      </c>
      <c r="C1129" s="25">
        <f>VLOOKUP(B1129,'Product List_ Cost Price Repor'!A:O,2,0)</f>
        <v>3</v>
      </c>
      <c r="D1129">
        <f>VLOOKUP(B1129,'Product List_ Cost Price Repor'!A:O,14,0)</f>
        <v>0</v>
      </c>
      <c r="E1129" t="str">
        <f>VLOOKUP(B1129,'Product List_ Cost Price Repor'!A:O,13,0)</f>
        <v>100 Gm</v>
      </c>
      <c r="F1129">
        <v>100</v>
      </c>
      <c r="G1129" t="s">
        <v>3477</v>
      </c>
      <c r="H1129" s="29">
        <f t="shared" si="17"/>
        <v>0.03</v>
      </c>
    </row>
    <row r="1130" spans="1:8" x14ac:dyDescent="0.2">
      <c r="A1130" t="str">
        <f>VLOOKUP(B1130,'Product List_ Cost Price Repor'!A:O,4,0)</f>
        <v>Pantry</v>
      </c>
      <c r="B1130" t="s">
        <v>2106</v>
      </c>
      <c r="C1130" s="25">
        <f>VLOOKUP(B1130,'Product List_ Cost Price Repor'!A:O,2,0)</f>
        <v>2.0899999999999998E-2</v>
      </c>
      <c r="D1130">
        <f>VLOOKUP(B1130,'Product List_ Cost Price Repor'!A:O,14,0)</f>
        <v>0</v>
      </c>
      <c r="E1130" t="str">
        <f>VLOOKUP(B1130,'Product List_ Cost Price Repor'!A:O,13,0)</f>
        <v>300g</v>
      </c>
      <c r="F1130">
        <v>300</v>
      </c>
      <c r="G1130" t="s">
        <v>3477</v>
      </c>
      <c r="H1130" s="29">
        <f t="shared" si="17"/>
        <v>6.9666666666666661E-5</v>
      </c>
    </row>
    <row r="1131" spans="1:8" x14ac:dyDescent="0.2">
      <c r="A1131" t="str">
        <f>VLOOKUP(B1131,'Product List_ Cost Price Repor'!A:O,4,0)</f>
        <v>Pantry</v>
      </c>
      <c r="B1131" t="s">
        <v>2939</v>
      </c>
      <c r="C1131" s="25">
        <f>VLOOKUP(B1131,'Product List_ Cost Price Repor'!A:O,2,0)</f>
        <v>1.23166666666667E-3</v>
      </c>
      <c r="D1131">
        <f>VLOOKUP(B1131,'Product List_ Cost Price Repor'!A:O,14,0)</f>
        <v>12</v>
      </c>
      <c r="E1131" t="str">
        <f>VLOOKUP(B1131,'Product List_ Cost Price Repor'!A:O,13,0)</f>
        <v>500</v>
      </c>
      <c r="F1131">
        <v>500</v>
      </c>
      <c r="G1131" t="s">
        <v>3477</v>
      </c>
      <c r="H1131" s="29">
        <f t="shared" si="17"/>
        <v>2.46333333333334E-6</v>
      </c>
    </row>
    <row r="1132" spans="1:8" x14ac:dyDescent="0.2">
      <c r="A1132" t="str">
        <f>VLOOKUP(B1132,'Product List_ Cost Price Repor'!A:O,4,0)</f>
        <v>Pantry</v>
      </c>
      <c r="B1132" t="s">
        <v>1248</v>
      </c>
      <c r="C1132" s="25">
        <f>VLOOKUP(B1132,'Product List_ Cost Price Repor'!A:O,2,0)</f>
        <v>8.1</v>
      </c>
      <c r="D1132">
        <f>VLOOKUP(B1132,'Product List_ Cost Price Repor'!A:O,14,0)</f>
        <v>0</v>
      </c>
      <c r="E1132" t="str">
        <f>VLOOKUP(B1132,'Product List_ Cost Price Repor'!A:O,13,0)</f>
        <v>400g</v>
      </c>
      <c r="F1132">
        <v>400</v>
      </c>
      <c r="G1132" t="s">
        <v>3477</v>
      </c>
      <c r="H1132" s="29">
        <f t="shared" si="17"/>
        <v>2.0250000000000001E-2</v>
      </c>
    </row>
    <row r="1133" spans="1:8" x14ac:dyDescent="0.2">
      <c r="A1133" t="str">
        <f>VLOOKUP(B1133,'Product List_ Cost Price Repor'!A:O,4,0)</f>
        <v>Pantry</v>
      </c>
      <c r="B1133" t="s">
        <v>851</v>
      </c>
      <c r="C1133" s="25">
        <f>VLOOKUP(B1133,'Product List_ Cost Price Repor'!A:O,2,0)</f>
        <v>14.51</v>
      </c>
      <c r="D1133">
        <f>VLOOKUP(B1133,'Product List_ Cost Price Repor'!A:O,14,0)</f>
        <v>0</v>
      </c>
      <c r="E1133" t="str">
        <f>VLOOKUP(B1133,'Product List_ Cost Price Repor'!A:O,13,0)</f>
        <v>Kg</v>
      </c>
      <c r="F1133">
        <v>1000</v>
      </c>
      <c r="G1133" t="s">
        <v>3477</v>
      </c>
      <c r="H1133" s="29">
        <f t="shared" si="17"/>
        <v>1.451E-2</v>
      </c>
    </row>
    <row r="1134" spans="1:8" x14ac:dyDescent="0.2">
      <c r="A1134" t="str">
        <f>VLOOKUP(B1134,'Product List_ Cost Price Repor'!A:O,4,0)</f>
        <v>Pantry</v>
      </c>
      <c r="B1134" t="s">
        <v>2129</v>
      </c>
      <c r="C1134" s="25">
        <f>VLOOKUP(B1134,'Product List_ Cost Price Repor'!A:O,2,0)</f>
        <v>7.02</v>
      </c>
      <c r="D1134">
        <f>VLOOKUP(B1134,'Product List_ Cost Price Repor'!A:O,14,0)</f>
        <v>0</v>
      </c>
      <c r="E1134" t="str">
        <f>VLOOKUP(B1134,'Product List_ Cost Price Repor'!A:O,13,0)</f>
        <v>500 gm</v>
      </c>
      <c r="F1134">
        <v>500</v>
      </c>
      <c r="G1134" t="s">
        <v>3477</v>
      </c>
      <c r="H1134" s="29">
        <f t="shared" si="17"/>
        <v>1.4039999999999999E-2</v>
      </c>
    </row>
    <row r="1135" spans="1:8" x14ac:dyDescent="0.2">
      <c r="A1135" t="str">
        <f>VLOOKUP(B1135,'Product List_ Cost Price Repor'!A:O,4,0)</f>
        <v>Pantry</v>
      </c>
      <c r="B1135" t="s">
        <v>1037</v>
      </c>
      <c r="C1135" s="25">
        <f>VLOOKUP(B1135,'Product List_ Cost Price Repor'!A:O,2,0)</f>
        <v>2.41E-2</v>
      </c>
      <c r="D1135">
        <f>VLOOKUP(B1135,'Product List_ Cost Price Repor'!A:O,14,0)</f>
        <v>0</v>
      </c>
      <c r="E1135" t="str">
        <f>VLOOKUP(B1135,'Product List_ Cost Price Repor'!A:O,13,0)</f>
        <v>500g</v>
      </c>
      <c r="F1135">
        <v>500</v>
      </c>
      <c r="G1135" t="s">
        <v>3477</v>
      </c>
      <c r="H1135" s="29">
        <f t="shared" si="17"/>
        <v>4.8199999999999999E-5</v>
      </c>
    </row>
    <row r="1136" spans="1:8" x14ac:dyDescent="0.2">
      <c r="A1136" t="str">
        <f>VLOOKUP(B1136,'Product List_ Cost Price Repor'!A:O,4,0)</f>
        <v>Pantry</v>
      </c>
      <c r="B1136" t="s">
        <v>1059</v>
      </c>
      <c r="C1136" s="25">
        <f>VLOOKUP(B1136,'Product List_ Cost Price Repor'!A:O,2,0)</f>
        <v>5.5</v>
      </c>
      <c r="D1136">
        <f>VLOOKUP(B1136,'Product List_ Cost Price Repor'!A:O,14,0)</f>
        <v>0</v>
      </c>
      <c r="E1136" t="str">
        <f>VLOOKUP(B1136,'Product List_ Cost Price Repor'!A:O,13,0)</f>
        <v xml:space="preserve">1kg </v>
      </c>
      <c r="F1136">
        <v>1000</v>
      </c>
      <c r="G1136" t="s">
        <v>3477</v>
      </c>
      <c r="H1136" s="29">
        <f t="shared" si="17"/>
        <v>5.4999999999999997E-3</v>
      </c>
    </row>
    <row r="1137" spans="1:8" x14ac:dyDescent="0.2">
      <c r="A1137" t="str">
        <f>VLOOKUP(B1137,'Product List_ Cost Price Repor'!A:O,4,0)</f>
        <v>Pantry</v>
      </c>
      <c r="B1137" t="s">
        <v>317</v>
      </c>
      <c r="C1137" s="25">
        <f>VLOOKUP(B1137,'Product List_ Cost Price Repor'!A:O,2,0)</f>
        <v>51.26</v>
      </c>
      <c r="D1137">
        <f>VLOOKUP(B1137,'Product List_ Cost Price Repor'!A:O,14,0)</f>
        <v>0</v>
      </c>
      <c r="E1137" t="str">
        <f>VLOOKUP(B1137,'Product List_ Cost Price Repor'!A:O,13,0)</f>
        <v>3kg</v>
      </c>
      <c r="F1137">
        <v>3000</v>
      </c>
      <c r="G1137" t="s">
        <v>3477</v>
      </c>
      <c r="H1137" s="29">
        <f t="shared" si="17"/>
        <v>1.7086666666666667E-2</v>
      </c>
    </row>
    <row r="1138" spans="1:8" x14ac:dyDescent="0.2">
      <c r="A1138" t="str">
        <f>VLOOKUP(B1138,'Product List_ Cost Price Repor'!A:O,4,0)</f>
        <v>Pantry</v>
      </c>
      <c r="B1138" t="s">
        <v>1705</v>
      </c>
      <c r="C1138" s="25">
        <f>VLOOKUP(B1138,'Product List_ Cost Price Repor'!A:O,2,0)</f>
        <v>7.8204185399272097</v>
      </c>
      <c r="D1138">
        <f>VLOOKUP(B1138,'Product List_ Cost Price Repor'!A:O,14,0)</f>
        <v>0</v>
      </c>
      <c r="E1138" t="str">
        <f>VLOOKUP(B1138,'Product List_ Cost Price Repor'!A:O,13,0)</f>
        <v>500g</v>
      </c>
      <c r="F1138">
        <v>500</v>
      </c>
      <c r="G1138" t="s">
        <v>3477</v>
      </c>
      <c r="H1138" s="29">
        <f t="shared" si="17"/>
        <v>1.5640837079854419E-2</v>
      </c>
    </row>
    <row r="1139" spans="1:8" x14ac:dyDescent="0.2">
      <c r="A1139" t="str">
        <f>VLOOKUP(B1139,'Product List_ Cost Price Repor'!A:O,4,0)</f>
        <v>Pantry</v>
      </c>
      <c r="B1139" t="s">
        <v>3435</v>
      </c>
      <c r="C1139" s="25">
        <f>VLOOKUP(B1139,'Product List_ Cost Price Repor'!A:O,2,0)</f>
        <v>23.95</v>
      </c>
      <c r="D1139">
        <f>VLOOKUP(B1139,'Product List_ Cost Price Repor'!A:O,14,0)</f>
        <v>0</v>
      </c>
      <c r="E1139" t="str">
        <f>VLOOKUP(B1139,'Product List_ Cost Price Repor'!A:O,13,0)</f>
        <v>500g</v>
      </c>
      <c r="F1139">
        <v>500</v>
      </c>
      <c r="G1139" t="s">
        <v>3477</v>
      </c>
      <c r="H1139" s="29">
        <f t="shared" si="17"/>
        <v>4.7899999999999998E-2</v>
      </c>
    </row>
    <row r="1140" spans="1:8" x14ac:dyDescent="0.2">
      <c r="A1140" t="str">
        <f>VLOOKUP(B1140,'Product List_ Cost Price Repor'!A:O,4,0)</f>
        <v>Pantry</v>
      </c>
      <c r="B1140" t="s">
        <v>3353</v>
      </c>
      <c r="C1140" s="25">
        <f>VLOOKUP(B1140,'Product List_ Cost Price Repor'!A:O,2,0)</f>
        <v>6.15</v>
      </c>
      <c r="D1140">
        <f>VLOOKUP(B1140,'Product List_ Cost Price Repor'!A:O,14,0)</f>
        <v>0</v>
      </c>
      <c r="E1140" t="str">
        <f>VLOOKUP(B1140,'Product List_ Cost Price Repor'!A:O,13,0)</f>
        <v>300 gm</v>
      </c>
      <c r="F1140">
        <v>300</v>
      </c>
      <c r="G1140" t="s">
        <v>3477</v>
      </c>
      <c r="H1140" s="29">
        <f t="shared" si="17"/>
        <v>2.0500000000000001E-2</v>
      </c>
    </row>
    <row r="1141" spans="1:8" x14ac:dyDescent="0.2">
      <c r="A1141" t="str">
        <f>VLOOKUP(B1141,'Product List_ Cost Price Repor'!A:O,4,0)</f>
        <v>Pantry</v>
      </c>
      <c r="B1141" t="s">
        <v>2466</v>
      </c>
      <c r="C1141" s="25">
        <f>VLOOKUP(B1141,'Product List_ Cost Price Repor'!A:O,2,0)</f>
        <v>6.09</v>
      </c>
      <c r="D1141">
        <f>VLOOKUP(B1141,'Product List_ Cost Price Repor'!A:O,14,0)</f>
        <v>0</v>
      </c>
      <c r="E1141" t="str">
        <f>VLOOKUP(B1141,'Product List_ Cost Price Repor'!A:O,13,0)</f>
        <v>500 gm</v>
      </c>
      <c r="F1141">
        <v>500</v>
      </c>
      <c r="G1141" t="s">
        <v>3477</v>
      </c>
      <c r="H1141" s="29">
        <f t="shared" si="17"/>
        <v>1.218E-2</v>
      </c>
    </row>
    <row r="1142" spans="1:8" x14ac:dyDescent="0.2">
      <c r="A1142" t="str">
        <f>VLOOKUP(B1142,'Product List_ Cost Price Repor'!A:O,4,0)</f>
        <v>Pantry</v>
      </c>
      <c r="B1142" t="s">
        <v>83</v>
      </c>
      <c r="C1142" s="25">
        <f>VLOOKUP(B1142,'Product List_ Cost Price Repor'!A:O,2,0)</f>
        <v>17.399999999999999</v>
      </c>
      <c r="D1142">
        <f>VLOOKUP(B1142,'Product List_ Cost Price Repor'!A:O,14,0)</f>
        <v>12</v>
      </c>
      <c r="E1142" t="str">
        <f>VLOOKUP(B1142,'Product List_ Cost Price Repor'!A:O,13,0)</f>
        <v>500g</v>
      </c>
      <c r="F1142">
        <v>500</v>
      </c>
      <c r="G1142" t="s">
        <v>3477</v>
      </c>
      <c r="H1142" s="29">
        <f t="shared" si="17"/>
        <v>3.4799999999999998E-2</v>
      </c>
    </row>
    <row r="1143" spans="1:8" x14ac:dyDescent="0.2">
      <c r="A1143" t="str">
        <f>VLOOKUP(B1143,'Product List_ Cost Price Repor'!A:O,4,0)</f>
        <v>Pantry</v>
      </c>
      <c r="B1143" t="s">
        <v>534</v>
      </c>
      <c r="C1143" s="25">
        <f>VLOOKUP(B1143,'Product List_ Cost Price Repor'!A:O,2,0)</f>
        <v>11.06</v>
      </c>
      <c r="D1143">
        <f>VLOOKUP(B1143,'Product List_ Cost Price Repor'!A:O,14,0)</f>
        <v>0</v>
      </c>
      <c r="E1143" t="str">
        <f>VLOOKUP(B1143,'Product List_ Cost Price Repor'!A:O,13,0)</f>
        <v>500g</v>
      </c>
      <c r="F1143">
        <v>500</v>
      </c>
      <c r="G1143" t="s">
        <v>3477</v>
      </c>
      <c r="H1143" s="29">
        <f t="shared" si="17"/>
        <v>2.2120000000000001E-2</v>
      </c>
    </row>
    <row r="1144" spans="1:8" x14ac:dyDescent="0.2">
      <c r="A1144" t="str">
        <f>VLOOKUP(B1144,'Product List_ Cost Price Repor'!A:O,4,0)</f>
        <v>Pantry</v>
      </c>
      <c r="B1144" t="s">
        <v>3310</v>
      </c>
      <c r="C1144" s="25">
        <f>VLOOKUP(B1144,'Product List_ Cost Price Repor'!A:O,2,0)</f>
        <v>11.69</v>
      </c>
      <c r="D1144">
        <f>VLOOKUP(B1144,'Product List_ Cost Price Repor'!A:O,14,0)</f>
        <v>0</v>
      </c>
      <c r="E1144" t="str">
        <f>VLOOKUP(B1144,'Product List_ Cost Price Repor'!A:O,13,0)</f>
        <v>500g</v>
      </c>
      <c r="F1144">
        <v>500</v>
      </c>
      <c r="G1144" t="s">
        <v>3477</v>
      </c>
      <c r="H1144" s="29">
        <f t="shared" si="17"/>
        <v>2.3379999999999998E-2</v>
      </c>
    </row>
    <row r="1145" spans="1:8" x14ac:dyDescent="0.2">
      <c r="A1145" s="27" t="str">
        <f>VLOOKUP(B1145,'Product List_ Cost Price Repor'!A:O,4,0)</f>
        <v>Pantry</v>
      </c>
      <c r="B1145" s="27" t="s">
        <v>1733</v>
      </c>
      <c r="C1145" s="28">
        <f>VLOOKUP(B1145,'Product List_ Cost Price Repor'!A:O,2,0)</f>
        <v>8.4272500000000008</v>
      </c>
      <c r="D1145" s="27">
        <f>VLOOKUP(B1145,'Product List_ Cost Price Repor'!A:O,14,0)</f>
        <v>0</v>
      </c>
      <c r="E1145" t="str">
        <f>VLOOKUP(B1145,'Product List_ Cost Price Repor'!A:O,13,0)</f>
        <v>Unit</v>
      </c>
      <c r="F1145">
        <v>500</v>
      </c>
      <c r="G1145" t="s">
        <v>3476</v>
      </c>
      <c r="H1145" s="29">
        <f t="shared" si="17"/>
        <v>1.6854500000000001E-2</v>
      </c>
    </row>
    <row r="1146" spans="1:8" x14ac:dyDescent="0.2">
      <c r="A1146" t="str">
        <f>VLOOKUP(B1146,'Product List_ Cost Price Repor'!A:O,4,0)</f>
        <v>Pantry</v>
      </c>
      <c r="B1146" t="s">
        <v>1948</v>
      </c>
      <c r="C1146" s="25">
        <f>VLOOKUP(B1146,'Product List_ Cost Price Repor'!A:O,2,0)</f>
        <v>35.75</v>
      </c>
      <c r="D1146">
        <f>VLOOKUP(B1146,'Product List_ Cost Price Repor'!A:O,14,0)</f>
        <v>0</v>
      </c>
      <c r="E1146" t="str">
        <f>VLOOKUP(B1146,'Product List_ Cost Price Repor'!A:O,13,0)</f>
        <v xml:space="preserve">Pkt </v>
      </c>
      <c r="F1146">
        <v>500</v>
      </c>
      <c r="G1146" t="s">
        <v>3476</v>
      </c>
      <c r="H1146" s="29">
        <f t="shared" si="17"/>
        <v>7.1499999999999994E-2</v>
      </c>
    </row>
    <row r="1147" spans="1:8" x14ac:dyDescent="0.2">
      <c r="A1147" t="str">
        <f>VLOOKUP(B1147,'Product List_ Cost Price Repor'!A:O,4,0)</f>
        <v>Pantry</v>
      </c>
      <c r="B1147" t="s">
        <v>3135</v>
      </c>
      <c r="C1147" s="25">
        <f>VLOOKUP(B1147,'Product List_ Cost Price Repor'!A:O,2,0)</f>
        <v>18.239999999999998</v>
      </c>
      <c r="D1147">
        <f>VLOOKUP(B1147,'Product List_ Cost Price Repor'!A:O,14,0)</f>
        <v>0</v>
      </c>
      <c r="E1147" t="str">
        <f>VLOOKUP(B1147,'Product List_ Cost Price Repor'!A:O,13,0)</f>
        <v>755 gm</v>
      </c>
      <c r="F1147">
        <v>755</v>
      </c>
      <c r="G1147" t="s">
        <v>3477</v>
      </c>
      <c r="H1147" s="29">
        <f t="shared" si="17"/>
        <v>2.4158940397350993E-2</v>
      </c>
    </row>
    <row r="1148" spans="1:8" x14ac:dyDescent="0.2">
      <c r="A1148" t="str">
        <f>VLOOKUP(B1148,'Product List_ Cost Price Repor'!A:O,4,0)</f>
        <v>Pantry</v>
      </c>
      <c r="B1148" t="s">
        <v>417</v>
      </c>
      <c r="C1148" s="25">
        <f>VLOOKUP(B1148,'Product List_ Cost Price Repor'!A:O,2,0)</f>
        <v>1.2489999999999999E-2</v>
      </c>
      <c r="D1148">
        <f>VLOOKUP(B1148,'Product List_ Cost Price Repor'!A:O,14,0)</f>
        <v>6</v>
      </c>
      <c r="E1148" t="str">
        <f>VLOOKUP(B1148,'Product List_ Cost Price Repor'!A:O,13,0)</f>
        <v>1kg</v>
      </c>
      <c r="F1148">
        <v>1000</v>
      </c>
      <c r="G1148" t="s">
        <v>3477</v>
      </c>
      <c r="H1148" s="29">
        <f t="shared" si="17"/>
        <v>1.2489999999999999E-5</v>
      </c>
    </row>
    <row r="1149" spans="1:8" x14ac:dyDescent="0.2">
      <c r="A1149" t="str">
        <f>VLOOKUP(B1149,'Product List_ Cost Price Repor'!A:O,4,0)</f>
        <v>Pantry</v>
      </c>
      <c r="B1149" t="s">
        <v>2947</v>
      </c>
      <c r="C1149" s="25">
        <f>VLOOKUP(B1149,'Product List_ Cost Price Repor'!A:O,2,0)</f>
        <v>9.7799999999999994</v>
      </c>
      <c r="D1149">
        <f>VLOOKUP(B1149,'Product List_ Cost Price Repor'!A:O,14,0)</f>
        <v>0</v>
      </c>
      <c r="E1149" t="str">
        <f>VLOOKUP(B1149,'Product List_ Cost Price Repor'!A:O,13,0)</f>
        <v>750g</v>
      </c>
      <c r="F1149">
        <v>750</v>
      </c>
      <c r="G1149" t="s">
        <v>3477</v>
      </c>
      <c r="H1149" s="29">
        <f t="shared" si="17"/>
        <v>1.304E-2</v>
      </c>
    </row>
    <row r="1150" spans="1:8" x14ac:dyDescent="0.2">
      <c r="A1150" t="str">
        <f>VLOOKUP(B1150,'Product List_ Cost Price Repor'!A:O,4,0)</f>
        <v>Pantry</v>
      </c>
      <c r="B1150" t="s">
        <v>1067</v>
      </c>
      <c r="C1150" s="25">
        <f>VLOOKUP(B1150,'Product List_ Cost Price Repor'!A:O,2,0)</f>
        <v>7.76</v>
      </c>
      <c r="D1150">
        <f>VLOOKUP(B1150,'Product List_ Cost Price Repor'!A:O,14,0)</f>
        <v>0</v>
      </c>
      <c r="E1150" t="str">
        <f>VLOOKUP(B1150,'Product List_ Cost Price Repor'!A:O,13,0)</f>
        <v>140g</v>
      </c>
      <c r="F1150">
        <v>140</v>
      </c>
      <c r="G1150" t="s">
        <v>3477</v>
      </c>
      <c r="H1150" s="29">
        <f t="shared" si="17"/>
        <v>5.5428571428571424E-2</v>
      </c>
    </row>
    <row r="1151" spans="1:8" x14ac:dyDescent="0.2">
      <c r="A1151" t="str">
        <f>VLOOKUP(B1151,'Product List_ Cost Price Repor'!A:O,4,0)</f>
        <v>Pantry</v>
      </c>
      <c r="B1151" t="s">
        <v>490</v>
      </c>
      <c r="C1151" s="25">
        <f>VLOOKUP(B1151,'Product List_ Cost Price Repor'!A:O,2,0)</f>
        <v>10.72</v>
      </c>
      <c r="D1151">
        <f>VLOOKUP(B1151,'Product List_ Cost Price Repor'!A:O,14,0)</f>
        <v>12</v>
      </c>
      <c r="E1151" t="str">
        <f>VLOOKUP(B1151,'Product List_ Cost Price Repor'!A:O,13,0)</f>
        <v>500 gm</v>
      </c>
      <c r="F1151">
        <v>500</v>
      </c>
      <c r="G1151" t="s">
        <v>3477</v>
      </c>
      <c r="H1151" s="29">
        <f t="shared" si="17"/>
        <v>2.1440000000000001E-2</v>
      </c>
    </row>
    <row r="1152" spans="1:8" x14ac:dyDescent="0.2">
      <c r="A1152" t="str">
        <f>VLOOKUP(B1152,'Product List_ Cost Price Repor'!A:O,4,0)</f>
        <v>Pantry</v>
      </c>
      <c r="B1152" t="s">
        <v>505</v>
      </c>
      <c r="C1152" s="25">
        <f>VLOOKUP(B1152,'Product List_ Cost Price Repor'!A:O,2,0)</f>
        <v>6.25</v>
      </c>
      <c r="D1152">
        <f>VLOOKUP(B1152,'Product List_ Cost Price Repor'!A:O,14,0)</f>
        <v>0</v>
      </c>
      <c r="E1152" t="str">
        <f>VLOOKUP(B1152,'Product List_ Cost Price Repor'!A:O,13,0)</f>
        <v>500 gm</v>
      </c>
      <c r="F1152">
        <v>500</v>
      </c>
      <c r="G1152" t="s">
        <v>3477</v>
      </c>
      <c r="H1152" s="29">
        <f t="shared" si="17"/>
        <v>1.2500000000000001E-2</v>
      </c>
    </row>
    <row r="1153" spans="1:8" x14ac:dyDescent="0.2">
      <c r="A1153" t="str">
        <f>VLOOKUP(B1153,'Product List_ Cost Price Repor'!A:O,4,0)</f>
        <v>Pantry</v>
      </c>
      <c r="B1153" t="s">
        <v>3057</v>
      </c>
      <c r="C1153" s="25">
        <f>VLOOKUP(B1153,'Product List_ Cost Price Repor'!A:O,2,0)</f>
        <v>36.1</v>
      </c>
      <c r="D1153">
        <f>VLOOKUP(B1153,'Product List_ Cost Price Repor'!A:O,14,0)</f>
        <v>0</v>
      </c>
      <c r="E1153" t="str">
        <f>VLOOKUP(B1153,'Product List_ Cost Price Repor'!A:O,13,0)</f>
        <v xml:space="preserve">1 Item </v>
      </c>
      <c r="F1153">
        <v>25</v>
      </c>
      <c r="G1153" t="s">
        <v>3476</v>
      </c>
      <c r="H1153" s="29">
        <f t="shared" si="17"/>
        <v>1.444</v>
      </c>
    </row>
    <row r="1154" spans="1:8" x14ac:dyDescent="0.2">
      <c r="A1154" t="str">
        <f>VLOOKUP(B1154,'Product List_ Cost Price Repor'!A:O,4,0)</f>
        <v>Pantry</v>
      </c>
      <c r="B1154" t="s">
        <v>2271</v>
      </c>
      <c r="C1154" s="25">
        <f>VLOOKUP(B1154,'Product List_ Cost Price Repor'!A:O,2,0)</f>
        <v>15.175000000000001</v>
      </c>
      <c r="D1154">
        <f>VLOOKUP(B1154,'Product List_ Cost Price Repor'!A:O,14,0)</f>
        <v>0</v>
      </c>
      <c r="E1154" t="str">
        <f>VLOOKUP(B1154,'Product List_ Cost Price Repor'!A:O,13,0)</f>
        <v>445g</v>
      </c>
      <c r="F1154">
        <v>445</v>
      </c>
      <c r="G1154" t="s">
        <v>3477</v>
      </c>
      <c r="H1154" s="29">
        <f t="shared" si="17"/>
        <v>3.4101123595505621E-2</v>
      </c>
    </row>
    <row r="1155" spans="1:8" x14ac:dyDescent="0.2">
      <c r="A1155" t="str">
        <f>VLOOKUP(B1155,'Product List_ Cost Price Repor'!A:O,4,0)</f>
        <v>Pantry</v>
      </c>
      <c r="B1155" t="s">
        <v>1882</v>
      </c>
      <c r="C1155" s="25">
        <f>VLOOKUP(B1155,'Product List_ Cost Price Repor'!A:O,2,0)</f>
        <v>11.100100946944099</v>
      </c>
      <c r="D1155">
        <f>VLOOKUP(B1155,'Product List_ Cost Price Repor'!A:O,14,0)</f>
        <v>0</v>
      </c>
      <c r="E1155" t="str">
        <f>VLOOKUP(B1155,'Product List_ Cost Price Repor'!A:O,13,0)</f>
        <v>200g</v>
      </c>
      <c r="F1155">
        <v>200</v>
      </c>
      <c r="G1155" t="s">
        <v>3477</v>
      </c>
      <c r="H1155" s="29">
        <f t="shared" ref="H1155:H1218" si="18">C1155/F1155</f>
        <v>5.5500504734720499E-2</v>
      </c>
    </row>
    <row r="1156" spans="1:8" x14ac:dyDescent="0.2">
      <c r="A1156" t="str">
        <f>VLOOKUP(B1156,'Product List_ Cost Price Repor'!A:O,4,0)</f>
        <v>Pantry</v>
      </c>
      <c r="B1156" t="s">
        <v>762</v>
      </c>
      <c r="C1156" s="25">
        <f>VLOOKUP(B1156,'Product List_ Cost Price Repor'!A:O,2,0)</f>
        <v>11.99</v>
      </c>
      <c r="D1156">
        <f>VLOOKUP(B1156,'Product List_ Cost Price Repor'!A:O,14,0)</f>
        <v>0</v>
      </c>
      <c r="E1156" t="str">
        <f>VLOOKUP(B1156,'Product List_ Cost Price Repor'!A:O,13,0)</f>
        <v>500g</v>
      </c>
      <c r="F1156">
        <v>500</v>
      </c>
      <c r="G1156" t="s">
        <v>3477</v>
      </c>
      <c r="H1156" s="29">
        <f t="shared" si="18"/>
        <v>2.3980000000000001E-2</v>
      </c>
    </row>
    <row r="1157" spans="1:8" x14ac:dyDescent="0.2">
      <c r="A1157" t="str">
        <f>VLOOKUP(B1157,'Product List_ Cost Price Repor'!A:O,4,0)</f>
        <v>Pantry</v>
      </c>
      <c r="B1157" t="s">
        <v>1532</v>
      </c>
      <c r="C1157" s="25">
        <f>VLOOKUP(B1157,'Product List_ Cost Price Repor'!A:O,2,0)</f>
        <v>7.41</v>
      </c>
      <c r="D1157">
        <f>VLOOKUP(B1157,'Product List_ Cost Price Repor'!A:O,14,0)</f>
        <v>0</v>
      </c>
      <c r="E1157" t="str">
        <f>VLOOKUP(B1157,'Product List_ Cost Price Repor'!A:O,13,0)</f>
        <v>500gm</v>
      </c>
      <c r="F1157">
        <v>500</v>
      </c>
      <c r="G1157" t="s">
        <v>3477</v>
      </c>
      <c r="H1157" s="29">
        <f t="shared" si="18"/>
        <v>1.482E-2</v>
      </c>
    </row>
    <row r="1158" spans="1:8" x14ac:dyDescent="0.2">
      <c r="A1158" t="str">
        <f>VLOOKUP(B1158,'Product List_ Cost Price Repor'!A:O,4,0)</f>
        <v>Pantry</v>
      </c>
      <c r="B1158" t="s">
        <v>2483</v>
      </c>
      <c r="C1158" s="25">
        <f>VLOOKUP(B1158,'Product List_ Cost Price Repor'!A:O,2,0)</f>
        <v>7.03</v>
      </c>
      <c r="D1158">
        <f>VLOOKUP(B1158,'Product List_ Cost Price Repor'!A:O,14,0)</f>
        <v>0</v>
      </c>
      <c r="E1158" t="str">
        <f>VLOOKUP(B1158,'Product List_ Cost Price Repor'!A:O,13,0)</f>
        <v>600g</v>
      </c>
      <c r="F1158">
        <v>600</v>
      </c>
      <c r="G1158" t="s">
        <v>3477</v>
      </c>
      <c r="H1158" s="29">
        <f t="shared" si="18"/>
        <v>1.1716666666666667E-2</v>
      </c>
    </row>
    <row r="1159" spans="1:8" x14ac:dyDescent="0.2">
      <c r="A1159" t="str">
        <f>VLOOKUP(B1159,'Product List_ Cost Price Repor'!A:O,4,0)</f>
        <v>Pantry</v>
      </c>
      <c r="B1159" t="s">
        <v>890</v>
      </c>
      <c r="C1159" s="25">
        <f>VLOOKUP(B1159,'Product List_ Cost Price Repor'!A:O,2,0)</f>
        <v>16.835000000000001</v>
      </c>
      <c r="D1159">
        <f>VLOOKUP(B1159,'Product List_ Cost Price Repor'!A:O,14,0)</f>
        <v>0</v>
      </c>
      <c r="E1159" t="str">
        <f>VLOOKUP(B1159,'Product List_ Cost Price Repor'!A:O,13,0)</f>
        <v xml:space="preserve">1lt </v>
      </c>
      <c r="F1159">
        <v>1000</v>
      </c>
      <c r="G1159" t="s">
        <v>3477</v>
      </c>
      <c r="H1159" s="29">
        <f t="shared" si="18"/>
        <v>1.6834999999999999E-2</v>
      </c>
    </row>
    <row r="1160" spans="1:8" x14ac:dyDescent="0.2">
      <c r="A1160" t="str">
        <f>VLOOKUP(B1160,'Product List_ Cost Price Repor'!A:O,4,0)</f>
        <v>Pantry</v>
      </c>
      <c r="B1160" t="s">
        <v>763</v>
      </c>
      <c r="C1160" s="25">
        <f>VLOOKUP(B1160,'Product List_ Cost Price Repor'!A:O,2,0)</f>
        <v>38.67</v>
      </c>
      <c r="D1160">
        <f>VLOOKUP(B1160,'Product List_ Cost Price Repor'!A:O,14,0)</f>
        <v>0</v>
      </c>
      <c r="E1160" t="str">
        <f>VLOOKUP(B1160,'Product List_ Cost Price Repor'!A:O,13,0)</f>
        <v>2.5Kg</v>
      </c>
      <c r="F1160">
        <v>2500</v>
      </c>
      <c r="G1160" t="s">
        <v>3477</v>
      </c>
      <c r="H1160" s="29">
        <f t="shared" si="18"/>
        <v>1.5468000000000001E-2</v>
      </c>
    </row>
    <row r="1161" spans="1:8" x14ac:dyDescent="0.2">
      <c r="A1161" t="str">
        <f>VLOOKUP(B1161,'Product List_ Cost Price Repor'!A:O,4,0)</f>
        <v>Pantry</v>
      </c>
      <c r="B1161" t="s">
        <v>2693</v>
      </c>
      <c r="C1161" s="25">
        <f>VLOOKUP(B1161,'Product List_ Cost Price Repor'!A:O,2,0)</f>
        <v>7.23</v>
      </c>
      <c r="D1161">
        <f>VLOOKUP(B1161,'Product List_ Cost Price Repor'!A:O,14,0)</f>
        <v>4</v>
      </c>
      <c r="E1161" t="str">
        <f>VLOOKUP(B1161,'Product List_ Cost Price Repor'!A:O,13,0)</f>
        <v>Item</v>
      </c>
      <c r="F1161">
        <v>1000</v>
      </c>
      <c r="G1161" t="s">
        <v>3476</v>
      </c>
      <c r="H1161" s="29">
        <f t="shared" si="18"/>
        <v>7.2300000000000003E-3</v>
      </c>
    </row>
    <row r="1162" spans="1:8" x14ac:dyDescent="0.2">
      <c r="A1162" t="str">
        <f>VLOOKUP(B1162,'Product List_ Cost Price Repor'!A:O,4,0)</f>
        <v>Pantry</v>
      </c>
      <c r="B1162" t="s">
        <v>1192</v>
      </c>
      <c r="C1162" s="25">
        <f>VLOOKUP(B1162,'Product List_ Cost Price Repor'!A:O,2,0)</f>
        <v>16.02</v>
      </c>
      <c r="D1162">
        <f>VLOOKUP(B1162,'Product List_ Cost Price Repor'!A:O,14,0)</f>
        <v>0</v>
      </c>
      <c r="E1162" t="str">
        <f>VLOOKUP(B1162,'Product List_ Cost Price Repor'!A:O,13,0)</f>
        <v>Kg</v>
      </c>
      <c r="F1162">
        <v>1000</v>
      </c>
      <c r="G1162" t="s">
        <v>3477</v>
      </c>
      <c r="H1162" s="29">
        <f t="shared" si="18"/>
        <v>1.602E-2</v>
      </c>
    </row>
    <row r="1163" spans="1:8" x14ac:dyDescent="0.2">
      <c r="A1163" t="str">
        <f>VLOOKUP(B1163,'Product List_ Cost Price Repor'!A:O,4,0)</f>
        <v>Pantry</v>
      </c>
      <c r="B1163" t="s">
        <v>2151</v>
      </c>
      <c r="C1163" s="25">
        <f>VLOOKUP(B1163,'Product List_ Cost Price Repor'!A:O,2,0)</f>
        <v>4.05</v>
      </c>
      <c r="D1163">
        <f>VLOOKUP(B1163,'Product List_ Cost Price Repor'!A:O,14,0)</f>
        <v>0</v>
      </c>
      <c r="E1163" t="str">
        <f>VLOOKUP(B1163,'Product List_ Cost Price Repor'!A:O,13,0)</f>
        <v xml:space="preserve">1lt </v>
      </c>
      <c r="F1163">
        <v>1000</v>
      </c>
      <c r="G1163" t="s">
        <v>3477</v>
      </c>
      <c r="H1163" s="29">
        <f t="shared" si="18"/>
        <v>4.0499999999999998E-3</v>
      </c>
    </row>
    <row r="1164" spans="1:8" x14ac:dyDescent="0.2">
      <c r="A1164" t="str">
        <f>VLOOKUP(B1164,'Product List_ Cost Price Repor'!A:O,4,0)</f>
        <v>Pantry</v>
      </c>
      <c r="B1164" t="s">
        <v>2376</v>
      </c>
      <c r="C1164" s="25">
        <f>VLOOKUP(B1164,'Product List_ Cost Price Repor'!A:O,2,0)</f>
        <v>3.91</v>
      </c>
      <c r="D1164">
        <f>VLOOKUP(B1164,'Product List_ Cost Price Repor'!A:O,14,0)</f>
        <v>0</v>
      </c>
      <c r="E1164" t="str">
        <f>VLOOKUP(B1164,'Product List_ Cost Price Repor'!A:O,13,0)</f>
        <v>1 kg</v>
      </c>
      <c r="F1164">
        <v>1000</v>
      </c>
      <c r="G1164" t="s">
        <v>3477</v>
      </c>
      <c r="H1164" s="29">
        <f t="shared" si="18"/>
        <v>3.9100000000000003E-3</v>
      </c>
    </row>
    <row r="1165" spans="1:8" x14ac:dyDescent="0.2">
      <c r="A1165" t="str">
        <f>VLOOKUP(B1165,'Product List_ Cost Price Repor'!A:O,4,0)</f>
        <v>Pantry</v>
      </c>
      <c r="B1165" t="s">
        <v>2649</v>
      </c>
      <c r="C1165" s="25">
        <f>VLOOKUP(B1165,'Product List_ Cost Price Repor'!A:O,2,0)</f>
        <v>21.686666666666699</v>
      </c>
      <c r="D1165">
        <f>VLOOKUP(B1165,'Product List_ Cost Price Repor'!A:O,14,0)</f>
        <v>0</v>
      </c>
      <c r="E1165" t="str">
        <f>VLOOKUP(B1165,'Product List_ Cost Price Repor'!A:O,13,0)</f>
        <v>10kg</v>
      </c>
      <c r="F1165">
        <v>1000</v>
      </c>
      <c r="G1165" t="s">
        <v>3477</v>
      </c>
      <c r="H1165" s="29">
        <f t="shared" si="18"/>
        <v>2.1686666666666698E-2</v>
      </c>
    </row>
    <row r="1166" spans="1:8" x14ac:dyDescent="0.2">
      <c r="A1166" t="str">
        <f>VLOOKUP(B1166,'Product List_ Cost Price Repor'!A:O,4,0)</f>
        <v>Pantry</v>
      </c>
      <c r="B1166" t="s">
        <v>2519</v>
      </c>
      <c r="C1166" s="25">
        <f>VLOOKUP(B1166,'Product List_ Cost Price Repor'!A:O,2,0)</f>
        <v>3.6150000000000002</v>
      </c>
      <c r="D1166">
        <f>VLOOKUP(B1166,'Product List_ Cost Price Repor'!A:O,14,0)</f>
        <v>0</v>
      </c>
      <c r="E1166" t="str">
        <f>VLOOKUP(B1166,'Product List_ Cost Price Repor'!A:O,13,0)</f>
        <v>1kg</v>
      </c>
      <c r="F1166">
        <v>1000</v>
      </c>
      <c r="G1166" t="s">
        <v>3477</v>
      </c>
      <c r="H1166" s="29">
        <f t="shared" si="18"/>
        <v>3.6150000000000002E-3</v>
      </c>
    </row>
    <row r="1167" spans="1:8" x14ac:dyDescent="0.2">
      <c r="A1167" t="str">
        <f>VLOOKUP(B1167,'Product List_ Cost Price Repor'!A:O,4,0)</f>
        <v>Pantry</v>
      </c>
      <c r="B1167" t="s">
        <v>95</v>
      </c>
      <c r="C1167" s="25">
        <f>VLOOKUP(B1167,'Product List_ Cost Price Repor'!A:O,2,0)</f>
        <v>3.04</v>
      </c>
      <c r="D1167">
        <f>VLOOKUP(B1167,'Product List_ Cost Price Repor'!A:O,14,0)</f>
        <v>0</v>
      </c>
      <c r="E1167" t="str">
        <f>VLOOKUP(B1167,'Product List_ Cost Price Repor'!A:O,13,0)</f>
        <v>500g</v>
      </c>
      <c r="F1167">
        <v>500</v>
      </c>
      <c r="G1167" t="s">
        <v>3477</v>
      </c>
      <c r="H1167" s="29">
        <f t="shared" si="18"/>
        <v>6.0800000000000003E-3</v>
      </c>
    </row>
    <row r="1168" spans="1:8" x14ac:dyDescent="0.2">
      <c r="A1168" t="str">
        <f>VLOOKUP(B1168,'Product List_ Cost Price Repor'!A:O,4,0)</f>
        <v>Pantry</v>
      </c>
      <c r="B1168" t="s">
        <v>1208</v>
      </c>
      <c r="C1168" s="25">
        <f>VLOOKUP(B1168,'Product List_ Cost Price Repor'!A:O,2,0)</f>
        <v>2.0499999999999998</v>
      </c>
      <c r="D1168">
        <f>VLOOKUP(B1168,'Product List_ Cost Price Repor'!A:O,14,0)</f>
        <v>0</v>
      </c>
      <c r="E1168" t="str">
        <f>VLOOKUP(B1168,'Product List_ Cost Price Repor'!A:O,13,0)</f>
        <v>1kg</v>
      </c>
      <c r="F1168">
        <v>1000</v>
      </c>
      <c r="G1168" t="s">
        <v>3477</v>
      </c>
      <c r="H1168" s="29">
        <f t="shared" si="18"/>
        <v>2.0499999999999997E-3</v>
      </c>
    </row>
    <row r="1169" spans="1:8" x14ac:dyDescent="0.2">
      <c r="A1169" t="str">
        <f>VLOOKUP(B1169,'Product List_ Cost Price Repor'!A:O,4,0)</f>
        <v>Pantry</v>
      </c>
      <c r="B1169" t="s">
        <v>3407</v>
      </c>
      <c r="C1169" s="25">
        <f>VLOOKUP(B1169,'Product List_ Cost Price Repor'!A:O,2,0)</f>
        <v>2.39333333333333</v>
      </c>
      <c r="D1169">
        <f>VLOOKUP(B1169,'Product List_ Cost Price Repor'!A:O,14,0)</f>
        <v>0</v>
      </c>
      <c r="E1169" t="str">
        <f>VLOOKUP(B1169,'Product List_ Cost Price Repor'!A:O,13,0)</f>
        <v>500g</v>
      </c>
      <c r="F1169">
        <v>500</v>
      </c>
      <c r="G1169" t="s">
        <v>3477</v>
      </c>
      <c r="H1169" s="29">
        <f t="shared" si="18"/>
        <v>4.7866666666666596E-3</v>
      </c>
    </row>
    <row r="1170" spans="1:8" x14ac:dyDescent="0.2">
      <c r="A1170" t="str">
        <f>VLOOKUP(B1170,'Product List_ Cost Price Repor'!A:O,4,0)</f>
        <v>Pantry</v>
      </c>
      <c r="B1170" t="s">
        <v>318</v>
      </c>
      <c r="C1170" s="25">
        <f>VLOOKUP(B1170,'Product List_ Cost Price Repor'!A:O,2,0)</f>
        <v>2.58</v>
      </c>
      <c r="D1170">
        <f>VLOOKUP(B1170,'Product List_ Cost Price Repor'!A:O,14,0)</f>
        <v>0</v>
      </c>
      <c r="E1170" t="str">
        <f>VLOOKUP(B1170,'Product List_ Cost Price Repor'!A:O,13,0)</f>
        <v>1kg</v>
      </c>
      <c r="F1170">
        <v>1000</v>
      </c>
      <c r="G1170" t="s">
        <v>3477</v>
      </c>
      <c r="H1170" s="29">
        <f t="shared" si="18"/>
        <v>2.5800000000000003E-3</v>
      </c>
    </row>
    <row r="1171" spans="1:8" x14ac:dyDescent="0.2">
      <c r="A1171" t="str">
        <f>VLOOKUP(B1171,'Product List_ Cost Price Repor'!A:O,4,0)</f>
        <v>Pantry</v>
      </c>
      <c r="B1171" t="s">
        <v>551</v>
      </c>
      <c r="C1171" s="25">
        <f>VLOOKUP(B1171,'Product List_ Cost Price Repor'!A:O,2,0)</f>
        <v>6.05</v>
      </c>
      <c r="D1171">
        <f>VLOOKUP(B1171,'Product List_ Cost Price Repor'!A:O,14,0)</f>
        <v>0</v>
      </c>
      <c r="E1171" t="str">
        <f>VLOOKUP(B1171,'Product List_ Cost Price Repor'!A:O,13,0)</f>
        <v>1kg</v>
      </c>
      <c r="F1171">
        <v>1000</v>
      </c>
      <c r="G1171" t="s">
        <v>3477</v>
      </c>
      <c r="H1171" s="29">
        <f t="shared" si="18"/>
        <v>6.0499999999999998E-3</v>
      </c>
    </row>
    <row r="1172" spans="1:8" x14ac:dyDescent="0.2">
      <c r="A1172" t="str">
        <f>VLOOKUP(B1172,'Product List_ Cost Price Repor'!A:O,4,0)</f>
        <v>Pantry</v>
      </c>
      <c r="B1172" t="s">
        <v>347</v>
      </c>
      <c r="C1172" s="25">
        <f>VLOOKUP(B1172,'Product List_ Cost Price Repor'!A:O,2,0)</f>
        <v>32.83</v>
      </c>
      <c r="D1172">
        <f>VLOOKUP(B1172,'Product List_ Cost Price Repor'!A:O,14,0)</f>
        <v>0</v>
      </c>
      <c r="E1172" t="str">
        <f>VLOOKUP(B1172,'Product List_ Cost Price Repor'!A:O,13,0)</f>
        <v>2kg</v>
      </c>
      <c r="F1172">
        <v>2000</v>
      </c>
      <c r="G1172" t="s">
        <v>3477</v>
      </c>
      <c r="H1172" s="29">
        <f t="shared" si="18"/>
        <v>1.6414999999999999E-2</v>
      </c>
    </row>
    <row r="1173" spans="1:8" x14ac:dyDescent="0.2">
      <c r="A1173" t="str">
        <f>VLOOKUP(B1173,'Product List_ Cost Price Repor'!A:O,4,0)</f>
        <v>Pantry</v>
      </c>
      <c r="B1173" t="s">
        <v>1970</v>
      </c>
      <c r="C1173" s="25">
        <f>VLOOKUP(B1173,'Product List_ Cost Price Repor'!A:O,2,0)</f>
        <v>96.66</v>
      </c>
      <c r="D1173">
        <f>VLOOKUP(B1173,'Product List_ Cost Price Repor'!A:O,14,0)</f>
        <v>0</v>
      </c>
      <c r="E1173" t="str">
        <f>VLOOKUP(B1173,'Product List_ Cost Price Repor'!A:O,13,0)</f>
        <v>4kg</v>
      </c>
      <c r="F1173">
        <v>4000</v>
      </c>
      <c r="G1173" t="s">
        <v>3477</v>
      </c>
      <c r="H1173" s="29">
        <f t="shared" si="18"/>
        <v>2.4164999999999999E-2</v>
      </c>
    </row>
    <row r="1174" spans="1:8" x14ac:dyDescent="0.2">
      <c r="A1174" s="27" t="str">
        <f>VLOOKUP(B1174,'Product List_ Cost Price Repor'!A:O,4,0)</f>
        <v>Pantry</v>
      </c>
      <c r="B1174" s="27" t="s">
        <v>812</v>
      </c>
      <c r="C1174" s="25">
        <f>VLOOKUP(B1174,'Product List_ Cost Price Repor'!A:O,2,0)</f>
        <v>0</v>
      </c>
      <c r="D1174">
        <f>VLOOKUP(B1174,'Product List_ Cost Price Repor'!A:O,14,0)</f>
        <v>18</v>
      </c>
      <c r="E1174" t="str">
        <f>VLOOKUP(B1174,'Product List_ Cost Price Repor'!A:O,13,0)</f>
        <v>395g</v>
      </c>
      <c r="F1174">
        <v>395</v>
      </c>
      <c r="G1174" t="s">
        <v>3477</v>
      </c>
      <c r="H1174" s="29">
        <f t="shared" si="18"/>
        <v>0</v>
      </c>
    </row>
    <row r="1175" spans="1:8" x14ac:dyDescent="0.2">
      <c r="A1175" t="str">
        <f>VLOOKUP(B1175,'Product List_ Cost Price Repor'!A:O,4,0)</f>
        <v>Pantry</v>
      </c>
      <c r="B1175" t="s">
        <v>2312</v>
      </c>
      <c r="C1175" s="25">
        <f>VLOOKUP(B1175,'Product List_ Cost Price Repor'!A:O,2,0)</f>
        <v>3.95</v>
      </c>
      <c r="D1175">
        <f>VLOOKUP(B1175,'Product List_ Cost Price Repor'!A:O,14,0)</f>
        <v>0</v>
      </c>
      <c r="E1175" t="str">
        <f>VLOOKUP(B1175,'Product List_ Cost Price Repor'!A:O,13,0)</f>
        <v>1l</v>
      </c>
      <c r="F1175">
        <v>1000</v>
      </c>
      <c r="G1175" t="s">
        <v>3477</v>
      </c>
      <c r="H1175" s="29">
        <f t="shared" si="18"/>
        <v>3.9500000000000004E-3</v>
      </c>
    </row>
    <row r="1176" spans="1:8" x14ac:dyDescent="0.2">
      <c r="A1176" t="str">
        <f>VLOOKUP(B1176,'Product List_ Cost Price Repor'!A:O,4,0)</f>
        <v>Pantry</v>
      </c>
      <c r="B1176" t="s">
        <v>405</v>
      </c>
      <c r="C1176" s="25">
        <f>VLOOKUP(B1176,'Product List_ Cost Price Repor'!A:O,2,0)</f>
        <v>24.12</v>
      </c>
      <c r="D1176">
        <f>VLOOKUP(B1176,'Product List_ Cost Price Repor'!A:O,14,0)</f>
        <v>0</v>
      </c>
      <c r="E1176" t="str">
        <f>VLOOKUP(B1176,'Product List_ Cost Price Repor'!A:O,13,0)</f>
        <v>3L</v>
      </c>
      <c r="F1176">
        <v>3000</v>
      </c>
      <c r="G1176" t="s">
        <v>3477</v>
      </c>
      <c r="H1176" s="29">
        <f t="shared" si="18"/>
        <v>8.0400000000000003E-3</v>
      </c>
    </row>
    <row r="1177" spans="1:8" x14ac:dyDescent="0.2">
      <c r="A1177" t="str">
        <f>VLOOKUP(B1177,'Product List_ Cost Price Repor'!A:O,4,0)</f>
        <v>Pantry</v>
      </c>
      <c r="B1177" t="s">
        <v>953</v>
      </c>
      <c r="C1177" s="25">
        <f>VLOOKUP(B1177,'Product List_ Cost Price Repor'!A:O,2,0)</f>
        <v>13.35</v>
      </c>
      <c r="D1177">
        <f>VLOOKUP(B1177,'Product List_ Cost Price Repor'!A:O,14,0)</f>
        <v>0</v>
      </c>
      <c r="E1177" t="str">
        <f>VLOOKUP(B1177,'Product List_ Cost Price Repor'!A:O,13,0)</f>
        <v>500 gm</v>
      </c>
      <c r="F1177">
        <v>500</v>
      </c>
      <c r="G1177" t="s">
        <v>3477</v>
      </c>
      <c r="H1177" s="29">
        <f t="shared" si="18"/>
        <v>2.6699999999999998E-2</v>
      </c>
    </row>
    <row r="1178" spans="1:8" x14ac:dyDescent="0.2">
      <c r="A1178" t="str">
        <f>VLOOKUP(B1178,'Product List_ Cost Price Repor'!A:O,4,0)</f>
        <v>Pantry</v>
      </c>
      <c r="B1178" t="s">
        <v>2748</v>
      </c>
      <c r="C1178" s="25">
        <f>VLOOKUP(B1178,'Product List_ Cost Price Repor'!A:O,2,0)</f>
        <v>0.3034</v>
      </c>
      <c r="D1178">
        <f>VLOOKUP(B1178,'Product List_ Cost Price Repor'!A:O,14,0)</f>
        <v>200</v>
      </c>
      <c r="E1178" t="str">
        <f>VLOOKUP(B1178,'Product List_ Cost Price Repor'!A:O,13,0)</f>
        <v>Item</v>
      </c>
      <c r="F1178">
        <v>1</v>
      </c>
      <c r="G1178" t="s">
        <v>1171</v>
      </c>
      <c r="H1178" s="29">
        <f t="shared" si="18"/>
        <v>0.3034</v>
      </c>
    </row>
    <row r="1179" spans="1:8" x14ac:dyDescent="0.2">
      <c r="A1179" t="str">
        <f>VLOOKUP(B1179,'Product List_ Cost Price Repor'!A:O,4,0)</f>
        <v>Pantry</v>
      </c>
      <c r="B1179" t="s">
        <v>2074</v>
      </c>
      <c r="C1179" s="25">
        <f>VLOOKUP(B1179,'Product List_ Cost Price Repor'!A:O,2,0)</f>
        <v>21</v>
      </c>
      <c r="D1179">
        <f>VLOOKUP(B1179,'Product List_ Cost Price Repor'!A:O,14,0)</f>
        <v>0</v>
      </c>
      <c r="E1179" t="str">
        <f>VLOOKUP(B1179,'Product List_ Cost Price Repor'!A:O,13,0)</f>
        <v>2 Kg</v>
      </c>
      <c r="F1179">
        <v>2000</v>
      </c>
      <c r="G1179" t="s">
        <v>3477</v>
      </c>
      <c r="H1179" s="29">
        <f t="shared" si="18"/>
        <v>1.0500000000000001E-2</v>
      </c>
    </row>
    <row r="1180" spans="1:8" x14ac:dyDescent="0.2">
      <c r="A1180" t="str">
        <f>VLOOKUP(B1180,'Product List_ Cost Price Repor'!A:O,4,0)</f>
        <v>Pantry</v>
      </c>
      <c r="B1180" t="s">
        <v>2367</v>
      </c>
      <c r="C1180" s="25">
        <f>VLOOKUP(B1180,'Product List_ Cost Price Repor'!A:O,2,0)</f>
        <v>18.73</v>
      </c>
      <c r="D1180">
        <f>VLOOKUP(B1180,'Product List_ Cost Price Repor'!A:O,14,0)</f>
        <v>0</v>
      </c>
      <c r="E1180" t="str">
        <f>VLOOKUP(B1180,'Product List_ Cost Price Repor'!A:O,13,0)</f>
        <v>1.2Kg</v>
      </c>
      <c r="F1180">
        <v>1200</v>
      </c>
      <c r="G1180" t="s">
        <v>3477</v>
      </c>
      <c r="H1180" s="29">
        <f t="shared" si="18"/>
        <v>1.5608333333333333E-2</v>
      </c>
    </row>
    <row r="1181" spans="1:8" x14ac:dyDescent="0.2">
      <c r="A1181" t="str">
        <f>VLOOKUP(B1181,'Product List_ Cost Price Repor'!A:O,4,0)</f>
        <v>Pantry</v>
      </c>
      <c r="B1181" t="s">
        <v>722</v>
      </c>
      <c r="C1181" s="25">
        <f>VLOOKUP(B1181,'Product List_ Cost Price Repor'!A:O,2,0)</f>
        <v>27.8</v>
      </c>
      <c r="D1181">
        <f>VLOOKUP(B1181,'Product List_ Cost Price Repor'!A:O,14,0)</f>
        <v>0</v>
      </c>
      <c r="E1181" t="str">
        <f>VLOOKUP(B1181,'Product List_ Cost Price Repor'!A:O,13,0)</f>
        <v>10 Kg</v>
      </c>
      <c r="F1181">
        <v>10000</v>
      </c>
      <c r="G1181" t="s">
        <v>3477</v>
      </c>
      <c r="H1181" s="29">
        <f t="shared" si="18"/>
        <v>2.7799999999999999E-3</v>
      </c>
    </row>
    <row r="1182" spans="1:8" x14ac:dyDescent="0.2">
      <c r="A1182" t="str">
        <f>VLOOKUP(B1182,'Product List_ Cost Price Repor'!A:O,4,0)</f>
        <v>Pantry</v>
      </c>
      <c r="B1182" t="s">
        <v>1849</v>
      </c>
      <c r="C1182" s="25">
        <f>VLOOKUP(B1182,'Product List_ Cost Price Repor'!A:O,2,0)</f>
        <v>8.1999999999999993</v>
      </c>
      <c r="D1182">
        <f>VLOOKUP(B1182,'Product List_ Cost Price Repor'!A:O,14,0)</f>
        <v>3</v>
      </c>
      <c r="E1182" t="str">
        <f>VLOOKUP(B1182,'Product List_ Cost Price Repor'!A:O,13,0)</f>
        <v>A10</v>
      </c>
      <c r="F1182">
        <v>3200</v>
      </c>
      <c r="G1182" t="s">
        <v>3476</v>
      </c>
      <c r="H1182" s="29">
        <f t="shared" si="18"/>
        <v>2.5624999999999997E-3</v>
      </c>
    </row>
    <row r="1183" spans="1:8" x14ac:dyDescent="0.2">
      <c r="A1183" t="str">
        <f>VLOOKUP(B1183,'Product List_ Cost Price Repor'!A:O,4,0)</f>
        <v>Pantry</v>
      </c>
      <c r="B1183" t="s">
        <v>1296</v>
      </c>
      <c r="C1183" s="25">
        <f>VLOOKUP(B1183,'Product List_ Cost Price Repor'!A:O,2,0)</f>
        <v>4.25</v>
      </c>
      <c r="D1183">
        <f>VLOOKUP(B1183,'Product List_ Cost Price Repor'!A:O,14,0)</f>
        <v>0</v>
      </c>
      <c r="E1183" t="str">
        <f>VLOOKUP(B1183,'Product List_ Cost Price Repor'!A:O,13,0)</f>
        <v>500 gm</v>
      </c>
      <c r="F1183">
        <v>500</v>
      </c>
      <c r="G1183" t="s">
        <v>3477</v>
      </c>
      <c r="H1183" s="29">
        <f t="shared" si="18"/>
        <v>8.5000000000000006E-3</v>
      </c>
    </row>
    <row r="1184" spans="1:8" x14ac:dyDescent="0.2">
      <c r="A1184" t="str">
        <f>VLOOKUP(B1184,'Product List_ Cost Price Repor'!A:O,4,0)</f>
        <v>Pantry</v>
      </c>
      <c r="B1184" t="s">
        <v>1215</v>
      </c>
      <c r="C1184" s="25">
        <f>VLOOKUP(B1184,'Product List_ Cost Price Repor'!A:O,2,0)</f>
        <v>11.32</v>
      </c>
      <c r="D1184">
        <f>VLOOKUP(B1184,'Product List_ Cost Price Repor'!A:O,14,0)</f>
        <v>3</v>
      </c>
      <c r="E1184" t="str">
        <f>VLOOKUP(B1184,'Product List_ Cost Price Repor'!A:O,13,0)</f>
        <v xml:space="preserve">A10 </v>
      </c>
      <c r="F1184">
        <v>3200</v>
      </c>
      <c r="G1184" t="s">
        <v>3476</v>
      </c>
      <c r="H1184" s="29">
        <f t="shared" si="18"/>
        <v>3.5375000000000003E-3</v>
      </c>
    </row>
    <row r="1185" spans="1:8" x14ac:dyDescent="0.2">
      <c r="A1185" t="str">
        <f>VLOOKUP(B1185,'Product List_ Cost Price Repor'!A:O,4,0)</f>
        <v>Pantry</v>
      </c>
      <c r="B1185" t="s">
        <v>1522</v>
      </c>
      <c r="C1185" s="25">
        <f>VLOOKUP(B1185,'Product List_ Cost Price Repor'!A:O,2,0)</f>
        <v>9.9541666666666693</v>
      </c>
      <c r="D1185">
        <f>VLOOKUP(B1185,'Product List_ Cost Price Repor'!A:O,14,0)</f>
        <v>0</v>
      </c>
      <c r="E1185" t="str">
        <f>VLOOKUP(B1185,'Product List_ Cost Price Repor'!A:O,13,0)</f>
        <v>1kg</v>
      </c>
      <c r="F1185">
        <v>1000</v>
      </c>
      <c r="G1185" t="s">
        <v>3477</v>
      </c>
      <c r="H1185" s="29">
        <f t="shared" si="18"/>
        <v>9.9541666666666685E-3</v>
      </c>
    </row>
    <row r="1186" spans="1:8" x14ac:dyDescent="0.2">
      <c r="A1186" t="str">
        <f>VLOOKUP(B1186,'Product List_ Cost Price Repor'!A:O,4,0)</f>
        <v>Pantry</v>
      </c>
      <c r="B1186" t="s">
        <v>1743</v>
      </c>
      <c r="C1186" s="25">
        <f>VLOOKUP(B1186,'Product List_ Cost Price Repor'!A:O,2,0)</f>
        <v>27.81</v>
      </c>
      <c r="D1186">
        <f>VLOOKUP(B1186,'Product List_ Cost Price Repor'!A:O,14,0)</f>
        <v>0</v>
      </c>
      <c r="E1186" t="str">
        <f>VLOOKUP(B1186,'Product List_ Cost Price Repor'!A:O,13,0)</f>
        <v>2.4Kg</v>
      </c>
      <c r="F1186">
        <v>2400</v>
      </c>
      <c r="G1186" t="s">
        <v>3477</v>
      </c>
      <c r="H1186" s="29">
        <f t="shared" si="18"/>
        <v>1.1587499999999999E-2</v>
      </c>
    </row>
    <row r="1187" spans="1:8" x14ac:dyDescent="0.2">
      <c r="A1187" t="str">
        <f>VLOOKUP(B1187,'Product List_ Cost Price Repor'!A:O,4,0)</f>
        <v>Pantry</v>
      </c>
      <c r="B1187" t="s">
        <v>3227</v>
      </c>
      <c r="C1187" s="25">
        <f>VLOOKUP(B1187,'Product List_ Cost Price Repor'!A:O,2,0)</f>
        <v>27.8</v>
      </c>
      <c r="D1187">
        <f>VLOOKUP(B1187,'Product List_ Cost Price Repor'!A:O,14,0)</f>
        <v>0</v>
      </c>
      <c r="E1187" t="str">
        <f>VLOOKUP(B1187,'Product List_ Cost Price Repor'!A:O,13,0)</f>
        <v>2 Kg</v>
      </c>
      <c r="F1187">
        <v>2000</v>
      </c>
      <c r="G1187" t="s">
        <v>3477</v>
      </c>
      <c r="H1187" s="29">
        <f t="shared" si="18"/>
        <v>1.3900000000000001E-2</v>
      </c>
    </row>
    <row r="1188" spans="1:8" x14ac:dyDescent="0.2">
      <c r="A1188" t="str">
        <f>VLOOKUP(B1188,'Product List_ Cost Price Repor'!A:O,4,0)</f>
        <v>Pantry</v>
      </c>
      <c r="B1188" t="s">
        <v>614</v>
      </c>
      <c r="C1188" s="25">
        <f>VLOOKUP(B1188,'Product List_ Cost Price Repor'!A:O,2,0)</f>
        <v>30</v>
      </c>
      <c r="D1188">
        <f>VLOOKUP(B1188,'Product List_ Cost Price Repor'!A:O,14,0)</f>
        <v>0</v>
      </c>
      <c r="E1188" t="str">
        <f>VLOOKUP(B1188,'Product List_ Cost Price Repor'!A:O,13,0)</f>
        <v>2 Kg</v>
      </c>
      <c r="F1188">
        <v>2000</v>
      </c>
      <c r="G1188" t="s">
        <v>3477</v>
      </c>
      <c r="H1188" s="29">
        <f t="shared" si="18"/>
        <v>1.4999999999999999E-2</v>
      </c>
    </row>
    <row r="1189" spans="1:8" x14ac:dyDescent="0.2">
      <c r="A1189" t="str">
        <f>VLOOKUP(B1189,'Product List_ Cost Price Repor'!A:O,4,0)</f>
        <v>Pantry</v>
      </c>
      <c r="B1189" t="s">
        <v>3381</v>
      </c>
      <c r="C1189" s="25">
        <f>VLOOKUP(B1189,'Product List_ Cost Price Repor'!A:O,2,0)</f>
        <v>28.4363666666667</v>
      </c>
      <c r="D1189">
        <f>VLOOKUP(B1189,'Product List_ Cost Price Repor'!A:O,14,0)</f>
        <v>6</v>
      </c>
      <c r="E1189" t="str">
        <f>VLOOKUP(B1189,'Product List_ Cost Price Repor'!A:O,13,0)</f>
        <v>2kg</v>
      </c>
      <c r="F1189">
        <v>2000</v>
      </c>
      <c r="G1189" t="s">
        <v>3477</v>
      </c>
      <c r="H1189" s="29">
        <f t="shared" si="18"/>
        <v>1.4218183333333349E-2</v>
      </c>
    </row>
    <row r="1190" spans="1:8" x14ac:dyDescent="0.2">
      <c r="A1190" t="str">
        <f>VLOOKUP(B1190,'Product List_ Cost Price Repor'!A:O,4,0)</f>
        <v>Pantry</v>
      </c>
      <c r="B1190" t="s">
        <v>1088</v>
      </c>
      <c r="C1190" s="25">
        <f>VLOOKUP(B1190,'Product List_ Cost Price Repor'!A:O,2,0)</f>
        <v>13.52</v>
      </c>
      <c r="D1190">
        <f>VLOOKUP(B1190,'Product List_ Cost Price Repor'!A:O,14,0)</f>
        <v>4</v>
      </c>
      <c r="E1190" t="str">
        <f>VLOOKUP(B1190,'Product List_ Cost Price Repor'!A:O,13,0)</f>
        <v>3l</v>
      </c>
      <c r="F1190">
        <v>3000</v>
      </c>
      <c r="G1190" t="s">
        <v>3477</v>
      </c>
      <c r="H1190" s="29">
        <f t="shared" si="18"/>
        <v>4.5066666666666666E-3</v>
      </c>
    </row>
    <row r="1191" spans="1:8" x14ac:dyDescent="0.2">
      <c r="A1191" t="str">
        <f>VLOOKUP(B1191,'Product List_ Cost Price Repor'!A:O,4,0)</f>
        <v>Pantry</v>
      </c>
      <c r="B1191" t="s">
        <v>1732</v>
      </c>
      <c r="C1191" s="25">
        <f>VLOOKUP(B1191,'Product List_ Cost Price Repor'!A:O,2,0)</f>
        <v>13.52</v>
      </c>
      <c r="D1191">
        <f>VLOOKUP(B1191,'Product List_ Cost Price Repor'!A:O,14,0)</f>
        <v>4</v>
      </c>
      <c r="E1191" t="str">
        <f>VLOOKUP(B1191,'Product List_ Cost Price Repor'!A:O,13,0)</f>
        <v>3l</v>
      </c>
      <c r="F1191">
        <v>3000</v>
      </c>
      <c r="G1191" t="s">
        <v>3477</v>
      </c>
      <c r="H1191" s="29">
        <f t="shared" si="18"/>
        <v>4.5066666666666666E-3</v>
      </c>
    </row>
    <row r="1192" spans="1:8" x14ac:dyDescent="0.2">
      <c r="A1192" t="str">
        <f>VLOOKUP(B1192,'Product List_ Cost Price Repor'!A:O,4,0)</f>
        <v>Pantry</v>
      </c>
      <c r="B1192" t="s">
        <v>3377</v>
      </c>
      <c r="C1192" s="25">
        <f>VLOOKUP(B1192,'Product List_ Cost Price Repor'!A:O,2,0)</f>
        <v>5.2</v>
      </c>
      <c r="D1192">
        <f>VLOOKUP(B1192,'Product List_ Cost Price Repor'!A:O,14,0)</f>
        <v>0</v>
      </c>
      <c r="E1192" t="str">
        <f>VLOOKUP(B1192,'Product List_ Cost Price Repor'!A:O,13,0)</f>
        <v xml:space="preserve">1 Item </v>
      </c>
      <c r="F1192">
        <v>1</v>
      </c>
      <c r="G1192" t="s">
        <v>1171</v>
      </c>
      <c r="H1192" s="29">
        <f t="shared" si="18"/>
        <v>5.2</v>
      </c>
    </row>
    <row r="1193" spans="1:8" x14ac:dyDescent="0.2">
      <c r="A1193" t="str">
        <f>VLOOKUP(B1193,'Product List_ Cost Price Repor'!A:O,4,0)</f>
        <v>Pantry</v>
      </c>
      <c r="B1193" t="s">
        <v>429</v>
      </c>
      <c r="C1193" s="25">
        <f>VLOOKUP(B1193,'Product List_ Cost Price Repor'!A:O,2,0)</f>
        <v>0.57263888888888903</v>
      </c>
      <c r="D1193">
        <f>VLOOKUP(B1193,'Product List_ Cost Price Repor'!A:O,14,0)</f>
        <v>12</v>
      </c>
      <c r="E1193" t="str">
        <f>VLOOKUP(B1193,'Product List_ Cost Price Repor'!A:O,13,0)</f>
        <v>Item</v>
      </c>
      <c r="F1193">
        <v>1</v>
      </c>
      <c r="G1193" t="s">
        <v>1171</v>
      </c>
      <c r="H1193" s="29">
        <f t="shared" si="18"/>
        <v>0.57263888888888903</v>
      </c>
    </row>
    <row r="1194" spans="1:8" x14ac:dyDescent="0.2">
      <c r="A1194" t="str">
        <f>VLOOKUP(B1194,'Product List_ Cost Price Repor'!A:O,4,0)</f>
        <v>Pantry</v>
      </c>
      <c r="B1194" t="s">
        <v>1027</v>
      </c>
      <c r="C1194" s="25">
        <f>VLOOKUP(B1194,'Product List_ Cost Price Repor'!A:O,2,0)</f>
        <v>11.12</v>
      </c>
      <c r="D1194">
        <f>VLOOKUP(B1194,'Product List_ Cost Price Repor'!A:O,14,0)</f>
        <v>0</v>
      </c>
      <c r="E1194" t="str">
        <f>VLOOKUP(B1194,'Product List_ Cost Price Repor'!A:O,13,0)</f>
        <v>1kg</v>
      </c>
      <c r="F1194">
        <v>1000</v>
      </c>
      <c r="G1194" t="s">
        <v>3477</v>
      </c>
      <c r="H1194" s="29">
        <f t="shared" si="18"/>
        <v>1.112E-2</v>
      </c>
    </row>
    <row r="1195" spans="1:8" x14ac:dyDescent="0.2">
      <c r="A1195" t="str">
        <f>VLOOKUP(B1195,'Product List_ Cost Price Repor'!A:O,4,0)</f>
        <v>Pantry</v>
      </c>
      <c r="B1195" t="s">
        <v>18</v>
      </c>
      <c r="C1195" s="25">
        <f>VLOOKUP(B1195,'Product List_ Cost Price Repor'!A:O,2,0)</f>
        <v>14.654545454545501</v>
      </c>
      <c r="D1195">
        <f>VLOOKUP(B1195,'Product List_ Cost Price Repor'!A:O,14,0)</f>
        <v>0</v>
      </c>
      <c r="E1195" t="str">
        <f>VLOOKUP(B1195,'Product List_ Cost Price Repor'!A:O,13,0)</f>
        <v xml:space="preserve">1kg </v>
      </c>
      <c r="F1195">
        <v>1000</v>
      </c>
      <c r="G1195" t="s">
        <v>3477</v>
      </c>
      <c r="H1195" s="29">
        <f t="shared" si="18"/>
        <v>1.46545454545455E-2</v>
      </c>
    </row>
    <row r="1196" spans="1:8" x14ac:dyDescent="0.2">
      <c r="A1196" s="27" t="str">
        <f>VLOOKUP(B1196,'Product List_ Cost Price Repor'!A:O,4,0)</f>
        <v>Pantry</v>
      </c>
      <c r="B1196" s="27" t="s">
        <v>2293</v>
      </c>
      <c r="C1196" s="25">
        <f>VLOOKUP(B1196,'Product List_ Cost Price Repor'!A:O,2,0)</f>
        <v>5.3624999999999998</v>
      </c>
      <c r="D1196">
        <f>VLOOKUP(B1196,'Product List_ Cost Price Repor'!A:O,14,0)</f>
        <v>0</v>
      </c>
      <c r="E1196" t="str">
        <f>VLOOKUP(B1196,'Product List_ Cost Price Repor'!A:O,13,0)</f>
        <v>75g</v>
      </c>
      <c r="F1196">
        <v>75</v>
      </c>
      <c r="G1196" t="s">
        <v>3477</v>
      </c>
      <c r="H1196" s="29">
        <f t="shared" si="18"/>
        <v>7.1499999999999994E-2</v>
      </c>
    </row>
    <row r="1197" spans="1:8" x14ac:dyDescent="0.2">
      <c r="A1197" t="str">
        <f>VLOOKUP(B1197,'Product List_ Cost Price Repor'!A:O,4,0)</f>
        <v>Pantry</v>
      </c>
      <c r="B1197" t="s">
        <v>1781</v>
      </c>
      <c r="C1197" s="25">
        <f>VLOOKUP(B1197,'Product List_ Cost Price Repor'!A:O,2,0)</f>
        <v>3.3875000000000002</v>
      </c>
      <c r="D1197">
        <f>VLOOKUP(B1197,'Product List_ Cost Price Repor'!A:O,14,0)</f>
        <v>0</v>
      </c>
      <c r="E1197" t="str">
        <f>VLOOKUP(B1197,'Product List_ Cost Price Repor'!A:O,13,0)</f>
        <v>500ml</v>
      </c>
      <c r="F1197">
        <v>500</v>
      </c>
      <c r="G1197" t="s">
        <v>3477</v>
      </c>
      <c r="H1197" s="29">
        <f t="shared" si="18"/>
        <v>6.7750000000000006E-3</v>
      </c>
    </row>
    <row r="1198" spans="1:8" x14ac:dyDescent="0.2">
      <c r="A1198" t="str">
        <f>VLOOKUP(B1198,'Product List_ Cost Price Repor'!A:O,4,0)</f>
        <v>Pantry</v>
      </c>
      <c r="B1198" t="s">
        <v>139</v>
      </c>
      <c r="C1198" s="25">
        <f>VLOOKUP(B1198,'Product List_ Cost Price Repor'!A:O,2,0)</f>
        <v>15.344328874219901</v>
      </c>
      <c r="D1198">
        <f>VLOOKUP(B1198,'Product List_ Cost Price Repor'!A:O,14,0)</f>
        <v>0</v>
      </c>
      <c r="E1198" t="str">
        <f>VLOOKUP(B1198,'Product List_ Cost Price Repor'!A:O,13,0)</f>
        <v xml:space="preserve">2.5 Kg </v>
      </c>
      <c r="F1198">
        <v>2500</v>
      </c>
      <c r="G1198" t="s">
        <v>3477</v>
      </c>
      <c r="H1198" s="29">
        <f t="shared" si="18"/>
        <v>6.1377315496879605E-3</v>
      </c>
    </row>
    <row r="1199" spans="1:8" x14ac:dyDescent="0.2">
      <c r="A1199" t="str">
        <f>VLOOKUP(B1199,'Product List_ Cost Price Repor'!A:O,4,0)</f>
        <v>Pantry</v>
      </c>
      <c r="B1199" t="s">
        <v>1306</v>
      </c>
      <c r="C1199" s="25">
        <f>VLOOKUP(B1199,'Product List_ Cost Price Repor'!A:O,2,0)</f>
        <v>0.17833333333333301</v>
      </c>
      <c r="D1199">
        <f>VLOOKUP(B1199,'Product List_ Cost Price Repor'!A:O,14,0)</f>
        <v>90</v>
      </c>
      <c r="E1199" t="str">
        <f>VLOOKUP(B1199,'Product List_ Cost Price Repor'!A:O,13,0)</f>
        <v>PC</v>
      </c>
      <c r="F1199">
        <v>1</v>
      </c>
      <c r="G1199" t="s">
        <v>1171</v>
      </c>
      <c r="H1199" s="29">
        <f t="shared" si="18"/>
        <v>0.17833333333333301</v>
      </c>
    </row>
    <row r="1200" spans="1:8" x14ac:dyDescent="0.2">
      <c r="A1200" t="str">
        <f>VLOOKUP(B1200,'Product List_ Cost Price Repor'!A:O,4,0)</f>
        <v>Pantry</v>
      </c>
      <c r="B1200" t="s">
        <v>2474</v>
      </c>
      <c r="C1200" s="25">
        <f>VLOOKUP(B1200,'Product List_ Cost Price Repor'!A:O,2,0)</f>
        <v>10.85</v>
      </c>
      <c r="D1200">
        <f>VLOOKUP(B1200,'Product List_ Cost Price Repor'!A:O,14,0)</f>
        <v>0</v>
      </c>
      <c r="E1200" t="str">
        <f>VLOOKUP(B1200,'Product List_ Cost Price Repor'!A:O,13,0)</f>
        <v>2l</v>
      </c>
      <c r="F1200">
        <v>2000</v>
      </c>
      <c r="G1200" t="s">
        <v>3477</v>
      </c>
      <c r="H1200" s="29">
        <f t="shared" si="18"/>
        <v>5.4250000000000001E-3</v>
      </c>
    </row>
    <row r="1201" spans="1:9" x14ac:dyDescent="0.2">
      <c r="A1201" t="str">
        <f>VLOOKUP(B1201,'Product List_ Cost Price Repor'!A:O,4,0)</f>
        <v>Pantry</v>
      </c>
      <c r="B1201" t="s">
        <v>2942</v>
      </c>
      <c r="C1201" s="25">
        <f>VLOOKUP(B1201,'Product List_ Cost Price Repor'!A:O,2,0)</f>
        <v>0.18666666666666701</v>
      </c>
      <c r="D1201">
        <f>VLOOKUP(B1201,'Product List_ Cost Price Repor'!A:O,14,0)</f>
        <v>0</v>
      </c>
      <c r="E1201" t="str">
        <f>VLOOKUP(B1201,'Product List_ Cost Price Repor'!A:O,13,0)</f>
        <v>1.8L</v>
      </c>
      <c r="F1201">
        <v>1800</v>
      </c>
      <c r="G1201" t="s">
        <v>3477</v>
      </c>
      <c r="H1201" s="29">
        <f t="shared" si="18"/>
        <v>1.0370370370370389E-4</v>
      </c>
    </row>
    <row r="1202" spans="1:9" x14ac:dyDescent="0.2">
      <c r="A1202" t="str">
        <f>VLOOKUP(B1202,'Product List_ Cost Price Repor'!A:O,4,0)</f>
        <v>Pantry</v>
      </c>
      <c r="B1202" t="s">
        <v>3155</v>
      </c>
      <c r="C1202" s="25">
        <f>VLOOKUP(B1202,'Product List_ Cost Price Repor'!A:O,2,0)</f>
        <v>25.58</v>
      </c>
      <c r="D1202">
        <f>VLOOKUP(B1202,'Product List_ Cost Price Repor'!A:O,14,0)</f>
        <v>0</v>
      </c>
      <c r="E1202" t="str">
        <f>VLOOKUP(B1202,'Product List_ Cost Price Repor'!A:O,13,0)</f>
        <v>5 L</v>
      </c>
      <c r="F1202">
        <v>5000</v>
      </c>
      <c r="G1202" t="s">
        <v>3477</v>
      </c>
      <c r="H1202" s="29">
        <f t="shared" si="18"/>
        <v>5.1159999999999999E-3</v>
      </c>
    </row>
    <row r="1203" spans="1:9" x14ac:dyDescent="0.2">
      <c r="A1203" t="str">
        <f>VLOOKUP(B1203,'Product List_ Cost Price Repor'!A:O,4,0)</f>
        <v>Pantry</v>
      </c>
      <c r="B1203" t="s">
        <v>1265</v>
      </c>
      <c r="C1203" s="25">
        <f>VLOOKUP(B1203,'Product List_ Cost Price Repor'!A:O,2,0)</f>
        <v>11.8</v>
      </c>
      <c r="D1203">
        <f>VLOOKUP(B1203,'Product List_ Cost Price Repor'!A:O,14,0)</f>
        <v>2</v>
      </c>
      <c r="E1203" t="str">
        <f>VLOOKUP(B1203,'Product List_ Cost Price Repor'!A:O,13,0)</f>
        <v>5 L</v>
      </c>
      <c r="F1203">
        <v>5000</v>
      </c>
      <c r="G1203" t="s">
        <v>3477</v>
      </c>
      <c r="H1203" s="29">
        <f t="shared" si="18"/>
        <v>2.3600000000000001E-3</v>
      </c>
    </row>
    <row r="1204" spans="1:9" x14ac:dyDescent="0.2">
      <c r="A1204" t="str">
        <f>VLOOKUP(B1204,'Product List_ Cost Price Repor'!A:O,4,0)</f>
        <v>Pantry</v>
      </c>
      <c r="B1204" t="s">
        <v>2469</v>
      </c>
      <c r="C1204" s="25">
        <f>VLOOKUP(B1204,'Product List_ Cost Price Repor'!A:O,2,0)</f>
        <v>14.22</v>
      </c>
      <c r="D1204">
        <f>VLOOKUP(B1204,'Product List_ Cost Price Repor'!A:O,14,0)</f>
        <v>0</v>
      </c>
      <c r="E1204" t="str">
        <f>VLOOKUP(B1204,'Product List_ Cost Price Repor'!A:O,13,0)</f>
        <v>1.8L</v>
      </c>
      <c r="F1204">
        <v>1800</v>
      </c>
      <c r="G1204" t="s">
        <v>3477</v>
      </c>
      <c r="H1204" s="29">
        <f t="shared" si="18"/>
        <v>7.9000000000000008E-3</v>
      </c>
    </row>
    <row r="1205" spans="1:9" x14ac:dyDescent="0.2">
      <c r="A1205" t="str">
        <f>VLOOKUP(B1205,'Product List_ Cost Price Repor'!A:O,4,0)</f>
        <v>Pantry</v>
      </c>
      <c r="B1205" t="s">
        <v>874</v>
      </c>
      <c r="C1205" s="25">
        <f>VLOOKUP(B1205,'Product List_ Cost Price Repor'!A:O,2,0)</f>
        <v>4.45</v>
      </c>
      <c r="D1205">
        <f>VLOOKUP(B1205,'Product List_ Cost Price Repor'!A:O,14,0)</f>
        <v>0</v>
      </c>
      <c r="E1205" t="str">
        <f>VLOOKUP(B1205,'Product List_ Cost Price Repor'!A:O,13,0)</f>
        <v>5 L</v>
      </c>
      <c r="F1205">
        <v>5000</v>
      </c>
      <c r="G1205" t="s">
        <v>3477</v>
      </c>
      <c r="H1205" s="29">
        <f t="shared" si="18"/>
        <v>8.9000000000000006E-4</v>
      </c>
    </row>
    <row r="1206" spans="1:9" x14ac:dyDescent="0.2">
      <c r="A1206" t="str">
        <f>VLOOKUP(B1206,'Product List_ Cost Price Repor'!A:O,4,0)</f>
        <v>Pantry</v>
      </c>
      <c r="B1206" t="s">
        <v>1310</v>
      </c>
      <c r="C1206" s="25">
        <f>VLOOKUP(B1206,'Product List_ Cost Price Repor'!A:O,2,0)</f>
        <v>14.85</v>
      </c>
      <c r="D1206">
        <f>VLOOKUP(B1206,'Product List_ Cost Price Repor'!A:O,14,0)</f>
        <v>0</v>
      </c>
      <c r="E1206" t="str">
        <f>VLOOKUP(B1206,'Product List_ Cost Price Repor'!A:O,13,0)</f>
        <v>5 L</v>
      </c>
      <c r="F1206">
        <v>5000</v>
      </c>
      <c r="G1206" t="s">
        <v>3477</v>
      </c>
      <c r="H1206" s="29">
        <f t="shared" si="18"/>
        <v>2.97E-3</v>
      </c>
    </row>
    <row r="1207" spans="1:9" x14ac:dyDescent="0.2">
      <c r="A1207" t="str">
        <f>VLOOKUP(B1207,'Product List_ Cost Price Repor'!A:O,4,0)</f>
        <v>Pantry</v>
      </c>
      <c r="B1207" t="s">
        <v>628</v>
      </c>
      <c r="C1207" s="25">
        <f>VLOOKUP(B1207,'Product List_ Cost Price Repor'!A:O,2,0)</f>
        <v>11.2</v>
      </c>
      <c r="D1207">
        <f>VLOOKUP(B1207,'Product List_ Cost Price Repor'!A:O,14,0)</f>
        <v>0</v>
      </c>
      <c r="E1207" t="str">
        <f>VLOOKUP(B1207,'Product List_ Cost Price Repor'!A:O,13,0)</f>
        <v>1.8L</v>
      </c>
      <c r="F1207">
        <v>1800</v>
      </c>
      <c r="G1207" t="s">
        <v>3477</v>
      </c>
      <c r="H1207" s="29">
        <f t="shared" si="18"/>
        <v>6.2222222222222219E-3</v>
      </c>
    </row>
    <row r="1208" spans="1:9" x14ac:dyDescent="0.2">
      <c r="A1208" t="str">
        <f>VLOOKUP(B1208,'Product List_ Cost Price Repor'!A:O,4,0)</f>
        <v>Pantry</v>
      </c>
      <c r="B1208" t="s">
        <v>1554</v>
      </c>
      <c r="C1208" s="25">
        <f>VLOOKUP(B1208,'Product List_ Cost Price Repor'!A:O,2,0)</f>
        <v>2.1800000000000002</v>
      </c>
      <c r="D1208">
        <f>VLOOKUP(B1208,'Product List_ Cost Price Repor'!A:O,14,0)</f>
        <v>0</v>
      </c>
      <c r="E1208" t="str">
        <f>VLOOKUP(B1208,'Product List_ Cost Price Repor'!A:O,13,0)</f>
        <v>45g</v>
      </c>
      <c r="F1208">
        <v>45</v>
      </c>
      <c r="G1208" t="s">
        <v>3477</v>
      </c>
      <c r="H1208" s="29">
        <f t="shared" si="18"/>
        <v>4.844444444444445E-2</v>
      </c>
    </row>
    <row r="1209" spans="1:9" x14ac:dyDescent="0.2">
      <c r="A1209" t="str">
        <f>VLOOKUP(B1209,'Product List_ Cost Price Repor'!A:O,4,0)</f>
        <v>Pantry</v>
      </c>
      <c r="B1209" t="s">
        <v>2225</v>
      </c>
      <c r="C1209" s="25">
        <f>VLOOKUP(B1209,'Product List_ Cost Price Repor'!A:O,2,0)</f>
        <v>35.75</v>
      </c>
      <c r="D1209">
        <f>VLOOKUP(B1209,'Product List_ Cost Price Repor'!A:O,14,0)</f>
        <v>0</v>
      </c>
      <c r="E1209" t="str">
        <f>VLOOKUP(B1209,'Product List_ Cost Price Repor'!A:O,13,0)</f>
        <v xml:space="preserve">Pkt </v>
      </c>
      <c r="F1209">
        <v>500</v>
      </c>
      <c r="G1209" t="s">
        <v>3476</v>
      </c>
      <c r="H1209" s="29">
        <f t="shared" si="18"/>
        <v>7.1499999999999994E-2</v>
      </c>
    </row>
    <row r="1210" spans="1:9" x14ac:dyDescent="0.2">
      <c r="A1210" t="str">
        <f>VLOOKUP(B1210,'Product List_ Cost Price Repor'!A:O,4,0)</f>
        <v>Pantry</v>
      </c>
      <c r="B1210" t="s">
        <v>3118</v>
      </c>
      <c r="C1210" s="25">
        <f>VLOOKUP(B1210,'Product List_ Cost Price Repor'!A:O,2,0)</f>
        <v>439.8</v>
      </c>
      <c r="D1210">
        <f>VLOOKUP(B1210,'Product List_ Cost Price Repor'!A:O,14,0)</f>
        <v>0</v>
      </c>
      <c r="E1210" t="str">
        <f>VLOOKUP(B1210,'Product List_ Cost Price Repor'!A:O,13,0)</f>
        <v xml:space="preserve">15lt </v>
      </c>
      <c r="F1210">
        <v>15000</v>
      </c>
      <c r="G1210" t="s">
        <v>3477</v>
      </c>
      <c r="H1210" s="29">
        <f t="shared" si="18"/>
        <v>2.9320000000000002E-2</v>
      </c>
    </row>
    <row r="1211" spans="1:9" x14ac:dyDescent="0.2">
      <c r="A1211" s="27" t="str">
        <f>VLOOKUP(B1211,'Product List_ Cost Price Repor'!A:O,4,0)</f>
        <v>Pantry</v>
      </c>
      <c r="B1211" s="27" t="s">
        <v>1263</v>
      </c>
      <c r="C1211" s="28">
        <f>VLOOKUP(B1211,'Product List_ Cost Price Repor'!A:O,2,0)</f>
        <v>0.61250000000000004</v>
      </c>
      <c r="D1211" s="27">
        <f>VLOOKUP(B1211,'Product List_ Cost Price Repor'!A:O,14,0)</f>
        <v>12</v>
      </c>
      <c r="E1211" s="27" t="str">
        <f>VLOOKUP(B1211,'Product List_ Cost Price Repor'!A:O,13,0)</f>
        <v>Each</v>
      </c>
      <c r="F1211" s="27">
        <v>1</v>
      </c>
      <c r="G1211" s="27" t="s">
        <v>1171</v>
      </c>
      <c r="H1211" s="43">
        <f t="shared" si="18"/>
        <v>0.61250000000000004</v>
      </c>
      <c r="I1211" t="s">
        <v>3489</v>
      </c>
    </row>
    <row r="1212" spans="1:9" x14ac:dyDescent="0.2">
      <c r="A1212" s="27" t="str">
        <f>VLOOKUP(B1212,'Product List_ Cost Price Repor'!A:O,4,0)</f>
        <v>Pantry</v>
      </c>
      <c r="B1212" s="27" t="s">
        <v>1073</v>
      </c>
      <c r="C1212" s="28">
        <f>VLOOKUP(B1212,'Product List_ Cost Price Repor'!A:O,2,0)</f>
        <v>0.56000000000000005</v>
      </c>
      <c r="D1212" s="27">
        <f>VLOOKUP(B1212,'Product List_ Cost Price Repor'!A:O,14,0)</f>
        <v>12</v>
      </c>
      <c r="E1212" s="27" t="str">
        <f>VLOOKUP(B1212,'Product List_ Cost Price Repor'!A:O,13,0)</f>
        <v>Item</v>
      </c>
      <c r="F1212" s="27">
        <v>1</v>
      </c>
      <c r="G1212" s="27" t="s">
        <v>1171</v>
      </c>
      <c r="H1212" s="43">
        <f t="shared" si="18"/>
        <v>0.56000000000000005</v>
      </c>
      <c r="I1212" t="s">
        <v>3489</v>
      </c>
    </row>
    <row r="1213" spans="1:9" x14ac:dyDescent="0.2">
      <c r="A1213" t="str">
        <f>VLOOKUP(B1213,'Product List_ Cost Price Repor'!A:O,4,0)</f>
        <v>Pantry</v>
      </c>
      <c r="B1213" t="s">
        <v>1653</v>
      </c>
      <c r="C1213" s="25">
        <f>VLOOKUP(B1213,'Product List_ Cost Price Repor'!A:O,2,0)</f>
        <v>5.7</v>
      </c>
      <c r="D1213">
        <f>VLOOKUP(B1213,'Product List_ Cost Price Repor'!A:O,14,0)</f>
        <v>0</v>
      </c>
      <c r="E1213" t="str">
        <f>VLOOKUP(B1213,'Product List_ Cost Price Repor'!A:O,13,0)</f>
        <v xml:space="preserve">1 Item </v>
      </c>
      <c r="F1213">
        <v>12</v>
      </c>
      <c r="G1213" t="s">
        <v>1171</v>
      </c>
      <c r="H1213" s="29">
        <f t="shared" si="18"/>
        <v>0.47500000000000003</v>
      </c>
    </row>
    <row r="1214" spans="1:9" x14ac:dyDescent="0.2">
      <c r="A1214" t="str">
        <f>VLOOKUP(B1214,'Product List_ Cost Price Repor'!A:O,4,0)</f>
        <v>Pantry</v>
      </c>
      <c r="B1214" t="s">
        <v>921</v>
      </c>
      <c r="C1214" s="25">
        <f>VLOOKUP(B1214,'Product List_ Cost Price Repor'!A:O,2,0)</f>
        <v>3.91</v>
      </c>
      <c r="D1214">
        <f>VLOOKUP(B1214,'Product List_ Cost Price Repor'!A:O,14,0)</f>
        <v>0</v>
      </c>
      <c r="E1214" t="str">
        <f>VLOOKUP(B1214,'Product List_ Cost Price Repor'!A:O,13,0)</f>
        <v>500g</v>
      </c>
      <c r="F1214">
        <v>500</v>
      </c>
      <c r="G1214" t="s">
        <v>3477</v>
      </c>
      <c r="H1214" s="29">
        <f t="shared" si="18"/>
        <v>7.8200000000000006E-3</v>
      </c>
    </row>
    <row r="1215" spans="1:9" x14ac:dyDescent="0.2">
      <c r="A1215" t="str">
        <f>VLOOKUP(B1215,'Product List_ Cost Price Repor'!A:O,4,0)</f>
        <v>Pantry</v>
      </c>
      <c r="B1215" t="s">
        <v>284</v>
      </c>
      <c r="C1215" s="25">
        <f>VLOOKUP(B1215,'Product List_ Cost Price Repor'!A:O,2,0)</f>
        <v>29.95</v>
      </c>
      <c r="D1215">
        <f>VLOOKUP(B1215,'Product List_ Cost Price Repor'!A:O,14,0)</f>
        <v>4</v>
      </c>
      <c r="E1215" t="str">
        <f>VLOOKUP(B1215,'Product List_ Cost Price Repor'!A:O,13,0)</f>
        <v>A10</v>
      </c>
      <c r="F1215">
        <v>3200</v>
      </c>
      <c r="G1215" t="s">
        <v>3476</v>
      </c>
      <c r="H1215" s="29">
        <f t="shared" si="18"/>
        <v>9.3593749999999996E-3</v>
      </c>
    </row>
    <row r="1216" spans="1:9" x14ac:dyDescent="0.2">
      <c r="A1216" t="str">
        <f>VLOOKUP(B1216,'Product List_ Cost Price Repor'!A:O,4,0)</f>
        <v>Seafood</v>
      </c>
      <c r="B1216" t="s">
        <v>810</v>
      </c>
      <c r="C1216" s="25">
        <f>VLOOKUP(B1216,'Product List_ Cost Price Repor'!A:O,2,0)</f>
        <v>6.45</v>
      </c>
      <c r="D1216">
        <f>VLOOKUP(B1216,'Product List_ Cost Price Repor'!A:O,14,0)</f>
        <v>0</v>
      </c>
      <c r="E1216" t="str">
        <f>VLOOKUP(B1216,'Product List_ Cost Price Repor'!A:O,13,0)</f>
        <v>Piece</v>
      </c>
      <c r="F1216">
        <v>1</v>
      </c>
      <c r="G1216" t="s">
        <v>1171</v>
      </c>
      <c r="H1216" s="29">
        <f t="shared" si="18"/>
        <v>6.45</v>
      </c>
    </row>
    <row r="1217" spans="1:8" x14ac:dyDescent="0.2">
      <c r="A1217" t="str">
        <f>VLOOKUP(B1217,'Product List_ Cost Price Repor'!A:O,4,0)</f>
        <v>Seafood</v>
      </c>
      <c r="B1217" t="s">
        <v>939</v>
      </c>
      <c r="C1217" s="25">
        <f>VLOOKUP(B1217,'Product List_ Cost Price Repor'!A:O,2,0)</f>
        <v>23.95</v>
      </c>
      <c r="D1217">
        <f>VLOOKUP(B1217,'Product List_ Cost Price Repor'!A:O,14,0)</f>
        <v>0</v>
      </c>
      <c r="E1217" t="str">
        <f>VLOOKUP(B1217,'Product List_ Cost Price Repor'!A:O,13,0)</f>
        <v>227g</v>
      </c>
      <c r="F1217">
        <v>227</v>
      </c>
      <c r="G1217" t="s">
        <v>3477</v>
      </c>
      <c r="H1217" s="29">
        <f t="shared" si="18"/>
        <v>0.10550660792951541</v>
      </c>
    </row>
    <row r="1218" spans="1:8" x14ac:dyDescent="0.2">
      <c r="A1218" t="str">
        <f>VLOOKUP(B1218,'Product List_ Cost Price Repor'!A:O,4,0)</f>
        <v>Seafood</v>
      </c>
      <c r="B1218" t="s">
        <v>611</v>
      </c>
      <c r="C1218" s="25">
        <f>VLOOKUP(B1218,'Product List_ Cost Price Repor'!A:O,2,0)</f>
        <v>32.65</v>
      </c>
      <c r="D1218">
        <f>VLOOKUP(B1218,'Product List_ Cost Price Repor'!A:O,14,0)</f>
        <v>0</v>
      </c>
      <c r="E1218" t="str">
        <f>VLOOKUP(B1218,'Product List_ Cost Price Repor'!A:O,13,0)</f>
        <v>500g</v>
      </c>
      <c r="F1218">
        <v>500</v>
      </c>
      <c r="G1218" t="s">
        <v>3477</v>
      </c>
      <c r="H1218" s="29">
        <f t="shared" si="18"/>
        <v>6.5299999999999997E-2</v>
      </c>
    </row>
    <row r="1219" spans="1:8" x14ac:dyDescent="0.2">
      <c r="A1219" t="str">
        <f>VLOOKUP(B1219,'Product List_ Cost Price Repor'!A:O,4,0)</f>
        <v>Seafood</v>
      </c>
      <c r="B1219" t="s">
        <v>2464</v>
      </c>
      <c r="C1219" s="25">
        <f>VLOOKUP(B1219,'Product List_ Cost Price Repor'!A:O,2,0)</f>
        <v>56.95</v>
      </c>
      <c r="D1219">
        <f>VLOOKUP(B1219,'Product List_ Cost Price Repor'!A:O,14,0)</f>
        <v>0</v>
      </c>
      <c r="E1219" t="str">
        <f>VLOOKUP(B1219,'Product List_ Cost Price Repor'!A:O,13,0)</f>
        <v>5kg</v>
      </c>
      <c r="F1219">
        <v>5000</v>
      </c>
      <c r="G1219" t="s">
        <v>3477</v>
      </c>
      <c r="H1219" s="29">
        <f t="shared" ref="H1219:H1282" si="19">C1219/F1219</f>
        <v>1.1390000000000001E-2</v>
      </c>
    </row>
    <row r="1220" spans="1:8" x14ac:dyDescent="0.2">
      <c r="A1220" t="str">
        <f>VLOOKUP(B1220,'Product List_ Cost Price Repor'!A:O,4,0)</f>
        <v>Seafood</v>
      </c>
      <c r="B1220" t="s">
        <v>3408</v>
      </c>
      <c r="C1220" s="25">
        <f>VLOOKUP(B1220,'Product List_ Cost Price Repor'!A:O,2,0)</f>
        <v>65.95</v>
      </c>
      <c r="D1220">
        <f>VLOOKUP(B1220,'Product List_ Cost Price Repor'!A:O,14,0)</f>
        <v>3</v>
      </c>
      <c r="E1220" t="str">
        <f>VLOOKUP(B1220,'Product List_ Cost Price Repor'!A:O,13,0)</f>
        <v>3kg</v>
      </c>
      <c r="F1220">
        <v>3000</v>
      </c>
      <c r="G1220" t="s">
        <v>3477</v>
      </c>
      <c r="H1220" s="29">
        <f t="shared" si="19"/>
        <v>2.1983333333333334E-2</v>
      </c>
    </row>
    <row r="1221" spans="1:8" x14ac:dyDescent="0.2">
      <c r="A1221" t="str">
        <f>VLOOKUP(B1221,'Product List_ Cost Price Repor'!A:O,4,0)</f>
        <v>Seafood</v>
      </c>
      <c r="B1221" t="s">
        <v>919</v>
      </c>
      <c r="C1221" s="25">
        <f>VLOOKUP(B1221,'Product List_ Cost Price Repor'!A:O,2,0)</f>
        <v>12.3</v>
      </c>
      <c r="D1221">
        <f>VLOOKUP(B1221,'Product List_ Cost Price Repor'!A:O,14,0)</f>
        <v>5</v>
      </c>
      <c r="E1221" t="str">
        <f>VLOOKUP(B1221,'Product List_ Cost Price Repor'!A:O,13,0)</f>
        <v>Kg</v>
      </c>
      <c r="F1221">
        <v>1000</v>
      </c>
      <c r="G1221" t="s">
        <v>3477</v>
      </c>
      <c r="H1221" s="29">
        <f t="shared" si="19"/>
        <v>1.23E-2</v>
      </c>
    </row>
    <row r="1222" spans="1:8" x14ac:dyDescent="0.2">
      <c r="A1222" t="str">
        <f>VLOOKUP(B1222,'Product List_ Cost Price Repor'!A:O,4,0)</f>
        <v>Seafood</v>
      </c>
      <c r="B1222" t="s">
        <v>1238</v>
      </c>
      <c r="C1222" s="25">
        <f>VLOOKUP(B1222,'Product List_ Cost Price Repor'!A:O,2,0)</f>
        <v>67.460317460317498</v>
      </c>
      <c r="D1222">
        <f>VLOOKUP(B1222,'Product List_ Cost Price Repor'!A:O,14,0)</f>
        <v>0</v>
      </c>
      <c r="E1222" t="str">
        <f>VLOOKUP(B1222,'Product List_ Cost Price Repor'!A:O,13,0)</f>
        <v xml:space="preserve">180g </v>
      </c>
      <c r="F1222">
        <v>1000</v>
      </c>
      <c r="G1222" t="s">
        <v>3477</v>
      </c>
      <c r="H1222" s="29">
        <f t="shared" si="19"/>
        <v>6.7460317460317498E-2</v>
      </c>
    </row>
    <row r="1223" spans="1:8" x14ac:dyDescent="0.2">
      <c r="A1223" t="str">
        <f>VLOOKUP(B1223,'Product List_ Cost Price Repor'!A:O,4,0)</f>
        <v>Seafood</v>
      </c>
      <c r="B1223" t="s">
        <v>3172</v>
      </c>
      <c r="C1223" s="25">
        <f>VLOOKUP(B1223,'Product List_ Cost Price Repor'!A:O,2,0)</f>
        <v>451.03</v>
      </c>
      <c r="D1223">
        <f>VLOOKUP(B1223,'Product List_ Cost Price Repor'!A:O,14,0)</f>
        <v>0</v>
      </c>
      <c r="E1223" t="str">
        <f>VLOOKUP(B1223,'Product List_ Cost Price Repor'!A:O,13,0)</f>
        <v>4.5Kg</v>
      </c>
      <c r="F1223">
        <v>4500</v>
      </c>
      <c r="G1223" t="s">
        <v>3477</v>
      </c>
      <c r="H1223" s="29">
        <f t="shared" si="19"/>
        <v>0.10022888888888888</v>
      </c>
    </row>
    <row r="1224" spans="1:8" x14ac:dyDescent="0.2">
      <c r="A1224" t="str">
        <f>VLOOKUP(B1224,'Product List_ Cost Price Repor'!A:O,4,0)</f>
        <v>Seafood</v>
      </c>
      <c r="B1224" t="s">
        <v>1369</v>
      </c>
      <c r="C1224" s="25">
        <f>VLOOKUP(B1224,'Product List_ Cost Price Repor'!A:O,2,0)</f>
        <v>110.07</v>
      </c>
      <c r="D1224">
        <f>VLOOKUP(B1224,'Product List_ Cost Price Repor'!A:O,14,0)</f>
        <v>0</v>
      </c>
      <c r="E1224" t="str">
        <f>VLOOKUP(B1224,'Product List_ Cost Price Repor'!A:O,13,0)</f>
        <v>5kg</v>
      </c>
      <c r="F1224">
        <v>5000</v>
      </c>
      <c r="G1224" t="s">
        <v>3477</v>
      </c>
      <c r="H1224" s="29">
        <f t="shared" si="19"/>
        <v>2.2013999999999999E-2</v>
      </c>
    </row>
    <row r="1225" spans="1:8" x14ac:dyDescent="0.2">
      <c r="A1225" t="str">
        <f>VLOOKUP(B1225,'Product List_ Cost Price Repor'!A:O,4,0)</f>
        <v>Seafood</v>
      </c>
      <c r="B1225" t="s">
        <v>268</v>
      </c>
      <c r="C1225" s="25">
        <f>VLOOKUP(B1225,'Product List_ Cost Price Repor'!A:O,2,0)</f>
        <v>16.75</v>
      </c>
      <c r="D1225">
        <f>VLOOKUP(B1225,'Product List_ Cost Price Repor'!A:O,14,0)</f>
        <v>10</v>
      </c>
      <c r="E1225" t="str">
        <f>VLOOKUP(B1225,'Product List_ Cost Price Repor'!A:O,13,0)</f>
        <v xml:space="preserve">1kg </v>
      </c>
      <c r="F1225">
        <v>1000</v>
      </c>
      <c r="G1225" t="s">
        <v>3477</v>
      </c>
      <c r="H1225" s="29">
        <f t="shared" si="19"/>
        <v>1.6750000000000001E-2</v>
      </c>
    </row>
    <row r="1226" spans="1:8" x14ac:dyDescent="0.2">
      <c r="A1226" t="str">
        <f>VLOOKUP(B1226,'Product List_ Cost Price Repor'!A:O,4,0)</f>
        <v>Seafood</v>
      </c>
      <c r="B1226" t="s">
        <v>911</v>
      </c>
      <c r="C1226" s="25">
        <f>VLOOKUP(B1226,'Product List_ Cost Price Repor'!A:O,2,0)</f>
        <v>1.6583333333333301</v>
      </c>
      <c r="D1226">
        <f>VLOOKUP(B1226,'Product List_ Cost Price Repor'!A:O,14,0)</f>
        <v>12</v>
      </c>
      <c r="E1226" t="str">
        <f>VLOOKUP(B1226,'Product List_ Cost Price Repor'!A:O,13,0)</f>
        <v>Ea</v>
      </c>
      <c r="F1226">
        <v>1</v>
      </c>
      <c r="G1226" t="s">
        <v>1171</v>
      </c>
      <c r="H1226" s="29">
        <f t="shared" si="19"/>
        <v>1.6583333333333301</v>
      </c>
    </row>
    <row r="1227" spans="1:8" x14ac:dyDescent="0.2">
      <c r="A1227" t="str">
        <f>VLOOKUP(B1227,'Product List_ Cost Price Repor'!A:O,4,0)</f>
        <v>Seafood</v>
      </c>
      <c r="B1227" t="s">
        <v>1011</v>
      </c>
      <c r="C1227" s="25">
        <f>VLOOKUP(B1227,'Product List_ Cost Price Repor'!A:O,2,0)</f>
        <v>30.048304924806001</v>
      </c>
      <c r="D1227">
        <f>VLOOKUP(B1227,'Product List_ Cost Price Repor'!A:O,14,0)</f>
        <v>0</v>
      </c>
      <c r="E1227" t="str">
        <f>VLOOKUP(B1227,'Product List_ Cost Price Repor'!A:O,13,0)</f>
        <v>1kg</v>
      </c>
      <c r="F1227">
        <v>1000</v>
      </c>
      <c r="G1227" t="s">
        <v>3477</v>
      </c>
      <c r="H1227" s="29">
        <f t="shared" si="19"/>
        <v>3.0048304924806001E-2</v>
      </c>
    </row>
    <row r="1228" spans="1:8" x14ac:dyDescent="0.2">
      <c r="A1228" t="str">
        <f>VLOOKUP(B1228,'Product List_ Cost Price Repor'!A:O,4,0)</f>
        <v>Seafood</v>
      </c>
      <c r="B1228" t="s">
        <v>82</v>
      </c>
      <c r="C1228" s="25">
        <f>VLOOKUP(B1228,'Product List_ Cost Price Repor'!A:O,2,0)</f>
        <v>29.83</v>
      </c>
      <c r="D1228">
        <f>VLOOKUP(B1228,'Product List_ Cost Price Repor'!A:O,14,0)</f>
        <v>0</v>
      </c>
      <c r="E1228" t="str">
        <f>VLOOKUP(B1228,'Product List_ Cost Price Repor'!A:O,13,0)</f>
        <v>1kg</v>
      </c>
      <c r="F1228">
        <v>1000</v>
      </c>
      <c r="G1228" t="s">
        <v>3477</v>
      </c>
      <c r="H1228" s="29">
        <f t="shared" si="19"/>
        <v>2.9829999999999999E-2</v>
      </c>
    </row>
    <row r="1229" spans="1:8" x14ac:dyDescent="0.2">
      <c r="A1229" t="str">
        <f>VLOOKUP(B1229,'Product List_ Cost Price Repor'!A:O,4,0)</f>
        <v>Seafood</v>
      </c>
      <c r="B1229" t="s">
        <v>2304</v>
      </c>
      <c r="C1229" s="25">
        <f>VLOOKUP(B1229,'Product List_ Cost Price Repor'!A:O,2,0)</f>
        <v>48.55</v>
      </c>
      <c r="D1229">
        <f>VLOOKUP(B1229,'Product List_ Cost Price Repor'!A:O,14,0)</f>
        <v>5</v>
      </c>
      <c r="E1229" t="str">
        <f>VLOOKUP(B1229,'Product List_ Cost Price Repor'!A:O,13,0)</f>
        <v>1kg</v>
      </c>
      <c r="F1229">
        <v>1000</v>
      </c>
      <c r="G1229" t="s">
        <v>3477</v>
      </c>
      <c r="H1229" s="29">
        <f t="shared" si="19"/>
        <v>4.8549999999999996E-2</v>
      </c>
    </row>
    <row r="1230" spans="1:8" x14ac:dyDescent="0.2">
      <c r="A1230" t="str">
        <f>VLOOKUP(B1230,'Product List_ Cost Price Repor'!A:O,4,0)</f>
        <v>Seafood</v>
      </c>
      <c r="B1230" t="s">
        <v>1045</v>
      </c>
      <c r="C1230" s="25">
        <f>VLOOKUP(B1230,'Product List_ Cost Price Repor'!A:O,2,0)</f>
        <v>36.75</v>
      </c>
      <c r="D1230">
        <f>VLOOKUP(B1230,'Product List_ Cost Price Repor'!A:O,14,0)</f>
        <v>10</v>
      </c>
      <c r="E1230" t="str">
        <f>VLOOKUP(B1230,'Product List_ Cost Price Repor'!A:O,13,0)</f>
        <v>1kg</v>
      </c>
      <c r="F1230">
        <v>1000</v>
      </c>
      <c r="G1230" t="s">
        <v>3477</v>
      </c>
      <c r="H1230" s="29">
        <f t="shared" si="19"/>
        <v>3.6749999999999998E-2</v>
      </c>
    </row>
    <row r="1231" spans="1:8" x14ac:dyDescent="0.2">
      <c r="A1231" t="str">
        <f>VLOOKUP(B1231,'Product List_ Cost Price Repor'!A:O,4,0)</f>
        <v>Seafood</v>
      </c>
      <c r="B1231" t="s">
        <v>124</v>
      </c>
      <c r="C1231" s="25">
        <f>VLOOKUP(B1231,'Product List_ Cost Price Repor'!A:O,2,0)</f>
        <v>27.2</v>
      </c>
      <c r="D1231">
        <f>VLOOKUP(B1231,'Product List_ Cost Price Repor'!A:O,14,0)</f>
        <v>0</v>
      </c>
      <c r="E1231" t="str">
        <f>VLOOKUP(B1231,'Product List_ Cost Price Repor'!A:O,13,0)</f>
        <v>1kg</v>
      </c>
      <c r="F1231">
        <v>1000</v>
      </c>
      <c r="G1231" t="s">
        <v>3477</v>
      </c>
      <c r="H1231" s="29">
        <f t="shared" si="19"/>
        <v>2.7199999999999998E-2</v>
      </c>
    </row>
    <row r="1232" spans="1:8" x14ac:dyDescent="0.2">
      <c r="A1232" t="str">
        <f>VLOOKUP(B1232,'Product List_ Cost Price Repor'!A:O,4,0)</f>
        <v>Seafood</v>
      </c>
      <c r="B1232" t="s">
        <v>2623</v>
      </c>
      <c r="C1232" s="25">
        <f>VLOOKUP(B1232,'Product List_ Cost Price Repor'!A:O,2,0)</f>
        <v>83</v>
      </c>
      <c r="D1232">
        <f>VLOOKUP(B1232,'Product List_ Cost Price Repor'!A:O,14,0)</f>
        <v>0</v>
      </c>
      <c r="E1232" t="str">
        <f>VLOOKUP(B1232,'Product List_ Cost Price Repor'!A:O,13,0)</f>
        <v>3kg</v>
      </c>
      <c r="F1232">
        <v>3000</v>
      </c>
      <c r="G1232" t="s">
        <v>3477</v>
      </c>
      <c r="H1232" s="29">
        <f t="shared" si="19"/>
        <v>2.7666666666666666E-2</v>
      </c>
    </row>
    <row r="1233" spans="1:8" x14ac:dyDescent="0.2">
      <c r="A1233" t="str">
        <f>VLOOKUP(B1233,'Product List_ Cost Price Repor'!A:O,4,0)</f>
        <v>Seafood</v>
      </c>
      <c r="B1233" t="s">
        <v>1261</v>
      </c>
      <c r="C1233" s="25">
        <f>VLOOKUP(B1233,'Product List_ Cost Price Repor'!A:O,2,0)</f>
        <v>38.25</v>
      </c>
      <c r="D1233">
        <f>VLOOKUP(B1233,'Product List_ Cost Price Repor'!A:O,14,0)</f>
        <v>0</v>
      </c>
      <c r="E1233" t="str">
        <f>VLOOKUP(B1233,'Product List_ Cost Price Repor'!A:O,13,0)</f>
        <v>1kg</v>
      </c>
      <c r="F1233">
        <v>1000</v>
      </c>
      <c r="G1233" t="s">
        <v>3477</v>
      </c>
      <c r="H1233" s="29">
        <f t="shared" si="19"/>
        <v>3.8249999999999999E-2</v>
      </c>
    </row>
    <row r="1234" spans="1:8" x14ac:dyDescent="0.2">
      <c r="A1234" t="str">
        <f>VLOOKUP(B1234,'Product List_ Cost Price Repor'!A:O,4,0)</f>
        <v>Seafood</v>
      </c>
      <c r="B1234" t="s">
        <v>873</v>
      </c>
      <c r="C1234" s="25">
        <f>VLOOKUP(B1234,'Product List_ Cost Price Repor'!A:O,2,0)</f>
        <v>30.64</v>
      </c>
      <c r="D1234">
        <f>VLOOKUP(B1234,'Product List_ Cost Price Repor'!A:O,14,0)</f>
        <v>0</v>
      </c>
      <c r="E1234" t="str">
        <f>VLOOKUP(B1234,'Product List_ Cost Price Repor'!A:O,13,0)</f>
        <v>1kg</v>
      </c>
      <c r="F1234">
        <v>1000</v>
      </c>
      <c r="G1234" t="s">
        <v>3477</v>
      </c>
      <c r="H1234" s="29">
        <f t="shared" si="19"/>
        <v>3.0640000000000001E-2</v>
      </c>
    </row>
    <row r="1235" spans="1:8" x14ac:dyDescent="0.2">
      <c r="A1235" t="str">
        <f>VLOOKUP(B1235,'Product List_ Cost Price Repor'!A:O,4,0)</f>
        <v>Seafood</v>
      </c>
      <c r="B1235" t="s">
        <v>2262</v>
      </c>
      <c r="C1235" s="25">
        <f>VLOOKUP(B1235,'Product List_ Cost Price Repor'!A:O,2,0)</f>
        <v>44.909266409266401</v>
      </c>
      <c r="D1235">
        <f>VLOOKUP(B1235,'Product List_ Cost Price Repor'!A:O,14,0)</f>
        <v>0</v>
      </c>
      <c r="E1235" t="str">
        <f>VLOOKUP(B1235,'Product List_ Cost Price Repor'!A:O,13,0)</f>
        <v>200g</v>
      </c>
      <c r="F1235">
        <v>1000</v>
      </c>
      <c r="G1235" t="s">
        <v>3477</v>
      </c>
      <c r="H1235" s="29">
        <f t="shared" si="19"/>
        <v>4.4909266409266402E-2</v>
      </c>
    </row>
    <row r="1236" spans="1:8" x14ac:dyDescent="0.2">
      <c r="A1236" t="str">
        <f>VLOOKUP(B1236,'Product List_ Cost Price Repor'!A:O,4,0)</f>
        <v>Seafood</v>
      </c>
      <c r="B1236" t="s">
        <v>2543</v>
      </c>
      <c r="C1236" s="25">
        <f>VLOOKUP(B1236,'Product List_ Cost Price Repor'!A:O,2,0)</f>
        <v>39.29</v>
      </c>
      <c r="D1236">
        <f>VLOOKUP(B1236,'Product List_ Cost Price Repor'!A:O,14,0)</f>
        <v>0</v>
      </c>
      <c r="E1236" t="str">
        <f>VLOOKUP(B1236,'Product List_ Cost Price Repor'!A:O,13,0)</f>
        <v>1kg</v>
      </c>
      <c r="F1236">
        <v>1000</v>
      </c>
      <c r="G1236" t="s">
        <v>3477</v>
      </c>
      <c r="H1236" s="29">
        <f t="shared" si="19"/>
        <v>3.9289999999999999E-2</v>
      </c>
    </row>
    <row r="1237" spans="1:8" x14ac:dyDescent="0.2">
      <c r="A1237" t="str">
        <f>VLOOKUP(B1237,'Product List_ Cost Price Repor'!A:O,4,0)</f>
        <v>Seafood</v>
      </c>
      <c r="B1237" t="s">
        <v>2658</v>
      </c>
      <c r="C1237" s="25">
        <f>VLOOKUP(B1237,'Product List_ Cost Price Repor'!A:O,2,0)</f>
        <v>36.708949416342399</v>
      </c>
      <c r="D1237">
        <f>VLOOKUP(B1237,'Product List_ Cost Price Repor'!A:O,14,0)</f>
        <v>0</v>
      </c>
      <c r="E1237" t="str">
        <f>VLOOKUP(B1237,'Product List_ Cost Price Repor'!A:O,13,0)</f>
        <v xml:space="preserve">1 Side </v>
      </c>
      <c r="F1237">
        <v>1000</v>
      </c>
      <c r="G1237" t="s">
        <v>3476</v>
      </c>
      <c r="H1237" s="29">
        <f t="shared" si="19"/>
        <v>3.6708949416342403E-2</v>
      </c>
    </row>
    <row r="1238" spans="1:8" x14ac:dyDescent="0.2">
      <c r="A1238" t="str">
        <f>VLOOKUP(B1238,'Product List_ Cost Price Repor'!A:O,4,0)</f>
        <v>Seafood</v>
      </c>
      <c r="B1238" t="s">
        <v>1305</v>
      </c>
      <c r="C1238" s="25">
        <f>VLOOKUP(B1238,'Product List_ Cost Price Repor'!A:O,2,0)</f>
        <v>37</v>
      </c>
      <c r="D1238">
        <f>VLOOKUP(B1238,'Product List_ Cost Price Repor'!A:O,14,0)</f>
        <v>5</v>
      </c>
      <c r="E1238" t="str">
        <f>VLOOKUP(B1238,'Product List_ Cost Price Repor'!A:O,13,0)</f>
        <v>1kg</v>
      </c>
      <c r="F1238">
        <v>1000</v>
      </c>
      <c r="G1238" t="s">
        <v>3477</v>
      </c>
      <c r="H1238" s="29">
        <f t="shared" si="19"/>
        <v>3.6999999999999998E-2</v>
      </c>
    </row>
    <row r="1239" spans="1:8" x14ac:dyDescent="0.2">
      <c r="A1239" t="str">
        <f>VLOOKUP(B1239,'Product List_ Cost Price Repor'!A:O,4,0)</f>
        <v>Seafood</v>
      </c>
      <c r="B1239" t="s">
        <v>3360</v>
      </c>
      <c r="C1239" s="25">
        <f>VLOOKUP(B1239,'Product List_ Cost Price Repor'!A:O,2,0)</f>
        <v>31.9</v>
      </c>
      <c r="D1239">
        <f>VLOOKUP(B1239,'Product List_ Cost Price Repor'!A:O,14,0)</f>
        <v>0</v>
      </c>
      <c r="E1239" t="str">
        <f>VLOOKUP(B1239,'Product List_ Cost Price Repor'!A:O,13,0)</f>
        <v>1kg</v>
      </c>
      <c r="F1239">
        <v>1000</v>
      </c>
      <c r="G1239" t="s">
        <v>3477</v>
      </c>
      <c r="H1239" s="29">
        <f t="shared" si="19"/>
        <v>3.1899999999999998E-2</v>
      </c>
    </row>
    <row r="1240" spans="1:8" x14ac:dyDescent="0.2">
      <c r="A1240" t="str">
        <f>VLOOKUP(B1240,'Product List_ Cost Price Repor'!A:O,4,0)</f>
        <v>Seafood</v>
      </c>
      <c r="B1240" t="s">
        <v>3103</v>
      </c>
      <c r="C1240" s="25">
        <f>VLOOKUP(B1240,'Product List_ Cost Price Repor'!A:O,2,0)</f>
        <v>25</v>
      </c>
      <c r="D1240">
        <f>VLOOKUP(B1240,'Product List_ Cost Price Repor'!A:O,14,0)</f>
        <v>0</v>
      </c>
      <c r="E1240" t="str">
        <f>VLOOKUP(B1240,'Product List_ Cost Price Repor'!A:O,13,0)</f>
        <v>1kg</v>
      </c>
      <c r="F1240">
        <v>1000</v>
      </c>
      <c r="G1240" t="s">
        <v>3477</v>
      </c>
      <c r="H1240" s="29">
        <f t="shared" si="19"/>
        <v>2.5000000000000001E-2</v>
      </c>
    </row>
    <row r="1241" spans="1:8" x14ac:dyDescent="0.2">
      <c r="A1241" t="str">
        <f>VLOOKUP(B1241,'Product List_ Cost Price Repor'!A:O,4,0)</f>
        <v>Seafood</v>
      </c>
      <c r="B1241" t="s">
        <v>2295</v>
      </c>
      <c r="C1241" s="25">
        <f>VLOOKUP(B1241,'Product List_ Cost Price Repor'!A:O,2,0)</f>
        <v>43.2</v>
      </c>
      <c r="D1241">
        <f>VLOOKUP(B1241,'Product List_ Cost Price Repor'!A:O,14,0)</f>
        <v>0</v>
      </c>
      <c r="E1241" t="str">
        <f>VLOOKUP(B1241,'Product List_ Cost Price Repor'!A:O,13,0)</f>
        <v>1kg</v>
      </c>
      <c r="F1241">
        <v>1000</v>
      </c>
      <c r="G1241" t="s">
        <v>3477</v>
      </c>
      <c r="H1241" s="29">
        <f t="shared" si="19"/>
        <v>4.3200000000000002E-2</v>
      </c>
    </row>
    <row r="1242" spans="1:8" x14ac:dyDescent="0.2">
      <c r="A1242" t="str">
        <f>VLOOKUP(B1242,'Product List_ Cost Price Repor'!A:O,4,0)</f>
        <v>Seafood</v>
      </c>
      <c r="B1242" t="s">
        <v>2075</v>
      </c>
      <c r="C1242" s="25">
        <f>VLOOKUP(B1242,'Product List_ Cost Price Repor'!A:O,2,0)</f>
        <v>19.89</v>
      </c>
      <c r="D1242">
        <f>VLOOKUP(B1242,'Product List_ Cost Price Repor'!A:O,14,0)</f>
        <v>3</v>
      </c>
      <c r="E1242" t="str">
        <f>VLOOKUP(B1242,'Product List_ Cost Price Repor'!A:O,13,0)</f>
        <v>1kg</v>
      </c>
      <c r="F1242">
        <v>1000</v>
      </c>
      <c r="G1242" t="s">
        <v>3477</v>
      </c>
      <c r="H1242" s="29">
        <f t="shared" si="19"/>
        <v>1.9890000000000001E-2</v>
      </c>
    </row>
    <row r="1243" spans="1:8" x14ac:dyDescent="0.2">
      <c r="A1243" t="str">
        <f>VLOOKUP(B1243,'Product List_ Cost Price Repor'!A:O,4,0)</f>
        <v>Seafood</v>
      </c>
      <c r="B1243" t="s">
        <v>1508</v>
      </c>
      <c r="C1243" s="25">
        <f>VLOOKUP(B1243,'Product List_ Cost Price Repor'!A:O,2,0)</f>
        <v>124.5</v>
      </c>
      <c r="D1243">
        <f>VLOOKUP(B1243,'Product List_ Cost Price Repor'!A:O,14,0)</f>
        <v>0</v>
      </c>
      <c r="E1243" t="str">
        <f>VLOOKUP(B1243,'Product List_ Cost Price Repor'!A:O,13,0)</f>
        <v xml:space="preserve">140g </v>
      </c>
      <c r="F1243">
        <v>1000</v>
      </c>
      <c r="G1243" t="s">
        <v>3477</v>
      </c>
      <c r="H1243" s="29">
        <f t="shared" si="19"/>
        <v>0.1245</v>
      </c>
    </row>
    <row r="1244" spans="1:8" x14ac:dyDescent="0.2">
      <c r="A1244" t="str">
        <f>VLOOKUP(B1244,'Product List_ Cost Price Repor'!A:O,4,0)</f>
        <v>Seafood</v>
      </c>
      <c r="B1244" t="s">
        <v>131</v>
      </c>
      <c r="C1244" s="25">
        <f>VLOOKUP(B1244,'Product List_ Cost Price Repor'!A:O,2,0)</f>
        <v>30.5</v>
      </c>
      <c r="D1244">
        <f>VLOOKUP(B1244,'Product List_ Cost Price Repor'!A:O,14,0)</f>
        <v>0</v>
      </c>
      <c r="E1244" t="str">
        <f>VLOOKUP(B1244,'Product List_ Cost Price Repor'!A:O,13,0)</f>
        <v>1kg</v>
      </c>
      <c r="F1244">
        <v>1000</v>
      </c>
      <c r="G1244" t="s">
        <v>3477</v>
      </c>
      <c r="H1244" s="29">
        <f t="shared" si="19"/>
        <v>3.0499999999999999E-2</v>
      </c>
    </row>
    <row r="1245" spans="1:8" x14ac:dyDescent="0.2">
      <c r="A1245" t="str">
        <f>VLOOKUP(B1245,'Product List_ Cost Price Repor'!A:O,4,0)</f>
        <v>Seafood</v>
      </c>
      <c r="B1245" t="s">
        <v>552</v>
      </c>
      <c r="C1245" s="25">
        <f>VLOOKUP(B1245,'Product List_ Cost Price Repor'!A:O,2,0)</f>
        <v>16.1428571428571</v>
      </c>
      <c r="D1245">
        <f>VLOOKUP(B1245,'Product List_ Cost Price Repor'!A:O,14,0)</f>
        <v>0</v>
      </c>
      <c r="E1245" t="str">
        <f>VLOOKUP(B1245,'Product List_ Cost Price Repor'!A:O,13,0)</f>
        <v>1kg</v>
      </c>
      <c r="F1245">
        <v>1000</v>
      </c>
      <c r="G1245" t="s">
        <v>3477</v>
      </c>
      <c r="H1245" s="29">
        <f t="shared" si="19"/>
        <v>1.6142857142857101E-2</v>
      </c>
    </row>
    <row r="1246" spans="1:8" x14ac:dyDescent="0.2">
      <c r="A1246" s="23" t="s">
        <v>3472</v>
      </c>
      <c r="B1246" s="22"/>
      <c r="C1246" s="26"/>
      <c r="D1246" s="22"/>
      <c r="E1246" s="22"/>
      <c r="F1246" s="22"/>
      <c r="G1246" s="22"/>
      <c r="H1246" s="22"/>
    </row>
    <row r="1247" spans="1:8" x14ac:dyDescent="0.2">
      <c r="A1247" t="str">
        <f>VLOOKUP(B1247,'Product List_ Cost Price Repor'!A:O,4,0)</f>
        <v xml:space="preserve"> Aspire Events Kitchen Items</v>
      </c>
      <c r="B1247" t="s">
        <v>1749</v>
      </c>
      <c r="C1247" s="25">
        <f>VLOOKUP(B1247,'Product List_ Cost Price Repor'!A:O,2,0)</f>
        <v>0.6119</v>
      </c>
      <c r="D1247">
        <f>VLOOKUP(B1247,'Product List_ Cost Price Repor'!A:O,14,0)</f>
        <v>0</v>
      </c>
      <c r="E1247" t="str">
        <f>VLOOKUP(B1247,'Product List_ Cost Price Repor'!A:O,13,0)</f>
        <v/>
      </c>
      <c r="F1247">
        <v>1</v>
      </c>
      <c r="G1247" t="s">
        <v>1171</v>
      </c>
      <c r="H1247" s="29">
        <f t="shared" si="19"/>
        <v>0.6119</v>
      </c>
    </row>
    <row r="1248" spans="1:8" x14ac:dyDescent="0.2">
      <c r="A1248" t="str">
        <f>VLOOKUP(B1248,'Product List_ Cost Price Repor'!A:O,4,0)</f>
        <v xml:space="preserve"> Aspire Events Kitchen Items</v>
      </c>
      <c r="B1248" t="s">
        <v>3425</v>
      </c>
      <c r="C1248" s="25">
        <f>VLOOKUP(B1248,'Product List_ Cost Price Repor'!A:O,2,0)</f>
        <v>0.85666666666666702</v>
      </c>
      <c r="D1248">
        <f>VLOOKUP(B1248,'Product List_ Cost Price Repor'!A:O,14,0)</f>
        <v>0</v>
      </c>
      <c r="E1248" t="str">
        <f>VLOOKUP(B1248,'Product List_ Cost Price Repor'!A:O,13,0)</f>
        <v/>
      </c>
      <c r="F1248">
        <v>1</v>
      </c>
      <c r="G1248" t="s">
        <v>1171</v>
      </c>
      <c r="H1248" s="29">
        <f t="shared" si="19"/>
        <v>0.85666666666666702</v>
      </c>
    </row>
    <row r="1249" spans="1:8" x14ac:dyDescent="0.2">
      <c r="A1249" t="str">
        <f>VLOOKUP(B1249,'Product List_ Cost Price Repor'!A:O,4,0)</f>
        <v xml:space="preserve"> Aspire Events Kitchen Items</v>
      </c>
      <c r="B1249" t="s">
        <v>128</v>
      </c>
      <c r="C1249" s="25">
        <f>VLOOKUP(B1249,'Product List_ Cost Price Repor'!A:O,2,0)</f>
        <v>6.7260816455696197</v>
      </c>
      <c r="D1249">
        <f>VLOOKUP(B1249,'Product List_ Cost Price Repor'!A:O,14,0)</f>
        <v>0</v>
      </c>
      <c r="E1249" t="str">
        <f>VLOOKUP(B1249,'Product List_ Cost Price Repor'!A:O,13,0)</f>
        <v/>
      </c>
      <c r="F1249">
        <v>1</v>
      </c>
      <c r="G1249" t="s">
        <v>1171</v>
      </c>
      <c r="H1249" s="29">
        <f t="shared" si="19"/>
        <v>6.7260816455696197</v>
      </c>
    </row>
    <row r="1250" spans="1:8" x14ac:dyDescent="0.2">
      <c r="A1250" t="str">
        <f>VLOOKUP(B1250,'Product List_ Cost Price Repor'!A:O,4,0)</f>
        <v xml:space="preserve"> Aspire Events Kitchen Items</v>
      </c>
      <c r="B1250" t="s">
        <v>186</v>
      </c>
      <c r="C1250" s="25">
        <f>VLOOKUP(B1250,'Product List_ Cost Price Repor'!A:O,2,0)</f>
        <v>1.6273166666666701</v>
      </c>
      <c r="D1250">
        <f>VLOOKUP(B1250,'Product List_ Cost Price Repor'!A:O,14,0)</f>
        <v>0</v>
      </c>
      <c r="E1250" t="str">
        <f>VLOOKUP(B1250,'Product List_ Cost Price Repor'!A:O,13,0)</f>
        <v/>
      </c>
      <c r="F1250">
        <v>1</v>
      </c>
      <c r="G1250" t="s">
        <v>1171</v>
      </c>
      <c r="H1250" s="29">
        <f t="shared" si="19"/>
        <v>1.6273166666666701</v>
      </c>
    </row>
    <row r="1251" spans="1:8" x14ac:dyDescent="0.2">
      <c r="A1251" t="str">
        <f>VLOOKUP(B1251,'Product List_ Cost Price Repor'!A:O,4,0)</f>
        <v xml:space="preserve"> Aspire Events Kitchen Items</v>
      </c>
      <c r="B1251" t="s">
        <v>1209</v>
      </c>
      <c r="C1251" s="25">
        <f>VLOOKUP(B1251,'Product List_ Cost Price Repor'!A:O,2,0)</f>
        <v>9.7986733333333405</v>
      </c>
      <c r="D1251">
        <f>VLOOKUP(B1251,'Product List_ Cost Price Repor'!A:O,14,0)</f>
        <v>0</v>
      </c>
      <c r="E1251" t="str">
        <f>VLOOKUP(B1251,'Product List_ Cost Price Repor'!A:O,13,0)</f>
        <v/>
      </c>
      <c r="F1251">
        <v>1</v>
      </c>
      <c r="G1251" t="s">
        <v>1171</v>
      </c>
      <c r="H1251" s="29">
        <f t="shared" si="19"/>
        <v>9.7986733333333405</v>
      </c>
    </row>
    <row r="1252" spans="1:8" x14ac:dyDescent="0.2">
      <c r="A1252" t="str">
        <f>VLOOKUP(B1252,'Product List_ Cost Price Repor'!A:O,4,0)</f>
        <v xml:space="preserve"> Aspire Events Kitchen Items</v>
      </c>
      <c r="B1252" t="s">
        <v>1835</v>
      </c>
      <c r="C1252" s="25">
        <f>VLOOKUP(B1252,'Product List_ Cost Price Repor'!A:O,2,0)</f>
        <v>4.95543333333333</v>
      </c>
      <c r="D1252">
        <f>VLOOKUP(B1252,'Product List_ Cost Price Repor'!A:O,14,0)</f>
        <v>0</v>
      </c>
      <c r="E1252" t="str">
        <f>VLOOKUP(B1252,'Product List_ Cost Price Repor'!A:O,13,0)</f>
        <v/>
      </c>
      <c r="F1252">
        <v>1</v>
      </c>
      <c r="G1252" t="s">
        <v>1171</v>
      </c>
      <c r="H1252" s="29">
        <f t="shared" si="19"/>
        <v>4.95543333333333</v>
      </c>
    </row>
    <row r="1253" spans="1:8" x14ac:dyDescent="0.2">
      <c r="A1253" t="str">
        <f>VLOOKUP(B1253,'Product List_ Cost Price Repor'!A:O,4,0)</f>
        <v xml:space="preserve"> Aspire Events Kitchen Items</v>
      </c>
      <c r="B1253" t="s">
        <v>1675</v>
      </c>
      <c r="C1253" s="25">
        <f>VLOOKUP(B1253,'Product List_ Cost Price Repor'!A:O,2,0)</f>
        <v>2.3119333333333301</v>
      </c>
      <c r="D1253">
        <f>VLOOKUP(B1253,'Product List_ Cost Price Repor'!A:O,14,0)</f>
        <v>0</v>
      </c>
      <c r="E1253" t="str">
        <f>VLOOKUP(B1253,'Product List_ Cost Price Repor'!A:O,13,0)</f>
        <v/>
      </c>
      <c r="F1253">
        <v>1</v>
      </c>
      <c r="G1253" t="s">
        <v>1171</v>
      </c>
      <c r="H1253" s="29">
        <f t="shared" si="19"/>
        <v>2.3119333333333301</v>
      </c>
    </row>
    <row r="1254" spans="1:8" x14ac:dyDescent="0.2">
      <c r="A1254" t="str">
        <f>VLOOKUP(B1254,'Product List_ Cost Price Repor'!A:O,4,0)</f>
        <v xml:space="preserve"> Aspire Events Kitchen Items</v>
      </c>
      <c r="B1254" t="s">
        <v>2218</v>
      </c>
      <c r="C1254" s="25">
        <f>VLOOKUP(B1254,'Product List_ Cost Price Repor'!A:O,2,0)</f>
        <v>8.4838333333333293E-2</v>
      </c>
      <c r="D1254">
        <f>VLOOKUP(B1254,'Product List_ Cost Price Repor'!A:O,14,0)</f>
        <v>0</v>
      </c>
      <c r="E1254" t="str">
        <f>VLOOKUP(B1254,'Product List_ Cost Price Repor'!A:O,13,0)</f>
        <v/>
      </c>
      <c r="F1254">
        <v>1</v>
      </c>
      <c r="G1254" t="s">
        <v>1171</v>
      </c>
      <c r="H1254" s="29">
        <f t="shared" si="19"/>
        <v>8.4838333333333293E-2</v>
      </c>
    </row>
    <row r="1255" spans="1:8" x14ac:dyDescent="0.2">
      <c r="A1255" t="str">
        <f>VLOOKUP(B1255,'Product List_ Cost Price Repor'!A:O,4,0)</f>
        <v xml:space="preserve"> Aspire Events Kitchen Items</v>
      </c>
      <c r="B1255" t="s">
        <v>1379</v>
      </c>
      <c r="C1255" s="25">
        <f>VLOOKUP(B1255,'Product List_ Cost Price Repor'!A:O,2,0)</f>
        <v>12.9</v>
      </c>
      <c r="D1255">
        <f>VLOOKUP(B1255,'Product List_ Cost Price Repor'!A:O,14,0)</f>
        <v>0</v>
      </c>
      <c r="E1255" t="str">
        <f>VLOOKUP(B1255,'Product List_ Cost Price Repor'!A:O,13,0)</f>
        <v/>
      </c>
      <c r="F1255">
        <v>1</v>
      </c>
      <c r="G1255" t="s">
        <v>1171</v>
      </c>
      <c r="H1255" s="29">
        <f t="shared" si="19"/>
        <v>12.9</v>
      </c>
    </row>
    <row r="1256" spans="1:8" x14ac:dyDescent="0.2">
      <c r="A1256" t="str">
        <f>VLOOKUP(B1256,'Product List_ Cost Price Repor'!A:O,4,0)</f>
        <v xml:space="preserve"> Aspire Events Kitchen Items</v>
      </c>
      <c r="B1256" t="s">
        <v>209</v>
      </c>
      <c r="C1256" s="25">
        <f>VLOOKUP(B1256,'Product List_ Cost Price Repor'!A:O,2,0)</f>
        <v>8.35979602564103</v>
      </c>
      <c r="D1256">
        <f>VLOOKUP(B1256,'Product List_ Cost Price Repor'!A:O,14,0)</f>
        <v>0</v>
      </c>
      <c r="E1256" t="str">
        <f>VLOOKUP(B1256,'Product List_ Cost Price Repor'!A:O,13,0)</f>
        <v/>
      </c>
      <c r="F1256">
        <v>1</v>
      </c>
      <c r="G1256" t="s">
        <v>1171</v>
      </c>
      <c r="H1256" s="29">
        <f t="shared" si="19"/>
        <v>8.35979602564103</v>
      </c>
    </row>
    <row r="1257" spans="1:8" x14ac:dyDescent="0.2">
      <c r="A1257" t="str">
        <f>VLOOKUP(B1257,'Product List_ Cost Price Repor'!A:O,4,0)</f>
        <v xml:space="preserve"> Aspire Events Kitchen Items</v>
      </c>
      <c r="B1257" t="s">
        <v>816</v>
      </c>
      <c r="C1257" s="25">
        <f>VLOOKUP(B1257,'Product List_ Cost Price Repor'!A:O,2,0)</f>
        <v>6.2649999999999997</v>
      </c>
      <c r="D1257">
        <f>VLOOKUP(B1257,'Product List_ Cost Price Repor'!A:O,14,0)</f>
        <v>0</v>
      </c>
      <c r="E1257" t="str">
        <f>VLOOKUP(B1257,'Product List_ Cost Price Repor'!A:O,13,0)</f>
        <v/>
      </c>
      <c r="F1257">
        <v>1</v>
      </c>
      <c r="G1257" t="s">
        <v>1171</v>
      </c>
      <c r="H1257" s="29">
        <f t="shared" si="19"/>
        <v>6.2649999999999997</v>
      </c>
    </row>
    <row r="1258" spans="1:8" x14ac:dyDescent="0.2">
      <c r="A1258" t="str">
        <f>VLOOKUP(B1258,'Product List_ Cost Price Repor'!A:O,4,0)</f>
        <v xml:space="preserve"> Aspire Events Kitchen Items</v>
      </c>
      <c r="B1258" t="s">
        <v>2877</v>
      </c>
      <c r="C1258" s="25">
        <f>VLOOKUP(B1258,'Product List_ Cost Price Repor'!A:O,2,0)</f>
        <v>0.13789375000000001</v>
      </c>
      <c r="D1258">
        <f>VLOOKUP(B1258,'Product List_ Cost Price Repor'!A:O,14,0)</f>
        <v>0</v>
      </c>
      <c r="E1258" t="str">
        <f>VLOOKUP(B1258,'Product List_ Cost Price Repor'!A:O,13,0)</f>
        <v/>
      </c>
      <c r="F1258">
        <v>1</v>
      </c>
      <c r="G1258" t="s">
        <v>1171</v>
      </c>
      <c r="H1258" s="29">
        <f t="shared" si="19"/>
        <v>0.13789375000000001</v>
      </c>
    </row>
    <row r="1259" spans="1:8" x14ac:dyDescent="0.2">
      <c r="A1259" t="str">
        <f>VLOOKUP(B1259,'Product List_ Cost Price Repor'!A:O,4,0)</f>
        <v xml:space="preserve"> Aspire Events Kitchen Items</v>
      </c>
      <c r="B1259" t="s">
        <v>2108</v>
      </c>
      <c r="C1259" s="25">
        <f>VLOOKUP(B1259,'Product List_ Cost Price Repor'!A:O,2,0)</f>
        <v>1.5836378205128201</v>
      </c>
      <c r="D1259">
        <f>VLOOKUP(B1259,'Product List_ Cost Price Repor'!A:O,14,0)</f>
        <v>0</v>
      </c>
      <c r="E1259" t="str">
        <f>VLOOKUP(B1259,'Product List_ Cost Price Repor'!A:O,13,0)</f>
        <v/>
      </c>
      <c r="F1259">
        <v>1</v>
      </c>
      <c r="G1259" t="s">
        <v>1171</v>
      </c>
      <c r="H1259" s="29">
        <f t="shared" si="19"/>
        <v>1.5836378205128201</v>
      </c>
    </row>
    <row r="1260" spans="1:8" x14ac:dyDescent="0.2">
      <c r="A1260" t="str">
        <f>VLOOKUP(B1260,'Product List_ Cost Price Repor'!A:O,4,0)</f>
        <v xml:space="preserve"> Aspire Events Kitchen Items</v>
      </c>
      <c r="B1260" t="s">
        <v>1602</v>
      </c>
      <c r="C1260" s="25">
        <f>VLOOKUP(B1260,'Product List_ Cost Price Repor'!A:O,2,0)</f>
        <v>4.5279635078242002</v>
      </c>
      <c r="D1260">
        <f>VLOOKUP(B1260,'Product List_ Cost Price Repor'!A:O,14,0)</f>
        <v>0</v>
      </c>
      <c r="E1260" t="str">
        <f>VLOOKUP(B1260,'Product List_ Cost Price Repor'!A:O,13,0)</f>
        <v/>
      </c>
      <c r="F1260">
        <v>1</v>
      </c>
      <c r="G1260" t="s">
        <v>1171</v>
      </c>
      <c r="H1260" s="29">
        <f t="shared" si="19"/>
        <v>4.5279635078242002</v>
      </c>
    </row>
    <row r="1261" spans="1:8" x14ac:dyDescent="0.2">
      <c r="A1261" t="str">
        <f>VLOOKUP(B1261,'Product List_ Cost Price Repor'!A:O,4,0)</f>
        <v xml:space="preserve"> Aspire Events Kitchen Items</v>
      </c>
      <c r="B1261" t="s">
        <v>677</v>
      </c>
      <c r="C1261" s="25">
        <f>VLOOKUP(B1261,'Product List_ Cost Price Repor'!A:O,2,0)</f>
        <v>1.5547031250000001</v>
      </c>
      <c r="D1261">
        <f>VLOOKUP(B1261,'Product List_ Cost Price Repor'!A:O,14,0)</f>
        <v>0</v>
      </c>
      <c r="E1261" t="str">
        <f>VLOOKUP(B1261,'Product List_ Cost Price Repor'!A:O,13,0)</f>
        <v/>
      </c>
      <c r="F1261">
        <v>1</v>
      </c>
      <c r="G1261" t="s">
        <v>1171</v>
      </c>
      <c r="H1261" s="29">
        <f t="shared" si="19"/>
        <v>1.5547031250000001</v>
      </c>
    </row>
    <row r="1262" spans="1:8" x14ac:dyDescent="0.2">
      <c r="A1262" t="str">
        <f>VLOOKUP(B1262,'Product List_ Cost Price Repor'!A:O,4,0)</f>
        <v xml:space="preserve"> Aspire Events Kitchen Items</v>
      </c>
      <c r="B1262" t="s">
        <v>197</v>
      </c>
      <c r="C1262" s="25">
        <f>VLOOKUP(B1262,'Product List_ Cost Price Repor'!A:O,2,0)</f>
        <v>0</v>
      </c>
      <c r="D1262">
        <f>VLOOKUP(B1262,'Product List_ Cost Price Repor'!A:O,14,0)</f>
        <v>0</v>
      </c>
      <c r="E1262" t="str">
        <f>VLOOKUP(B1262,'Product List_ Cost Price Repor'!A:O,13,0)</f>
        <v/>
      </c>
      <c r="F1262">
        <v>1</v>
      </c>
      <c r="G1262" t="s">
        <v>1171</v>
      </c>
      <c r="H1262" s="29">
        <f t="shared" si="19"/>
        <v>0</v>
      </c>
    </row>
    <row r="1263" spans="1:8" x14ac:dyDescent="0.2">
      <c r="A1263" t="str">
        <f>VLOOKUP(B1263,'Product List_ Cost Price Repor'!A:O,4,0)</f>
        <v xml:space="preserve"> Aspire Events Kitchen Items</v>
      </c>
      <c r="B1263" t="s">
        <v>957</v>
      </c>
      <c r="C1263" s="25">
        <f>VLOOKUP(B1263,'Product List_ Cost Price Repor'!A:O,2,0)</f>
        <v>3.9972559903381701</v>
      </c>
      <c r="D1263">
        <f>VLOOKUP(B1263,'Product List_ Cost Price Repor'!A:O,14,0)</f>
        <v>0</v>
      </c>
      <c r="E1263" t="str">
        <f>VLOOKUP(B1263,'Product List_ Cost Price Repor'!A:O,13,0)</f>
        <v/>
      </c>
      <c r="F1263">
        <v>1</v>
      </c>
      <c r="G1263" t="s">
        <v>1171</v>
      </c>
      <c r="H1263" s="29">
        <f t="shared" si="19"/>
        <v>3.9972559903381701</v>
      </c>
    </row>
    <row r="1264" spans="1:8" x14ac:dyDescent="0.2">
      <c r="A1264" t="str">
        <f>VLOOKUP(B1264,'Product List_ Cost Price Repor'!A:O,4,0)</f>
        <v xml:space="preserve"> Aspire Events Kitchen Items</v>
      </c>
      <c r="B1264" t="s">
        <v>2595</v>
      </c>
      <c r="C1264" s="25">
        <f>VLOOKUP(B1264,'Product List_ Cost Price Repor'!A:O,2,0)</f>
        <v>3.96114606852937</v>
      </c>
      <c r="D1264">
        <f>VLOOKUP(B1264,'Product List_ Cost Price Repor'!A:O,14,0)</f>
        <v>0</v>
      </c>
      <c r="E1264" t="str">
        <f>VLOOKUP(B1264,'Product List_ Cost Price Repor'!A:O,13,0)</f>
        <v/>
      </c>
      <c r="F1264">
        <v>1</v>
      </c>
      <c r="G1264" t="s">
        <v>1171</v>
      </c>
      <c r="H1264" s="29">
        <f t="shared" si="19"/>
        <v>3.96114606852937</v>
      </c>
    </row>
    <row r="1265" spans="1:8" x14ac:dyDescent="0.2">
      <c r="A1265" t="str">
        <f>VLOOKUP(B1265,'Product List_ Cost Price Repor'!A:O,4,0)</f>
        <v xml:space="preserve"> Aspire Events Kitchen Items</v>
      </c>
      <c r="B1265" t="s">
        <v>2036</v>
      </c>
      <c r="C1265" s="25">
        <f>VLOOKUP(B1265,'Product List_ Cost Price Repor'!A:O,2,0)</f>
        <v>2.044556</v>
      </c>
      <c r="D1265">
        <f>VLOOKUP(B1265,'Product List_ Cost Price Repor'!A:O,14,0)</f>
        <v>0</v>
      </c>
      <c r="E1265" t="str">
        <f>VLOOKUP(B1265,'Product List_ Cost Price Repor'!A:O,13,0)</f>
        <v/>
      </c>
      <c r="F1265">
        <v>1</v>
      </c>
      <c r="G1265" t="s">
        <v>1171</v>
      </c>
      <c r="H1265" s="29">
        <f t="shared" si="19"/>
        <v>2.044556</v>
      </c>
    </row>
    <row r="1266" spans="1:8" x14ac:dyDescent="0.2">
      <c r="A1266" t="str">
        <f>VLOOKUP(B1266,'Product List_ Cost Price Repor'!A:O,4,0)</f>
        <v xml:space="preserve"> Aspire Events Kitchen Items</v>
      </c>
      <c r="B1266" t="s">
        <v>2911</v>
      </c>
      <c r="C1266" s="25">
        <f>VLOOKUP(B1266,'Product List_ Cost Price Repor'!A:O,2,0)</f>
        <v>1.00847058823529</v>
      </c>
      <c r="D1266">
        <f>VLOOKUP(B1266,'Product List_ Cost Price Repor'!A:O,14,0)</f>
        <v>0</v>
      </c>
      <c r="E1266" t="str">
        <f>VLOOKUP(B1266,'Product List_ Cost Price Repor'!A:O,13,0)</f>
        <v/>
      </c>
      <c r="F1266">
        <v>1</v>
      </c>
      <c r="G1266" t="s">
        <v>1171</v>
      </c>
      <c r="H1266" s="29">
        <f t="shared" si="19"/>
        <v>1.00847058823529</v>
      </c>
    </row>
    <row r="1267" spans="1:8" x14ac:dyDescent="0.2">
      <c r="A1267" t="str">
        <f>VLOOKUP(B1267,'Product List_ Cost Price Repor'!A:O,4,0)</f>
        <v xml:space="preserve"> Aspire Events Kitchen Items</v>
      </c>
      <c r="B1267" t="s">
        <v>709</v>
      </c>
      <c r="C1267" s="25">
        <f>VLOOKUP(B1267,'Product List_ Cost Price Repor'!A:O,2,0)</f>
        <v>6.33311252173913</v>
      </c>
      <c r="D1267">
        <f>VLOOKUP(B1267,'Product List_ Cost Price Repor'!A:O,14,0)</f>
        <v>0</v>
      </c>
      <c r="E1267" t="str">
        <f>VLOOKUP(B1267,'Product List_ Cost Price Repor'!A:O,13,0)</f>
        <v/>
      </c>
      <c r="F1267">
        <v>1</v>
      </c>
      <c r="G1267" t="s">
        <v>1171</v>
      </c>
      <c r="H1267" s="29">
        <f t="shared" si="19"/>
        <v>6.33311252173913</v>
      </c>
    </row>
    <row r="1268" spans="1:8" x14ac:dyDescent="0.2">
      <c r="A1268" t="str">
        <f>VLOOKUP(B1268,'Product List_ Cost Price Repor'!A:O,4,0)</f>
        <v xml:space="preserve"> Aspire Events Kitchen Items</v>
      </c>
      <c r="B1268" t="s">
        <v>2879</v>
      </c>
      <c r="C1268" s="25">
        <f>VLOOKUP(B1268,'Product List_ Cost Price Repor'!A:O,2,0)</f>
        <v>0.76979334800684696</v>
      </c>
      <c r="D1268">
        <f>VLOOKUP(B1268,'Product List_ Cost Price Repor'!A:O,14,0)</f>
        <v>0</v>
      </c>
      <c r="E1268" t="str">
        <f>VLOOKUP(B1268,'Product List_ Cost Price Repor'!A:O,13,0)</f>
        <v/>
      </c>
      <c r="F1268">
        <v>1</v>
      </c>
      <c r="G1268" t="s">
        <v>1171</v>
      </c>
      <c r="H1268" s="29">
        <f t="shared" si="19"/>
        <v>0.76979334800684696</v>
      </c>
    </row>
    <row r="1269" spans="1:8" x14ac:dyDescent="0.2">
      <c r="A1269" t="str">
        <f>VLOOKUP(B1269,'Product List_ Cost Price Repor'!A:O,4,0)</f>
        <v xml:space="preserve"> Aspire Events Kitchen Items</v>
      </c>
      <c r="B1269" t="s">
        <v>2344</v>
      </c>
      <c r="C1269" s="25">
        <f>VLOOKUP(B1269,'Product List_ Cost Price Repor'!A:O,2,0)</f>
        <v>3.1940727500000001</v>
      </c>
      <c r="D1269">
        <f>VLOOKUP(B1269,'Product List_ Cost Price Repor'!A:O,14,0)</f>
        <v>0</v>
      </c>
      <c r="E1269" t="str">
        <f>VLOOKUP(B1269,'Product List_ Cost Price Repor'!A:O,13,0)</f>
        <v/>
      </c>
      <c r="F1269">
        <v>1</v>
      </c>
      <c r="G1269" t="s">
        <v>1171</v>
      </c>
      <c r="H1269" s="29">
        <f t="shared" si="19"/>
        <v>3.1940727500000001</v>
      </c>
    </row>
    <row r="1270" spans="1:8" x14ac:dyDescent="0.2">
      <c r="A1270" t="str">
        <f>VLOOKUP(B1270,'Product List_ Cost Price Repor'!A:O,4,0)</f>
        <v xml:space="preserve"> Aspire Events Kitchen Items</v>
      </c>
      <c r="B1270" t="s">
        <v>1785</v>
      </c>
      <c r="C1270" s="25">
        <f>VLOOKUP(B1270,'Product List_ Cost Price Repor'!A:O,2,0)</f>
        <v>2.21971979166667</v>
      </c>
      <c r="D1270">
        <f>VLOOKUP(B1270,'Product List_ Cost Price Repor'!A:O,14,0)</f>
        <v>0</v>
      </c>
      <c r="E1270" t="str">
        <f>VLOOKUP(B1270,'Product List_ Cost Price Repor'!A:O,13,0)</f>
        <v/>
      </c>
      <c r="F1270">
        <v>1</v>
      </c>
      <c r="G1270" t="s">
        <v>1171</v>
      </c>
      <c r="H1270" s="29">
        <f t="shared" si="19"/>
        <v>2.21971979166667</v>
      </c>
    </row>
    <row r="1271" spans="1:8" x14ac:dyDescent="0.2">
      <c r="A1271" t="str">
        <f>VLOOKUP(B1271,'Product List_ Cost Price Repor'!A:O,4,0)</f>
        <v xml:space="preserve"> Aspire Events Kitchen Items</v>
      </c>
      <c r="B1271" t="s">
        <v>902</v>
      </c>
      <c r="C1271" s="25">
        <f>VLOOKUP(B1271,'Product List_ Cost Price Repor'!A:O,2,0)</f>
        <v>0.36533333333333301</v>
      </c>
      <c r="D1271">
        <f>VLOOKUP(B1271,'Product List_ Cost Price Repor'!A:O,14,0)</f>
        <v>0</v>
      </c>
      <c r="E1271" t="str">
        <f>VLOOKUP(B1271,'Product List_ Cost Price Repor'!A:O,13,0)</f>
        <v/>
      </c>
      <c r="F1271">
        <v>1</v>
      </c>
      <c r="G1271" t="s">
        <v>1171</v>
      </c>
      <c r="H1271" s="29">
        <f t="shared" si="19"/>
        <v>0.36533333333333301</v>
      </c>
    </row>
    <row r="1272" spans="1:8" x14ac:dyDescent="0.2">
      <c r="A1272" t="str">
        <f>VLOOKUP(B1272,'Product List_ Cost Price Repor'!A:O,4,0)</f>
        <v xml:space="preserve"> Aspire Events Kitchen Items</v>
      </c>
      <c r="B1272" t="s">
        <v>1954</v>
      </c>
      <c r="C1272" s="25">
        <f>VLOOKUP(B1272,'Product List_ Cost Price Repor'!A:O,2,0)</f>
        <v>0.22638</v>
      </c>
      <c r="D1272">
        <f>VLOOKUP(B1272,'Product List_ Cost Price Repor'!A:O,14,0)</f>
        <v>0</v>
      </c>
      <c r="E1272" t="str">
        <f>VLOOKUP(B1272,'Product List_ Cost Price Repor'!A:O,13,0)</f>
        <v/>
      </c>
      <c r="F1272">
        <v>1</v>
      </c>
      <c r="G1272" t="s">
        <v>1171</v>
      </c>
      <c r="H1272" s="29">
        <f t="shared" si="19"/>
        <v>0.22638</v>
      </c>
    </row>
    <row r="1273" spans="1:8" x14ac:dyDescent="0.2">
      <c r="A1273" t="str">
        <f>VLOOKUP(B1273,'Product List_ Cost Price Repor'!A:O,4,0)</f>
        <v xml:space="preserve"> Aspire Events Kitchen Items</v>
      </c>
      <c r="B1273" t="s">
        <v>2071</v>
      </c>
      <c r="C1273" s="25">
        <f>VLOOKUP(B1273,'Product List_ Cost Price Repor'!A:O,2,0)</f>
        <v>0.123316666666667</v>
      </c>
      <c r="D1273">
        <f>VLOOKUP(B1273,'Product List_ Cost Price Repor'!A:O,14,0)</f>
        <v>0</v>
      </c>
      <c r="E1273" t="str">
        <f>VLOOKUP(B1273,'Product List_ Cost Price Repor'!A:O,13,0)</f>
        <v/>
      </c>
      <c r="F1273">
        <v>1</v>
      </c>
      <c r="G1273" t="s">
        <v>1171</v>
      </c>
      <c r="H1273" s="29">
        <f t="shared" si="19"/>
        <v>0.123316666666667</v>
      </c>
    </row>
    <row r="1274" spans="1:8" x14ac:dyDescent="0.2">
      <c r="A1274" t="str">
        <f>VLOOKUP(B1274,'Product List_ Cost Price Repor'!A:O,4,0)</f>
        <v xml:space="preserve"> Aspire Events Kitchen Items</v>
      </c>
      <c r="B1274" t="s">
        <v>1756</v>
      </c>
      <c r="C1274" s="25">
        <f>VLOOKUP(B1274,'Product List_ Cost Price Repor'!A:O,2,0)</f>
        <v>5.2097861111111099</v>
      </c>
      <c r="D1274">
        <f>VLOOKUP(B1274,'Product List_ Cost Price Repor'!A:O,14,0)</f>
        <v>0</v>
      </c>
      <c r="E1274" t="str">
        <f>VLOOKUP(B1274,'Product List_ Cost Price Repor'!A:O,13,0)</f>
        <v/>
      </c>
      <c r="F1274">
        <v>1</v>
      </c>
      <c r="G1274" t="s">
        <v>1171</v>
      </c>
      <c r="H1274" s="29">
        <f t="shared" si="19"/>
        <v>5.2097861111111099</v>
      </c>
    </row>
    <row r="1275" spans="1:8" x14ac:dyDescent="0.2">
      <c r="A1275" t="str">
        <f>VLOOKUP(B1275,'Product List_ Cost Price Repor'!A:O,4,0)</f>
        <v xml:space="preserve"> Aspire Events Kitchen Items</v>
      </c>
      <c r="B1275" t="s">
        <v>3246</v>
      </c>
      <c r="C1275" s="25">
        <f>VLOOKUP(B1275,'Product List_ Cost Price Repor'!A:O,2,0)</f>
        <v>1.97931962233169</v>
      </c>
      <c r="D1275">
        <f>VLOOKUP(B1275,'Product List_ Cost Price Repor'!A:O,14,0)</f>
        <v>0</v>
      </c>
      <c r="E1275" t="str">
        <f>VLOOKUP(B1275,'Product List_ Cost Price Repor'!A:O,13,0)</f>
        <v/>
      </c>
      <c r="F1275">
        <v>1</v>
      </c>
      <c r="G1275" t="s">
        <v>1171</v>
      </c>
      <c r="H1275" s="29">
        <f t="shared" si="19"/>
        <v>1.97931962233169</v>
      </c>
    </row>
    <row r="1276" spans="1:8" x14ac:dyDescent="0.2">
      <c r="A1276" t="str">
        <f>VLOOKUP(B1276,'Product List_ Cost Price Repor'!A:O,4,0)</f>
        <v xml:space="preserve"> Aspire Events Kitchen Items</v>
      </c>
      <c r="B1276" t="s">
        <v>2250</v>
      </c>
      <c r="C1276" s="25">
        <f>VLOOKUP(B1276,'Product List_ Cost Price Repor'!A:O,2,0)</f>
        <v>7.5168544209962596</v>
      </c>
      <c r="D1276">
        <f>VLOOKUP(B1276,'Product List_ Cost Price Repor'!A:O,14,0)</f>
        <v>0</v>
      </c>
      <c r="E1276" t="str">
        <f>VLOOKUP(B1276,'Product List_ Cost Price Repor'!A:O,13,0)</f>
        <v/>
      </c>
      <c r="F1276">
        <v>1</v>
      </c>
      <c r="G1276" t="s">
        <v>1171</v>
      </c>
      <c r="H1276" s="29">
        <f t="shared" si="19"/>
        <v>7.5168544209962596</v>
      </c>
    </row>
    <row r="1277" spans="1:8" x14ac:dyDescent="0.2">
      <c r="A1277" t="str">
        <f>VLOOKUP(B1277,'Product List_ Cost Price Repor'!A:O,4,0)</f>
        <v xml:space="preserve"> Aspire Events Kitchen Items</v>
      </c>
      <c r="B1277" t="s">
        <v>2510</v>
      </c>
      <c r="C1277" s="25">
        <f>VLOOKUP(B1277,'Product List_ Cost Price Repor'!A:O,2,0)</f>
        <v>4.4999999999999998E-2</v>
      </c>
      <c r="D1277">
        <f>VLOOKUP(B1277,'Product List_ Cost Price Repor'!A:O,14,0)</f>
        <v>0</v>
      </c>
      <c r="E1277" t="str">
        <f>VLOOKUP(B1277,'Product List_ Cost Price Repor'!A:O,13,0)</f>
        <v/>
      </c>
      <c r="F1277">
        <v>1</v>
      </c>
      <c r="G1277" t="s">
        <v>1171</v>
      </c>
      <c r="H1277" s="29">
        <f t="shared" si="19"/>
        <v>4.4999999999999998E-2</v>
      </c>
    </row>
    <row r="1278" spans="1:8" x14ac:dyDescent="0.2">
      <c r="A1278" t="str">
        <f>VLOOKUP(B1278,'Product List_ Cost Price Repor'!A:O,4,0)</f>
        <v xml:space="preserve"> Aspire Events Kitchen Items</v>
      </c>
      <c r="B1278" t="s">
        <v>3295</v>
      </c>
      <c r="C1278" s="25">
        <f>VLOOKUP(B1278,'Product List_ Cost Price Repor'!A:O,2,0)</f>
        <v>0.16094125000000001</v>
      </c>
      <c r="D1278">
        <f>VLOOKUP(B1278,'Product List_ Cost Price Repor'!A:O,14,0)</f>
        <v>0</v>
      </c>
      <c r="E1278" t="str">
        <f>VLOOKUP(B1278,'Product List_ Cost Price Repor'!A:O,13,0)</f>
        <v/>
      </c>
      <c r="F1278">
        <v>1</v>
      </c>
      <c r="G1278" t="s">
        <v>1171</v>
      </c>
      <c r="H1278" s="29">
        <f t="shared" si="19"/>
        <v>0.16094125000000001</v>
      </c>
    </row>
    <row r="1279" spans="1:8" x14ac:dyDescent="0.2">
      <c r="A1279" t="str">
        <f>VLOOKUP(B1279,'Product List_ Cost Price Repor'!A:O,4,0)</f>
        <v xml:space="preserve"> Aspire Events Kitchen Items</v>
      </c>
      <c r="B1279" t="s">
        <v>1402</v>
      </c>
      <c r="C1279" s="25">
        <f>VLOOKUP(B1279,'Product List_ Cost Price Repor'!A:O,2,0)</f>
        <v>1.0688742857142901</v>
      </c>
      <c r="D1279">
        <f>VLOOKUP(B1279,'Product List_ Cost Price Repor'!A:O,14,0)</f>
        <v>0</v>
      </c>
      <c r="E1279" t="str">
        <f>VLOOKUP(B1279,'Product List_ Cost Price Repor'!A:O,13,0)</f>
        <v/>
      </c>
      <c r="F1279">
        <v>1</v>
      </c>
      <c r="G1279" t="s">
        <v>1171</v>
      </c>
      <c r="H1279" s="29">
        <f t="shared" si="19"/>
        <v>1.0688742857142901</v>
      </c>
    </row>
    <row r="1280" spans="1:8" x14ac:dyDescent="0.2">
      <c r="A1280" t="str">
        <f>VLOOKUP(B1280,'Product List_ Cost Price Repor'!A:O,4,0)</f>
        <v xml:space="preserve"> Aspire Events Kitchen Items</v>
      </c>
      <c r="B1280" t="s">
        <v>2001</v>
      </c>
      <c r="C1280" s="25">
        <f>VLOOKUP(B1280,'Product List_ Cost Price Repor'!A:O,2,0)</f>
        <v>6.67634361337615</v>
      </c>
      <c r="D1280">
        <f>VLOOKUP(B1280,'Product List_ Cost Price Repor'!A:O,14,0)</f>
        <v>0</v>
      </c>
      <c r="E1280" t="str">
        <f>VLOOKUP(B1280,'Product List_ Cost Price Repor'!A:O,13,0)</f>
        <v/>
      </c>
      <c r="F1280">
        <v>1</v>
      </c>
      <c r="G1280" t="s">
        <v>1171</v>
      </c>
      <c r="H1280" s="29">
        <f t="shared" si="19"/>
        <v>6.67634361337615</v>
      </c>
    </row>
    <row r="1281" spans="1:8" x14ac:dyDescent="0.2">
      <c r="A1281" t="str">
        <f>VLOOKUP(B1281,'Product List_ Cost Price Repor'!A:O,4,0)</f>
        <v xml:space="preserve"> Aspire Events Kitchen Items</v>
      </c>
      <c r="B1281" t="s">
        <v>3388</v>
      </c>
      <c r="C1281" s="25">
        <f>VLOOKUP(B1281,'Product List_ Cost Price Repor'!A:O,2,0)</f>
        <v>1.8374999999999999</v>
      </c>
      <c r="D1281">
        <f>VLOOKUP(B1281,'Product List_ Cost Price Repor'!A:O,14,0)</f>
        <v>0</v>
      </c>
      <c r="E1281" t="str">
        <f>VLOOKUP(B1281,'Product List_ Cost Price Repor'!A:O,13,0)</f>
        <v/>
      </c>
      <c r="F1281">
        <v>1</v>
      </c>
      <c r="G1281" t="s">
        <v>1171</v>
      </c>
      <c r="H1281" s="29">
        <f t="shared" si="19"/>
        <v>1.8374999999999999</v>
      </c>
    </row>
    <row r="1282" spans="1:8" x14ac:dyDescent="0.2">
      <c r="A1282" t="str">
        <f>VLOOKUP(B1282,'Product List_ Cost Price Repor'!A:O,4,0)</f>
        <v xml:space="preserve"> Aspire Events Kitchen Items</v>
      </c>
      <c r="B1282" t="s">
        <v>2740</v>
      </c>
      <c r="C1282" s="25">
        <f>VLOOKUP(B1282,'Product List_ Cost Price Repor'!A:O,2,0)</f>
        <v>0.87749999999999995</v>
      </c>
      <c r="D1282">
        <f>VLOOKUP(B1282,'Product List_ Cost Price Repor'!A:O,14,0)</f>
        <v>0</v>
      </c>
      <c r="E1282" t="str">
        <f>VLOOKUP(B1282,'Product List_ Cost Price Repor'!A:O,13,0)</f>
        <v/>
      </c>
      <c r="F1282">
        <v>1</v>
      </c>
      <c r="G1282" t="s">
        <v>1171</v>
      </c>
      <c r="H1282" s="29">
        <f t="shared" si="19"/>
        <v>0.87749999999999995</v>
      </c>
    </row>
    <row r="1283" spans="1:8" x14ac:dyDescent="0.2">
      <c r="A1283" t="str">
        <f>VLOOKUP(B1283,'Product List_ Cost Price Repor'!A:O,4,0)</f>
        <v xml:space="preserve"> Aspire Events Kitchen Items</v>
      </c>
      <c r="B1283" t="s">
        <v>2579</v>
      </c>
      <c r="C1283" s="25">
        <f>VLOOKUP(B1283,'Product List_ Cost Price Repor'!A:O,2,0)</f>
        <v>0.10664</v>
      </c>
      <c r="D1283">
        <f>VLOOKUP(B1283,'Product List_ Cost Price Repor'!A:O,14,0)</f>
        <v>0</v>
      </c>
      <c r="E1283" t="str">
        <f>VLOOKUP(B1283,'Product List_ Cost Price Repor'!A:O,13,0)</f>
        <v/>
      </c>
      <c r="F1283">
        <v>1</v>
      </c>
      <c r="G1283" t="s">
        <v>1171</v>
      </c>
      <c r="H1283" s="29">
        <f t="shared" ref="H1283:H1346" si="20">C1283/F1283</f>
        <v>0.10664</v>
      </c>
    </row>
    <row r="1284" spans="1:8" x14ac:dyDescent="0.2">
      <c r="A1284" t="str">
        <f>VLOOKUP(B1284,'Product List_ Cost Price Repor'!A:O,4,0)</f>
        <v xml:space="preserve"> Aspire Events Kitchen Items</v>
      </c>
      <c r="B1284" t="s">
        <v>790</v>
      </c>
      <c r="C1284" s="25">
        <f>VLOOKUP(B1284,'Product List_ Cost Price Repor'!A:O,2,0)</f>
        <v>2.8253750000000002</v>
      </c>
      <c r="D1284">
        <f>VLOOKUP(B1284,'Product List_ Cost Price Repor'!A:O,14,0)</f>
        <v>0</v>
      </c>
      <c r="E1284" t="str">
        <f>VLOOKUP(B1284,'Product List_ Cost Price Repor'!A:O,13,0)</f>
        <v/>
      </c>
      <c r="F1284">
        <v>1</v>
      </c>
      <c r="G1284" t="s">
        <v>1171</v>
      </c>
      <c r="H1284" s="29">
        <f t="shared" si="20"/>
        <v>2.8253750000000002</v>
      </c>
    </row>
    <row r="1285" spans="1:8" x14ac:dyDescent="0.2">
      <c r="A1285" t="str">
        <f>VLOOKUP(B1285,'Product List_ Cost Price Repor'!A:O,4,0)</f>
        <v xml:space="preserve"> Aspire Events Kitchen Items</v>
      </c>
      <c r="B1285" t="s">
        <v>2154</v>
      </c>
      <c r="C1285" s="25">
        <f>VLOOKUP(B1285,'Product List_ Cost Price Repor'!A:O,2,0)</f>
        <v>6.9833291666666701</v>
      </c>
      <c r="D1285">
        <f>VLOOKUP(B1285,'Product List_ Cost Price Repor'!A:O,14,0)</f>
        <v>0</v>
      </c>
      <c r="E1285" t="str">
        <f>VLOOKUP(B1285,'Product List_ Cost Price Repor'!A:O,13,0)</f>
        <v/>
      </c>
      <c r="F1285">
        <v>1</v>
      </c>
      <c r="G1285" t="s">
        <v>1171</v>
      </c>
      <c r="H1285" s="29">
        <f t="shared" si="20"/>
        <v>6.9833291666666701</v>
      </c>
    </row>
    <row r="1286" spans="1:8" x14ac:dyDescent="0.2">
      <c r="A1286" t="str">
        <f>VLOOKUP(B1286,'Product List_ Cost Price Repor'!A:O,4,0)</f>
        <v xml:space="preserve"> Aspire Events Kitchen Items</v>
      </c>
      <c r="B1286" t="s">
        <v>1411</v>
      </c>
      <c r="C1286" s="25">
        <f>VLOOKUP(B1286,'Product List_ Cost Price Repor'!A:O,2,0)</f>
        <v>1.5054666666666701</v>
      </c>
      <c r="D1286">
        <f>VLOOKUP(B1286,'Product List_ Cost Price Repor'!A:O,14,0)</f>
        <v>0</v>
      </c>
      <c r="E1286" t="str">
        <f>VLOOKUP(B1286,'Product List_ Cost Price Repor'!A:O,13,0)</f>
        <v/>
      </c>
      <c r="F1286">
        <v>1</v>
      </c>
      <c r="G1286" t="s">
        <v>1171</v>
      </c>
      <c r="H1286" s="29">
        <f t="shared" si="20"/>
        <v>1.5054666666666701</v>
      </c>
    </row>
    <row r="1287" spans="1:8" x14ac:dyDescent="0.2">
      <c r="A1287" t="str">
        <f>VLOOKUP(B1287,'Product List_ Cost Price Repor'!A:O,4,0)</f>
        <v xml:space="preserve"> Aspire Events Kitchen Items</v>
      </c>
      <c r="B1287" t="s">
        <v>3092</v>
      </c>
      <c r="C1287" s="25">
        <f>VLOOKUP(B1287,'Product List_ Cost Price Repor'!A:O,2,0)</f>
        <v>1.15122666666667</v>
      </c>
      <c r="D1287">
        <f>VLOOKUP(B1287,'Product List_ Cost Price Repor'!A:O,14,0)</f>
        <v>0</v>
      </c>
      <c r="E1287" t="str">
        <f>VLOOKUP(B1287,'Product List_ Cost Price Repor'!A:O,13,0)</f>
        <v/>
      </c>
      <c r="F1287">
        <v>1</v>
      </c>
      <c r="G1287" t="s">
        <v>1171</v>
      </c>
      <c r="H1287" s="29">
        <f t="shared" si="20"/>
        <v>1.15122666666667</v>
      </c>
    </row>
    <row r="1288" spans="1:8" x14ac:dyDescent="0.2">
      <c r="A1288" t="str">
        <f>VLOOKUP(B1288,'Product List_ Cost Price Repor'!A:O,4,0)</f>
        <v xml:space="preserve"> Aspire Events Kitchen Items</v>
      </c>
      <c r="B1288" t="s">
        <v>2383</v>
      </c>
      <c r="C1288" s="25">
        <f>VLOOKUP(B1288,'Product List_ Cost Price Repor'!A:O,2,0)</f>
        <v>1.28822430692352</v>
      </c>
      <c r="D1288">
        <f>VLOOKUP(B1288,'Product List_ Cost Price Repor'!A:O,14,0)</f>
        <v>0</v>
      </c>
      <c r="E1288" t="str">
        <f>VLOOKUP(B1288,'Product List_ Cost Price Repor'!A:O,13,0)</f>
        <v/>
      </c>
      <c r="F1288">
        <v>1</v>
      </c>
      <c r="G1288" t="s">
        <v>1171</v>
      </c>
      <c r="H1288" s="29">
        <f t="shared" si="20"/>
        <v>1.28822430692352</v>
      </c>
    </row>
    <row r="1289" spans="1:8" x14ac:dyDescent="0.2">
      <c r="A1289" t="str">
        <f>VLOOKUP(B1289,'Product List_ Cost Price Repor'!A:O,4,0)</f>
        <v xml:space="preserve"> Aspire Events Kitchen Items</v>
      </c>
      <c r="B1289" t="s">
        <v>2730</v>
      </c>
      <c r="C1289" s="25">
        <f>VLOOKUP(B1289,'Product List_ Cost Price Repor'!A:O,2,0)</f>
        <v>6.2199404263447304</v>
      </c>
      <c r="D1289">
        <f>VLOOKUP(B1289,'Product List_ Cost Price Repor'!A:O,14,0)</f>
        <v>0</v>
      </c>
      <c r="E1289" t="str">
        <f>VLOOKUP(B1289,'Product List_ Cost Price Repor'!A:O,13,0)</f>
        <v/>
      </c>
      <c r="F1289">
        <v>1</v>
      </c>
      <c r="G1289" t="s">
        <v>1171</v>
      </c>
      <c r="H1289" s="29">
        <f t="shared" si="20"/>
        <v>6.2199404263447304</v>
      </c>
    </row>
    <row r="1290" spans="1:8" x14ac:dyDescent="0.2">
      <c r="A1290" t="str">
        <f>VLOOKUP(B1290,'Product List_ Cost Price Repor'!A:O,4,0)</f>
        <v xml:space="preserve"> Aspire Events Kitchen Items</v>
      </c>
      <c r="B1290" t="s">
        <v>1202</v>
      </c>
      <c r="C1290" s="25">
        <f>VLOOKUP(B1290,'Product List_ Cost Price Repor'!A:O,2,0)</f>
        <v>5.4066666666666698</v>
      </c>
      <c r="D1290">
        <f>VLOOKUP(B1290,'Product List_ Cost Price Repor'!A:O,14,0)</f>
        <v>0</v>
      </c>
      <c r="E1290" t="str">
        <f>VLOOKUP(B1290,'Product List_ Cost Price Repor'!A:O,13,0)</f>
        <v/>
      </c>
      <c r="F1290">
        <v>1</v>
      </c>
      <c r="G1290" t="s">
        <v>1171</v>
      </c>
      <c r="H1290" s="29">
        <f t="shared" si="20"/>
        <v>5.4066666666666698</v>
      </c>
    </row>
    <row r="1291" spans="1:8" x14ac:dyDescent="0.2">
      <c r="A1291" t="str">
        <f>VLOOKUP(B1291,'Product List_ Cost Price Repor'!A:O,4,0)</f>
        <v xml:space="preserve"> Aspire Events Kitchen Items</v>
      </c>
      <c r="B1291" t="s">
        <v>1910</v>
      </c>
      <c r="C1291" s="25">
        <f>VLOOKUP(B1291,'Product List_ Cost Price Repor'!A:O,2,0)</f>
        <v>9.09076048961977</v>
      </c>
      <c r="D1291">
        <f>VLOOKUP(B1291,'Product List_ Cost Price Repor'!A:O,14,0)</f>
        <v>0</v>
      </c>
      <c r="E1291" t="str">
        <f>VLOOKUP(B1291,'Product List_ Cost Price Repor'!A:O,13,0)</f>
        <v/>
      </c>
      <c r="F1291">
        <v>1</v>
      </c>
      <c r="G1291" t="s">
        <v>1171</v>
      </c>
      <c r="H1291" s="29">
        <f t="shared" si="20"/>
        <v>9.09076048961977</v>
      </c>
    </row>
    <row r="1292" spans="1:8" x14ac:dyDescent="0.2">
      <c r="A1292" t="str">
        <f>VLOOKUP(B1292,'Product List_ Cost Price Repor'!A:O,4,0)</f>
        <v xml:space="preserve"> Aspire Events Kitchen Items</v>
      </c>
      <c r="B1292" t="s">
        <v>1301</v>
      </c>
      <c r="C1292" s="25">
        <f>VLOOKUP(B1292,'Product List_ Cost Price Repor'!A:O,2,0)</f>
        <v>1.44699255</v>
      </c>
      <c r="D1292">
        <f>VLOOKUP(B1292,'Product List_ Cost Price Repor'!A:O,14,0)</f>
        <v>0</v>
      </c>
      <c r="E1292" t="str">
        <f>VLOOKUP(B1292,'Product List_ Cost Price Repor'!A:O,13,0)</f>
        <v/>
      </c>
      <c r="F1292">
        <v>1</v>
      </c>
      <c r="G1292" t="s">
        <v>1171</v>
      </c>
      <c r="H1292" s="29">
        <f t="shared" si="20"/>
        <v>1.44699255</v>
      </c>
    </row>
    <row r="1293" spans="1:8" x14ac:dyDescent="0.2">
      <c r="A1293" t="str">
        <f>VLOOKUP(B1293,'Product List_ Cost Price Repor'!A:O,4,0)</f>
        <v xml:space="preserve"> Aspire Events Kitchen Items</v>
      </c>
      <c r="B1293" t="s">
        <v>2282</v>
      </c>
      <c r="C1293" s="25">
        <f>VLOOKUP(B1293,'Product List_ Cost Price Repor'!A:O,2,0)</f>
        <v>6.8819900596082402</v>
      </c>
      <c r="D1293">
        <f>VLOOKUP(B1293,'Product List_ Cost Price Repor'!A:O,14,0)</f>
        <v>0</v>
      </c>
      <c r="E1293" t="str">
        <f>VLOOKUP(B1293,'Product List_ Cost Price Repor'!A:O,13,0)</f>
        <v/>
      </c>
      <c r="F1293">
        <v>1</v>
      </c>
      <c r="G1293" t="s">
        <v>1171</v>
      </c>
      <c r="H1293" s="29">
        <f t="shared" si="20"/>
        <v>6.8819900596082402</v>
      </c>
    </row>
    <row r="1294" spans="1:8" x14ac:dyDescent="0.2">
      <c r="A1294" t="str">
        <f>VLOOKUP(B1294,'Product List_ Cost Price Repor'!A:O,4,0)</f>
        <v xml:space="preserve"> Aspire Events Kitchen Items</v>
      </c>
      <c r="B1294" t="s">
        <v>1295</v>
      </c>
      <c r="C1294" s="25">
        <f>VLOOKUP(B1294,'Product List_ Cost Price Repor'!A:O,2,0)</f>
        <v>22.7224222222222</v>
      </c>
      <c r="D1294">
        <f>VLOOKUP(B1294,'Product List_ Cost Price Repor'!A:O,14,0)</f>
        <v>0</v>
      </c>
      <c r="E1294" t="str">
        <f>VLOOKUP(B1294,'Product List_ Cost Price Repor'!A:O,13,0)</f>
        <v/>
      </c>
      <c r="F1294">
        <v>1</v>
      </c>
      <c r="G1294" t="s">
        <v>1171</v>
      </c>
      <c r="H1294" s="29">
        <f t="shared" si="20"/>
        <v>22.7224222222222</v>
      </c>
    </row>
    <row r="1295" spans="1:8" x14ac:dyDescent="0.2">
      <c r="A1295" t="str">
        <f>VLOOKUP(B1295,'Product List_ Cost Price Repor'!A:O,4,0)</f>
        <v xml:space="preserve"> Aspire Events Kitchen Items</v>
      </c>
      <c r="B1295" t="s">
        <v>1525</v>
      </c>
      <c r="C1295" s="25">
        <f>VLOOKUP(B1295,'Product List_ Cost Price Repor'!A:O,2,0)</f>
        <v>1.69922</v>
      </c>
      <c r="D1295">
        <f>VLOOKUP(B1295,'Product List_ Cost Price Repor'!A:O,14,0)</f>
        <v>0</v>
      </c>
      <c r="E1295" t="str">
        <f>VLOOKUP(B1295,'Product List_ Cost Price Repor'!A:O,13,0)</f>
        <v/>
      </c>
      <c r="F1295">
        <v>1</v>
      </c>
      <c r="G1295" t="s">
        <v>1171</v>
      </c>
      <c r="H1295" s="29">
        <f t="shared" si="20"/>
        <v>1.69922</v>
      </c>
    </row>
    <row r="1296" spans="1:8" x14ac:dyDescent="0.2">
      <c r="A1296" t="str">
        <f>VLOOKUP(B1296,'Product List_ Cost Price Repor'!A:O,4,0)</f>
        <v xml:space="preserve"> Aspire Events Kitchen Items</v>
      </c>
      <c r="B1296" t="s">
        <v>3141</v>
      </c>
      <c r="C1296" s="25">
        <f>VLOOKUP(B1296,'Product List_ Cost Price Repor'!A:O,2,0)</f>
        <v>0.344537916666667</v>
      </c>
      <c r="D1296">
        <f>VLOOKUP(B1296,'Product List_ Cost Price Repor'!A:O,14,0)</f>
        <v>0</v>
      </c>
      <c r="E1296" t="str">
        <f>VLOOKUP(B1296,'Product List_ Cost Price Repor'!A:O,13,0)</f>
        <v/>
      </c>
      <c r="F1296">
        <v>1</v>
      </c>
      <c r="G1296" t="s">
        <v>1171</v>
      </c>
      <c r="H1296" s="29">
        <f t="shared" si="20"/>
        <v>0.344537916666667</v>
      </c>
    </row>
    <row r="1297" spans="1:8" x14ac:dyDescent="0.2">
      <c r="A1297" t="str">
        <f>VLOOKUP(B1297,'Product List_ Cost Price Repor'!A:O,4,0)</f>
        <v xml:space="preserve"> Aspire Events Kitchen Items</v>
      </c>
      <c r="B1297" t="s">
        <v>1955</v>
      </c>
      <c r="C1297" s="25">
        <f>VLOOKUP(B1297,'Product List_ Cost Price Repor'!A:O,2,0)</f>
        <v>1.36</v>
      </c>
      <c r="D1297">
        <f>VLOOKUP(B1297,'Product List_ Cost Price Repor'!A:O,14,0)</f>
        <v>0</v>
      </c>
      <c r="E1297" t="str">
        <f>VLOOKUP(B1297,'Product List_ Cost Price Repor'!A:O,13,0)</f>
        <v/>
      </c>
      <c r="F1297">
        <v>1</v>
      </c>
      <c r="G1297" t="s">
        <v>1171</v>
      </c>
      <c r="H1297" s="29">
        <f t="shared" si="20"/>
        <v>1.36</v>
      </c>
    </row>
    <row r="1298" spans="1:8" x14ac:dyDescent="0.2">
      <c r="A1298" t="str">
        <f>VLOOKUP(B1298,'Product List_ Cost Price Repor'!A:O,4,0)</f>
        <v xml:space="preserve"> Aspire Events Kitchen Items</v>
      </c>
      <c r="B1298" t="s">
        <v>334</v>
      </c>
      <c r="C1298" s="25">
        <f>VLOOKUP(B1298,'Product List_ Cost Price Repor'!A:O,2,0)</f>
        <v>2.1537993055555602</v>
      </c>
      <c r="D1298">
        <f>VLOOKUP(B1298,'Product List_ Cost Price Repor'!A:O,14,0)</f>
        <v>0</v>
      </c>
      <c r="E1298" t="str">
        <f>VLOOKUP(B1298,'Product List_ Cost Price Repor'!A:O,13,0)</f>
        <v/>
      </c>
      <c r="F1298">
        <v>1</v>
      </c>
      <c r="G1298" t="s">
        <v>1171</v>
      </c>
      <c r="H1298" s="29">
        <f t="shared" si="20"/>
        <v>2.1537993055555602</v>
      </c>
    </row>
    <row r="1299" spans="1:8" x14ac:dyDescent="0.2">
      <c r="A1299" t="str">
        <f>VLOOKUP(B1299,'Product List_ Cost Price Repor'!A:O,4,0)</f>
        <v xml:space="preserve"> Aspire Events Kitchen Items</v>
      </c>
      <c r="B1299" t="s">
        <v>2966</v>
      </c>
      <c r="C1299" s="25">
        <f>VLOOKUP(B1299,'Product List_ Cost Price Repor'!A:O,2,0)</f>
        <v>0.27117950000000002</v>
      </c>
      <c r="D1299">
        <f>VLOOKUP(B1299,'Product List_ Cost Price Repor'!A:O,14,0)</f>
        <v>0</v>
      </c>
      <c r="E1299" t="str">
        <f>VLOOKUP(B1299,'Product List_ Cost Price Repor'!A:O,13,0)</f>
        <v/>
      </c>
      <c r="F1299">
        <v>1</v>
      </c>
      <c r="G1299" t="s">
        <v>1171</v>
      </c>
      <c r="H1299" s="29">
        <f t="shared" si="20"/>
        <v>0.27117950000000002</v>
      </c>
    </row>
    <row r="1300" spans="1:8" x14ac:dyDescent="0.2">
      <c r="A1300" t="str">
        <f>VLOOKUP(B1300,'Product List_ Cost Price Repor'!A:O,4,0)</f>
        <v xml:space="preserve"> Aspire Events Kitchen Items</v>
      </c>
      <c r="B1300" t="s">
        <v>582</v>
      </c>
      <c r="C1300" s="25">
        <f>VLOOKUP(B1300,'Product List_ Cost Price Repor'!A:O,2,0)</f>
        <v>9.0780750000000001</v>
      </c>
      <c r="D1300">
        <f>VLOOKUP(B1300,'Product List_ Cost Price Repor'!A:O,14,0)</f>
        <v>0</v>
      </c>
      <c r="E1300" t="str">
        <f>VLOOKUP(B1300,'Product List_ Cost Price Repor'!A:O,13,0)</f>
        <v/>
      </c>
      <c r="F1300">
        <v>1</v>
      </c>
      <c r="G1300" t="s">
        <v>1171</v>
      </c>
      <c r="H1300" s="29">
        <f t="shared" si="20"/>
        <v>9.0780750000000001</v>
      </c>
    </row>
    <row r="1301" spans="1:8" x14ac:dyDescent="0.2">
      <c r="A1301" t="str">
        <f>VLOOKUP(B1301,'Product List_ Cost Price Repor'!A:O,4,0)</f>
        <v xml:space="preserve"> Aspire Events Kitchen Items</v>
      </c>
      <c r="B1301" t="s">
        <v>1713</v>
      </c>
      <c r="C1301" s="25">
        <f>VLOOKUP(B1301,'Product List_ Cost Price Repor'!A:O,2,0)</f>
        <v>0.35880000000000001</v>
      </c>
      <c r="D1301">
        <f>VLOOKUP(B1301,'Product List_ Cost Price Repor'!A:O,14,0)</f>
        <v>0</v>
      </c>
      <c r="E1301" t="str">
        <f>VLOOKUP(B1301,'Product List_ Cost Price Repor'!A:O,13,0)</f>
        <v/>
      </c>
      <c r="F1301">
        <v>1</v>
      </c>
      <c r="G1301" t="s">
        <v>1171</v>
      </c>
      <c r="H1301" s="29">
        <f t="shared" si="20"/>
        <v>0.35880000000000001</v>
      </c>
    </row>
    <row r="1302" spans="1:8" x14ac:dyDescent="0.2">
      <c r="A1302" t="str">
        <f>VLOOKUP(B1302,'Product List_ Cost Price Repor'!A:O,4,0)</f>
        <v xml:space="preserve"> Aspire Events Kitchen Items</v>
      </c>
      <c r="B1302" t="s">
        <v>2033</v>
      </c>
      <c r="C1302" s="25">
        <f>VLOOKUP(B1302,'Product List_ Cost Price Repor'!A:O,2,0)</f>
        <v>2.4606805555555602</v>
      </c>
      <c r="D1302">
        <f>VLOOKUP(B1302,'Product List_ Cost Price Repor'!A:O,14,0)</f>
        <v>0</v>
      </c>
      <c r="E1302" t="str">
        <f>VLOOKUP(B1302,'Product List_ Cost Price Repor'!A:O,13,0)</f>
        <v/>
      </c>
      <c r="F1302">
        <v>1</v>
      </c>
      <c r="G1302" t="s">
        <v>1171</v>
      </c>
      <c r="H1302" s="29">
        <f t="shared" si="20"/>
        <v>2.4606805555555602</v>
      </c>
    </row>
    <row r="1303" spans="1:8" x14ac:dyDescent="0.2">
      <c r="A1303" t="str">
        <f>VLOOKUP(B1303,'Product List_ Cost Price Repor'!A:O,4,0)</f>
        <v xml:space="preserve"> Aspire Events Kitchen Items</v>
      </c>
      <c r="B1303" t="s">
        <v>2286</v>
      </c>
      <c r="C1303" s="25">
        <f>VLOOKUP(B1303,'Product List_ Cost Price Repor'!A:O,2,0)</f>
        <v>1.86431612769081</v>
      </c>
      <c r="D1303">
        <f>VLOOKUP(B1303,'Product List_ Cost Price Repor'!A:O,14,0)</f>
        <v>0</v>
      </c>
      <c r="E1303" t="str">
        <f>VLOOKUP(B1303,'Product List_ Cost Price Repor'!A:O,13,0)</f>
        <v/>
      </c>
      <c r="F1303">
        <v>1</v>
      </c>
      <c r="G1303" t="s">
        <v>1171</v>
      </c>
      <c r="H1303" s="29">
        <f t="shared" si="20"/>
        <v>1.86431612769081</v>
      </c>
    </row>
    <row r="1304" spans="1:8" x14ac:dyDescent="0.2">
      <c r="A1304" t="str">
        <f>VLOOKUP(B1304,'Product List_ Cost Price Repor'!A:O,4,0)</f>
        <v xml:space="preserve"> Aspire Events Kitchen Items</v>
      </c>
      <c r="B1304" t="s">
        <v>570</v>
      </c>
      <c r="C1304" s="25">
        <f>VLOOKUP(B1304,'Product List_ Cost Price Repor'!A:O,2,0)</f>
        <v>1.123882478469</v>
      </c>
      <c r="D1304">
        <f>VLOOKUP(B1304,'Product List_ Cost Price Repor'!A:O,14,0)</f>
        <v>0</v>
      </c>
      <c r="E1304" t="str">
        <f>VLOOKUP(B1304,'Product List_ Cost Price Repor'!A:O,13,0)</f>
        <v/>
      </c>
      <c r="F1304">
        <v>1</v>
      </c>
      <c r="G1304" t="s">
        <v>1171</v>
      </c>
      <c r="H1304" s="29">
        <f t="shared" si="20"/>
        <v>1.123882478469</v>
      </c>
    </row>
    <row r="1305" spans="1:8" x14ac:dyDescent="0.2">
      <c r="A1305" t="str">
        <f>VLOOKUP(B1305,'Product List_ Cost Price Repor'!A:O,4,0)</f>
        <v xml:space="preserve"> Aspire Events Kitchen Items</v>
      </c>
      <c r="B1305" t="s">
        <v>1625</v>
      </c>
      <c r="C1305" s="25">
        <f>VLOOKUP(B1305,'Product List_ Cost Price Repor'!A:O,2,0)</f>
        <v>8.9533333333333298E-2</v>
      </c>
      <c r="D1305">
        <f>VLOOKUP(B1305,'Product List_ Cost Price Repor'!A:O,14,0)</f>
        <v>0</v>
      </c>
      <c r="E1305" t="str">
        <f>VLOOKUP(B1305,'Product List_ Cost Price Repor'!A:O,13,0)</f>
        <v/>
      </c>
      <c r="F1305">
        <v>1</v>
      </c>
      <c r="G1305" t="s">
        <v>1171</v>
      </c>
      <c r="H1305" s="29">
        <f t="shared" si="20"/>
        <v>8.9533333333333298E-2</v>
      </c>
    </row>
    <row r="1306" spans="1:8" x14ac:dyDescent="0.2">
      <c r="A1306" t="str">
        <f>VLOOKUP(B1306,'Product List_ Cost Price Repor'!A:O,4,0)</f>
        <v xml:space="preserve"> Aspire Events Kitchen Items</v>
      </c>
      <c r="B1306" t="s">
        <v>1406</v>
      </c>
      <c r="C1306" s="25">
        <f>VLOOKUP(B1306,'Product List_ Cost Price Repor'!A:O,2,0)</f>
        <v>2.1669344827586201</v>
      </c>
      <c r="D1306">
        <f>VLOOKUP(B1306,'Product List_ Cost Price Repor'!A:O,14,0)</f>
        <v>0</v>
      </c>
      <c r="E1306" t="str">
        <f>VLOOKUP(B1306,'Product List_ Cost Price Repor'!A:O,13,0)</f>
        <v/>
      </c>
      <c r="F1306">
        <v>1</v>
      </c>
      <c r="G1306" t="s">
        <v>1171</v>
      </c>
      <c r="H1306" s="29">
        <f t="shared" si="20"/>
        <v>2.1669344827586201</v>
      </c>
    </row>
    <row r="1307" spans="1:8" x14ac:dyDescent="0.2">
      <c r="A1307" t="str">
        <f>VLOOKUP(B1307,'Product List_ Cost Price Repor'!A:O,4,0)</f>
        <v xml:space="preserve"> Aspire Events Kitchen Items</v>
      </c>
      <c r="B1307" t="s">
        <v>3358</v>
      </c>
      <c r="C1307" s="25">
        <f>VLOOKUP(B1307,'Product List_ Cost Price Repor'!A:O,2,0)</f>
        <v>23.336916666666699</v>
      </c>
      <c r="D1307">
        <f>VLOOKUP(B1307,'Product List_ Cost Price Repor'!A:O,14,0)</f>
        <v>0</v>
      </c>
      <c r="E1307" t="str">
        <f>VLOOKUP(B1307,'Product List_ Cost Price Repor'!A:O,13,0)</f>
        <v/>
      </c>
      <c r="F1307">
        <v>1</v>
      </c>
      <c r="G1307" t="s">
        <v>1171</v>
      </c>
      <c r="H1307" s="29">
        <f t="shared" si="20"/>
        <v>23.336916666666699</v>
      </c>
    </row>
    <row r="1308" spans="1:8" x14ac:dyDescent="0.2">
      <c r="A1308" t="str">
        <f>VLOOKUP(B1308,'Product List_ Cost Price Repor'!A:O,4,0)</f>
        <v xml:space="preserve"> Aspire Events Kitchen Items</v>
      </c>
      <c r="B1308" t="s">
        <v>251</v>
      </c>
      <c r="C1308" s="25">
        <f>VLOOKUP(B1308,'Product List_ Cost Price Repor'!A:O,2,0)</f>
        <v>3.042E-3</v>
      </c>
      <c r="D1308">
        <f>VLOOKUP(B1308,'Product List_ Cost Price Repor'!A:O,14,0)</f>
        <v>0</v>
      </c>
      <c r="E1308" t="str">
        <f>VLOOKUP(B1308,'Product List_ Cost Price Repor'!A:O,13,0)</f>
        <v/>
      </c>
      <c r="F1308">
        <v>1</v>
      </c>
      <c r="G1308" t="s">
        <v>1171</v>
      </c>
      <c r="H1308" s="29">
        <f t="shared" si="20"/>
        <v>3.042E-3</v>
      </c>
    </row>
    <row r="1309" spans="1:8" x14ac:dyDescent="0.2">
      <c r="A1309" t="str">
        <f>VLOOKUP(B1309,'Product List_ Cost Price Repor'!A:O,4,0)</f>
        <v xml:space="preserve"> Aspire Events Kitchen Items</v>
      </c>
      <c r="B1309" t="s">
        <v>2596</v>
      </c>
      <c r="C1309" s="25">
        <f>VLOOKUP(B1309,'Product List_ Cost Price Repor'!A:O,2,0)</f>
        <v>13.59</v>
      </c>
      <c r="D1309">
        <f>VLOOKUP(B1309,'Product List_ Cost Price Repor'!A:O,14,0)</f>
        <v>0</v>
      </c>
      <c r="E1309" t="str">
        <f>VLOOKUP(B1309,'Product List_ Cost Price Repor'!A:O,13,0)</f>
        <v/>
      </c>
      <c r="F1309">
        <v>1</v>
      </c>
      <c r="G1309" t="s">
        <v>1171</v>
      </c>
      <c r="H1309" s="29">
        <f t="shared" si="20"/>
        <v>13.59</v>
      </c>
    </row>
    <row r="1310" spans="1:8" x14ac:dyDescent="0.2">
      <c r="A1310" t="str">
        <f>VLOOKUP(B1310,'Product List_ Cost Price Repor'!A:O,4,0)</f>
        <v xml:space="preserve"> Aspire Events Kitchen Items</v>
      </c>
      <c r="B1310" t="s">
        <v>1519</v>
      </c>
      <c r="C1310" s="25">
        <f>VLOOKUP(B1310,'Product List_ Cost Price Repor'!A:O,2,0)</f>
        <v>0.83205534000000003</v>
      </c>
      <c r="D1310">
        <f>VLOOKUP(B1310,'Product List_ Cost Price Repor'!A:O,14,0)</f>
        <v>0</v>
      </c>
      <c r="E1310" t="str">
        <f>VLOOKUP(B1310,'Product List_ Cost Price Repor'!A:O,13,0)</f>
        <v/>
      </c>
      <c r="F1310">
        <v>1</v>
      </c>
      <c r="G1310" t="s">
        <v>1171</v>
      </c>
      <c r="H1310" s="29">
        <f t="shared" si="20"/>
        <v>0.83205534000000003</v>
      </c>
    </row>
    <row r="1311" spans="1:8" x14ac:dyDescent="0.2">
      <c r="A1311" t="str">
        <f>VLOOKUP(B1311,'Product List_ Cost Price Repor'!A:O,4,0)</f>
        <v xml:space="preserve"> Aspire Events Kitchen Items</v>
      </c>
      <c r="B1311" t="s">
        <v>2614</v>
      </c>
      <c r="C1311" s="25">
        <f>VLOOKUP(B1311,'Product List_ Cost Price Repor'!A:O,2,0)</f>
        <v>3.3836832191764699</v>
      </c>
      <c r="D1311">
        <f>VLOOKUP(B1311,'Product List_ Cost Price Repor'!A:O,14,0)</f>
        <v>0</v>
      </c>
      <c r="E1311" t="str">
        <f>VLOOKUP(B1311,'Product List_ Cost Price Repor'!A:O,13,0)</f>
        <v/>
      </c>
      <c r="F1311">
        <v>1</v>
      </c>
      <c r="G1311" t="s">
        <v>1171</v>
      </c>
      <c r="H1311" s="29">
        <f t="shared" si="20"/>
        <v>3.3836832191764699</v>
      </c>
    </row>
    <row r="1312" spans="1:8" x14ac:dyDescent="0.2">
      <c r="A1312" t="str">
        <f>VLOOKUP(B1312,'Product List_ Cost Price Repor'!A:O,4,0)</f>
        <v xml:space="preserve"> Aspire Events Kitchen Items</v>
      </c>
      <c r="B1312" t="s">
        <v>1383</v>
      </c>
      <c r="C1312" s="25">
        <f>VLOOKUP(B1312,'Product List_ Cost Price Repor'!A:O,2,0)</f>
        <v>3.27956</v>
      </c>
      <c r="D1312">
        <f>VLOOKUP(B1312,'Product List_ Cost Price Repor'!A:O,14,0)</f>
        <v>0</v>
      </c>
      <c r="E1312" t="str">
        <f>VLOOKUP(B1312,'Product List_ Cost Price Repor'!A:O,13,0)</f>
        <v/>
      </c>
      <c r="F1312">
        <v>1</v>
      </c>
      <c r="G1312" t="s">
        <v>1171</v>
      </c>
      <c r="H1312" s="29">
        <f t="shared" si="20"/>
        <v>3.27956</v>
      </c>
    </row>
    <row r="1313" spans="1:8" x14ac:dyDescent="0.2">
      <c r="A1313" t="str">
        <f>VLOOKUP(B1313,'Product List_ Cost Price Repor'!A:O,4,0)</f>
        <v xml:space="preserve"> Aspire Events Kitchen Items</v>
      </c>
      <c r="B1313" t="s">
        <v>2370</v>
      </c>
      <c r="C1313" s="25">
        <f>VLOOKUP(B1313,'Product List_ Cost Price Repor'!A:O,2,0)</f>
        <v>3.3266084999999999</v>
      </c>
      <c r="D1313">
        <f>VLOOKUP(B1313,'Product List_ Cost Price Repor'!A:O,14,0)</f>
        <v>0</v>
      </c>
      <c r="E1313" t="str">
        <f>VLOOKUP(B1313,'Product List_ Cost Price Repor'!A:O,13,0)</f>
        <v/>
      </c>
      <c r="F1313">
        <v>1</v>
      </c>
      <c r="G1313" t="s">
        <v>1171</v>
      </c>
      <c r="H1313" s="29">
        <f t="shared" si="20"/>
        <v>3.3266084999999999</v>
      </c>
    </row>
    <row r="1314" spans="1:8" x14ac:dyDescent="0.2">
      <c r="A1314" t="str">
        <f>VLOOKUP(B1314,'Product List_ Cost Price Repor'!A:O,4,0)</f>
        <v xml:space="preserve"> Aspire Events Kitchen Items</v>
      </c>
      <c r="B1314" t="s">
        <v>246</v>
      </c>
      <c r="C1314" s="25">
        <f>VLOOKUP(B1314,'Product List_ Cost Price Repor'!A:O,2,0)</f>
        <v>2.2382933333333299</v>
      </c>
      <c r="D1314">
        <f>VLOOKUP(B1314,'Product List_ Cost Price Repor'!A:O,14,0)</f>
        <v>0</v>
      </c>
      <c r="E1314" t="str">
        <f>VLOOKUP(B1314,'Product List_ Cost Price Repor'!A:O,13,0)</f>
        <v/>
      </c>
      <c r="F1314">
        <v>1</v>
      </c>
      <c r="G1314" t="s">
        <v>1171</v>
      </c>
      <c r="H1314" s="29">
        <f t="shared" si="20"/>
        <v>2.2382933333333299</v>
      </c>
    </row>
    <row r="1315" spans="1:8" x14ac:dyDescent="0.2">
      <c r="A1315" t="str">
        <f>VLOOKUP(B1315,'Product List_ Cost Price Repor'!A:O,4,0)</f>
        <v xml:space="preserve"> Aspire Events Kitchen Items</v>
      </c>
      <c r="B1315" t="s">
        <v>2876</v>
      </c>
      <c r="C1315" s="25">
        <f>VLOOKUP(B1315,'Product List_ Cost Price Repor'!A:O,2,0)</f>
        <v>4.8769538461538504</v>
      </c>
      <c r="D1315">
        <f>VLOOKUP(B1315,'Product List_ Cost Price Repor'!A:O,14,0)</f>
        <v>0</v>
      </c>
      <c r="E1315" t="str">
        <f>VLOOKUP(B1315,'Product List_ Cost Price Repor'!A:O,13,0)</f>
        <v/>
      </c>
      <c r="F1315">
        <v>1</v>
      </c>
      <c r="G1315" t="s">
        <v>1171</v>
      </c>
      <c r="H1315" s="29">
        <f t="shared" si="20"/>
        <v>4.8769538461538504</v>
      </c>
    </row>
    <row r="1316" spans="1:8" x14ac:dyDescent="0.2">
      <c r="A1316" t="str">
        <f>VLOOKUP(B1316,'Product List_ Cost Price Repor'!A:O,4,0)</f>
        <v xml:space="preserve"> Aspire Events Kitchen Items</v>
      </c>
      <c r="B1316" t="s">
        <v>2805</v>
      </c>
      <c r="C1316" s="25">
        <f>VLOOKUP(B1316,'Product List_ Cost Price Repor'!A:O,2,0)</f>
        <v>1.2809004038721501</v>
      </c>
      <c r="D1316">
        <f>VLOOKUP(B1316,'Product List_ Cost Price Repor'!A:O,14,0)</f>
        <v>0</v>
      </c>
      <c r="E1316" t="str">
        <f>VLOOKUP(B1316,'Product List_ Cost Price Repor'!A:O,13,0)</f>
        <v/>
      </c>
      <c r="F1316">
        <v>1</v>
      </c>
      <c r="G1316" t="s">
        <v>1171</v>
      </c>
      <c r="H1316" s="29">
        <f t="shared" si="20"/>
        <v>1.2809004038721501</v>
      </c>
    </row>
    <row r="1317" spans="1:8" x14ac:dyDescent="0.2">
      <c r="A1317" t="str">
        <f>VLOOKUP(B1317,'Product List_ Cost Price Repor'!A:O,4,0)</f>
        <v xml:space="preserve"> Aspire Events Kitchen Items</v>
      </c>
      <c r="B1317" t="s">
        <v>848</v>
      </c>
      <c r="C1317" s="25">
        <f>VLOOKUP(B1317,'Product List_ Cost Price Repor'!A:O,2,0)</f>
        <v>3.1348284701114499</v>
      </c>
      <c r="D1317">
        <f>VLOOKUP(B1317,'Product List_ Cost Price Repor'!A:O,14,0)</f>
        <v>0</v>
      </c>
      <c r="E1317" t="str">
        <f>VLOOKUP(B1317,'Product List_ Cost Price Repor'!A:O,13,0)</f>
        <v/>
      </c>
      <c r="F1317">
        <v>1</v>
      </c>
      <c r="G1317" t="s">
        <v>1171</v>
      </c>
      <c r="H1317" s="29">
        <f t="shared" si="20"/>
        <v>3.1348284701114499</v>
      </c>
    </row>
    <row r="1318" spans="1:8" x14ac:dyDescent="0.2">
      <c r="A1318" t="str">
        <f>VLOOKUP(B1318,'Product List_ Cost Price Repor'!A:O,4,0)</f>
        <v xml:space="preserve"> Aspire Events Kitchen Items</v>
      </c>
      <c r="B1318" t="s">
        <v>2702</v>
      </c>
      <c r="C1318" s="25">
        <f>VLOOKUP(B1318,'Product List_ Cost Price Repor'!A:O,2,0)</f>
        <v>3.746870083258</v>
      </c>
      <c r="D1318">
        <f>VLOOKUP(B1318,'Product List_ Cost Price Repor'!A:O,14,0)</f>
        <v>0</v>
      </c>
      <c r="E1318" t="str">
        <f>VLOOKUP(B1318,'Product List_ Cost Price Repor'!A:O,13,0)</f>
        <v/>
      </c>
      <c r="F1318">
        <v>1</v>
      </c>
      <c r="G1318" t="s">
        <v>1171</v>
      </c>
      <c r="H1318" s="29">
        <f t="shared" si="20"/>
        <v>3.746870083258</v>
      </c>
    </row>
    <row r="1319" spans="1:8" x14ac:dyDescent="0.2">
      <c r="A1319" t="str">
        <f>VLOOKUP(B1319,'Product List_ Cost Price Repor'!A:O,4,0)</f>
        <v xml:space="preserve"> Aspire Events Kitchen Items</v>
      </c>
      <c r="B1319" t="s">
        <v>1786</v>
      </c>
      <c r="C1319" s="25">
        <f>VLOOKUP(B1319,'Product List_ Cost Price Repor'!A:O,2,0)</f>
        <v>6.2649999999999997</v>
      </c>
      <c r="D1319">
        <f>VLOOKUP(B1319,'Product List_ Cost Price Repor'!A:O,14,0)</f>
        <v>0</v>
      </c>
      <c r="E1319" t="str">
        <f>VLOOKUP(B1319,'Product List_ Cost Price Repor'!A:O,13,0)</f>
        <v/>
      </c>
      <c r="F1319">
        <v>1</v>
      </c>
      <c r="G1319" t="s">
        <v>1171</v>
      </c>
      <c r="H1319" s="29">
        <f t="shared" si="20"/>
        <v>6.2649999999999997</v>
      </c>
    </row>
    <row r="1320" spans="1:8" x14ac:dyDescent="0.2">
      <c r="A1320" t="str">
        <f>VLOOKUP(B1320,'Product List_ Cost Price Repor'!A:O,4,0)</f>
        <v xml:space="preserve"> Aspire Events Kitchen Items</v>
      </c>
      <c r="B1320" t="s">
        <v>3232</v>
      </c>
      <c r="C1320" s="25">
        <f>VLOOKUP(B1320,'Product List_ Cost Price Repor'!A:O,2,0)</f>
        <v>2.6898724999999999</v>
      </c>
      <c r="D1320">
        <f>VLOOKUP(B1320,'Product List_ Cost Price Repor'!A:O,14,0)</f>
        <v>0</v>
      </c>
      <c r="E1320" t="str">
        <f>VLOOKUP(B1320,'Product List_ Cost Price Repor'!A:O,13,0)</f>
        <v/>
      </c>
      <c r="F1320">
        <v>1</v>
      </c>
      <c r="G1320" t="s">
        <v>1171</v>
      </c>
      <c r="H1320" s="29">
        <f t="shared" si="20"/>
        <v>2.6898724999999999</v>
      </c>
    </row>
    <row r="1321" spans="1:8" x14ac:dyDescent="0.2">
      <c r="A1321" t="str">
        <f>VLOOKUP(B1321,'Product List_ Cost Price Repor'!A:O,4,0)</f>
        <v xml:space="preserve"> Aspire Events Kitchen Items</v>
      </c>
      <c r="B1321" t="s">
        <v>2343</v>
      </c>
      <c r="C1321" s="25">
        <f>VLOOKUP(B1321,'Product List_ Cost Price Repor'!A:O,2,0)</f>
        <v>1.2159249999999999</v>
      </c>
      <c r="D1321">
        <f>VLOOKUP(B1321,'Product List_ Cost Price Repor'!A:O,14,0)</f>
        <v>0</v>
      </c>
      <c r="E1321" t="str">
        <f>VLOOKUP(B1321,'Product List_ Cost Price Repor'!A:O,13,0)</f>
        <v/>
      </c>
      <c r="F1321">
        <v>1</v>
      </c>
      <c r="G1321" t="s">
        <v>1171</v>
      </c>
      <c r="H1321" s="29">
        <f t="shared" si="20"/>
        <v>1.2159249999999999</v>
      </c>
    </row>
    <row r="1322" spans="1:8" x14ac:dyDescent="0.2">
      <c r="A1322" t="str">
        <f>VLOOKUP(B1322,'Product List_ Cost Price Repor'!A:O,4,0)</f>
        <v xml:space="preserve"> Aspire Events Kitchen Items</v>
      </c>
      <c r="B1322" t="s">
        <v>917</v>
      </c>
      <c r="C1322" s="25">
        <f>VLOOKUP(B1322,'Product List_ Cost Price Repor'!A:O,2,0)</f>
        <v>0</v>
      </c>
      <c r="D1322">
        <f>VLOOKUP(B1322,'Product List_ Cost Price Repor'!A:O,14,0)</f>
        <v>0</v>
      </c>
      <c r="E1322" t="str">
        <f>VLOOKUP(B1322,'Product List_ Cost Price Repor'!A:O,13,0)</f>
        <v/>
      </c>
      <c r="F1322">
        <v>1</v>
      </c>
      <c r="G1322" t="s">
        <v>1171</v>
      </c>
      <c r="H1322" s="29">
        <f t="shared" si="20"/>
        <v>0</v>
      </c>
    </row>
    <row r="1323" spans="1:8" x14ac:dyDescent="0.2">
      <c r="A1323" t="str">
        <f>VLOOKUP(B1323,'Product List_ Cost Price Repor'!A:O,4,0)</f>
        <v xml:space="preserve"> Aspire Events Kitchen Items</v>
      </c>
      <c r="B1323" t="s">
        <v>3126</v>
      </c>
      <c r="C1323" s="25">
        <f>VLOOKUP(B1323,'Product List_ Cost Price Repor'!A:O,2,0)</f>
        <v>2.2029363636363599</v>
      </c>
      <c r="D1323">
        <f>VLOOKUP(B1323,'Product List_ Cost Price Repor'!A:O,14,0)</f>
        <v>0</v>
      </c>
      <c r="E1323" t="str">
        <f>VLOOKUP(B1323,'Product List_ Cost Price Repor'!A:O,13,0)</f>
        <v/>
      </c>
      <c r="F1323">
        <v>1</v>
      </c>
      <c r="G1323" t="s">
        <v>1171</v>
      </c>
      <c r="H1323" s="29">
        <f t="shared" si="20"/>
        <v>2.2029363636363599</v>
      </c>
    </row>
    <row r="1324" spans="1:8" x14ac:dyDescent="0.2">
      <c r="A1324" t="str">
        <f>VLOOKUP(B1324,'Product List_ Cost Price Repor'!A:O,4,0)</f>
        <v xml:space="preserve"> Aspire Events Kitchen Items</v>
      </c>
      <c r="B1324" t="s">
        <v>3134</v>
      </c>
      <c r="C1324" s="25">
        <f>VLOOKUP(B1324,'Product List_ Cost Price Repor'!A:O,2,0)</f>
        <v>1.89356666666667</v>
      </c>
      <c r="D1324">
        <f>VLOOKUP(B1324,'Product List_ Cost Price Repor'!A:O,14,0)</f>
        <v>0</v>
      </c>
      <c r="E1324" t="str">
        <f>VLOOKUP(B1324,'Product List_ Cost Price Repor'!A:O,13,0)</f>
        <v/>
      </c>
      <c r="F1324">
        <v>1</v>
      </c>
      <c r="G1324" t="s">
        <v>1171</v>
      </c>
      <c r="H1324" s="29">
        <f t="shared" si="20"/>
        <v>1.89356666666667</v>
      </c>
    </row>
    <row r="1325" spans="1:8" x14ac:dyDescent="0.2">
      <c r="A1325" t="str">
        <f>VLOOKUP(B1325,'Product List_ Cost Price Repor'!A:O,4,0)</f>
        <v xml:space="preserve"> Aspire Events Kitchen Items</v>
      </c>
      <c r="B1325" t="s">
        <v>533</v>
      </c>
      <c r="C1325" s="25">
        <f>VLOOKUP(B1325,'Product List_ Cost Price Repor'!A:O,2,0)</f>
        <v>2.3791271582359799</v>
      </c>
      <c r="D1325">
        <f>VLOOKUP(B1325,'Product List_ Cost Price Repor'!A:O,14,0)</f>
        <v>0</v>
      </c>
      <c r="E1325" t="str">
        <f>VLOOKUP(B1325,'Product List_ Cost Price Repor'!A:O,13,0)</f>
        <v/>
      </c>
      <c r="F1325">
        <v>1</v>
      </c>
      <c r="G1325" t="s">
        <v>1171</v>
      </c>
      <c r="H1325" s="29">
        <f t="shared" si="20"/>
        <v>2.3791271582359799</v>
      </c>
    </row>
    <row r="1326" spans="1:8" x14ac:dyDescent="0.2">
      <c r="A1326" t="str">
        <f>VLOOKUP(B1326,'Product List_ Cost Price Repor'!A:O,4,0)</f>
        <v xml:space="preserve"> Aspire Events Kitchen Items</v>
      </c>
      <c r="B1326" t="s">
        <v>1020</v>
      </c>
      <c r="C1326" s="25">
        <f>VLOOKUP(B1326,'Product List_ Cost Price Repor'!A:O,2,0)</f>
        <v>3.3955676722706101</v>
      </c>
      <c r="D1326">
        <f>VLOOKUP(B1326,'Product List_ Cost Price Repor'!A:O,14,0)</f>
        <v>0</v>
      </c>
      <c r="E1326" t="str">
        <f>VLOOKUP(B1326,'Product List_ Cost Price Repor'!A:O,13,0)</f>
        <v/>
      </c>
      <c r="F1326">
        <v>1</v>
      </c>
      <c r="G1326" t="s">
        <v>1171</v>
      </c>
      <c r="H1326" s="29">
        <f t="shared" si="20"/>
        <v>3.3955676722706101</v>
      </c>
    </row>
    <row r="1327" spans="1:8" x14ac:dyDescent="0.2">
      <c r="A1327" t="str">
        <f>VLOOKUP(B1327,'Product List_ Cost Price Repor'!A:O,4,0)</f>
        <v xml:space="preserve"> Aspire Events Kitchen Items</v>
      </c>
      <c r="B1327" t="s">
        <v>1005</v>
      </c>
      <c r="C1327" s="25">
        <f>VLOOKUP(B1327,'Product List_ Cost Price Repor'!A:O,2,0)</f>
        <v>1.4050272727272699</v>
      </c>
      <c r="D1327">
        <f>VLOOKUP(B1327,'Product List_ Cost Price Repor'!A:O,14,0)</f>
        <v>0</v>
      </c>
      <c r="E1327" t="str">
        <f>VLOOKUP(B1327,'Product List_ Cost Price Repor'!A:O,13,0)</f>
        <v/>
      </c>
      <c r="F1327">
        <v>1</v>
      </c>
      <c r="G1327" t="s">
        <v>1171</v>
      </c>
      <c r="H1327" s="29">
        <f t="shared" si="20"/>
        <v>1.4050272727272699</v>
      </c>
    </row>
    <row r="1328" spans="1:8" x14ac:dyDescent="0.2">
      <c r="A1328" t="str">
        <f>VLOOKUP(B1328,'Product List_ Cost Price Repor'!A:O,4,0)</f>
        <v xml:space="preserve"> Aspire Events Kitchen Items</v>
      </c>
      <c r="B1328" t="s">
        <v>224</v>
      </c>
      <c r="C1328" s="25">
        <f>VLOOKUP(B1328,'Product List_ Cost Price Repor'!A:O,2,0)</f>
        <v>0.70863263888888905</v>
      </c>
      <c r="D1328">
        <f>VLOOKUP(B1328,'Product List_ Cost Price Repor'!A:O,14,0)</f>
        <v>0</v>
      </c>
      <c r="E1328" t="str">
        <f>VLOOKUP(B1328,'Product List_ Cost Price Repor'!A:O,13,0)</f>
        <v/>
      </c>
      <c r="F1328">
        <v>1</v>
      </c>
      <c r="G1328" t="s">
        <v>1171</v>
      </c>
      <c r="H1328" s="29">
        <f t="shared" si="20"/>
        <v>0.70863263888888905</v>
      </c>
    </row>
    <row r="1329" spans="1:8" x14ac:dyDescent="0.2">
      <c r="A1329" t="str">
        <f>VLOOKUP(B1329,'Product List_ Cost Price Repor'!A:O,4,0)</f>
        <v xml:space="preserve"> Aspire Events Kitchen Items</v>
      </c>
      <c r="B1329" t="s">
        <v>949</v>
      </c>
      <c r="C1329" s="25">
        <f>VLOOKUP(B1329,'Product List_ Cost Price Repor'!A:O,2,0)</f>
        <v>1.08149305555556</v>
      </c>
      <c r="D1329">
        <f>VLOOKUP(B1329,'Product List_ Cost Price Repor'!A:O,14,0)</f>
        <v>0</v>
      </c>
      <c r="E1329" t="str">
        <f>VLOOKUP(B1329,'Product List_ Cost Price Repor'!A:O,13,0)</f>
        <v/>
      </c>
      <c r="F1329">
        <v>1</v>
      </c>
      <c r="G1329" t="s">
        <v>1171</v>
      </c>
      <c r="H1329" s="29">
        <f t="shared" si="20"/>
        <v>1.08149305555556</v>
      </c>
    </row>
    <row r="1330" spans="1:8" x14ac:dyDescent="0.2">
      <c r="A1330" t="str">
        <f>VLOOKUP(B1330,'Product List_ Cost Price Repor'!A:O,4,0)</f>
        <v xml:space="preserve"> Aspire Events Kitchen Items</v>
      </c>
      <c r="B1330" t="s">
        <v>2183</v>
      </c>
      <c r="C1330" s="25">
        <f>VLOOKUP(B1330,'Product List_ Cost Price Repor'!A:O,2,0)</f>
        <v>0.1326</v>
      </c>
      <c r="D1330">
        <f>VLOOKUP(B1330,'Product List_ Cost Price Repor'!A:O,14,0)</f>
        <v>0</v>
      </c>
      <c r="E1330" t="str">
        <f>VLOOKUP(B1330,'Product List_ Cost Price Repor'!A:O,13,0)</f>
        <v/>
      </c>
      <c r="F1330">
        <v>1</v>
      </c>
      <c r="G1330" t="s">
        <v>1171</v>
      </c>
      <c r="H1330" s="29">
        <f t="shared" si="20"/>
        <v>0.1326</v>
      </c>
    </row>
    <row r="1331" spans="1:8" x14ac:dyDescent="0.2">
      <c r="A1331" t="str">
        <f>VLOOKUP(B1331,'Product List_ Cost Price Repor'!A:O,4,0)</f>
        <v xml:space="preserve"> Aspire Events Kitchen Items</v>
      </c>
      <c r="B1331" t="s">
        <v>2567</v>
      </c>
      <c r="C1331" s="25">
        <f>VLOOKUP(B1331,'Product List_ Cost Price Repor'!A:O,2,0)</f>
        <v>4.2262348173490203</v>
      </c>
      <c r="D1331">
        <f>VLOOKUP(B1331,'Product List_ Cost Price Repor'!A:O,14,0)</f>
        <v>0</v>
      </c>
      <c r="E1331" t="str">
        <f>VLOOKUP(B1331,'Product List_ Cost Price Repor'!A:O,13,0)</f>
        <v/>
      </c>
      <c r="F1331">
        <v>1</v>
      </c>
      <c r="G1331" t="s">
        <v>1171</v>
      </c>
      <c r="H1331" s="29">
        <f t="shared" si="20"/>
        <v>4.2262348173490203</v>
      </c>
    </row>
    <row r="1332" spans="1:8" x14ac:dyDescent="0.2">
      <c r="A1332" t="str">
        <f>VLOOKUP(B1332,'Product List_ Cost Price Repor'!A:O,4,0)</f>
        <v xml:space="preserve"> Aspire Events Kitchen Items</v>
      </c>
      <c r="B1332" t="s">
        <v>2224</v>
      </c>
      <c r="C1332" s="25">
        <f>VLOOKUP(B1332,'Product List_ Cost Price Repor'!A:O,2,0)</f>
        <v>4.4224209999999999</v>
      </c>
      <c r="D1332">
        <f>VLOOKUP(B1332,'Product List_ Cost Price Repor'!A:O,14,0)</f>
        <v>0</v>
      </c>
      <c r="E1332" t="str">
        <f>VLOOKUP(B1332,'Product List_ Cost Price Repor'!A:O,13,0)</f>
        <v/>
      </c>
      <c r="F1332">
        <v>1</v>
      </c>
      <c r="G1332" t="s">
        <v>1171</v>
      </c>
      <c r="H1332" s="29">
        <f t="shared" si="20"/>
        <v>4.4224209999999999</v>
      </c>
    </row>
    <row r="1333" spans="1:8" x14ac:dyDescent="0.2">
      <c r="A1333" t="str">
        <f>VLOOKUP(B1333,'Product List_ Cost Price Repor'!A:O,4,0)</f>
        <v xml:space="preserve"> Aspire Events Kitchen Items</v>
      </c>
      <c r="B1333" t="s">
        <v>2999</v>
      </c>
      <c r="C1333" s="25">
        <f>VLOOKUP(B1333,'Product List_ Cost Price Repor'!A:O,2,0)</f>
        <v>2.84030701674277</v>
      </c>
      <c r="D1333">
        <f>VLOOKUP(B1333,'Product List_ Cost Price Repor'!A:O,14,0)</f>
        <v>0</v>
      </c>
      <c r="E1333" t="str">
        <f>VLOOKUP(B1333,'Product List_ Cost Price Repor'!A:O,13,0)</f>
        <v/>
      </c>
      <c r="F1333">
        <v>1</v>
      </c>
      <c r="G1333" t="s">
        <v>1171</v>
      </c>
      <c r="H1333" s="29">
        <f t="shared" si="20"/>
        <v>2.84030701674277</v>
      </c>
    </row>
    <row r="1334" spans="1:8" x14ac:dyDescent="0.2">
      <c r="A1334" t="str">
        <f>VLOOKUP(B1334,'Product List_ Cost Price Repor'!A:O,4,0)</f>
        <v xml:space="preserve"> Aspire Events Kitchen Items</v>
      </c>
      <c r="B1334" t="s">
        <v>2311</v>
      </c>
      <c r="C1334" s="25">
        <f>VLOOKUP(B1334,'Product List_ Cost Price Repor'!A:O,2,0)</f>
        <v>21.129774019607801</v>
      </c>
      <c r="D1334">
        <f>VLOOKUP(B1334,'Product List_ Cost Price Repor'!A:O,14,0)</f>
        <v>0</v>
      </c>
      <c r="E1334" t="str">
        <f>VLOOKUP(B1334,'Product List_ Cost Price Repor'!A:O,13,0)</f>
        <v/>
      </c>
      <c r="F1334">
        <v>1</v>
      </c>
      <c r="G1334" t="s">
        <v>1171</v>
      </c>
      <c r="H1334" s="29">
        <f t="shared" si="20"/>
        <v>21.129774019607801</v>
      </c>
    </row>
    <row r="1335" spans="1:8" x14ac:dyDescent="0.2">
      <c r="A1335" t="str">
        <f>VLOOKUP(B1335,'Product List_ Cost Price Repor'!A:O,4,0)</f>
        <v xml:space="preserve"> Aspire Events Kitchen Items</v>
      </c>
      <c r="B1335" t="s">
        <v>2525</v>
      </c>
      <c r="C1335" s="25">
        <f>VLOOKUP(B1335,'Product List_ Cost Price Repor'!A:O,2,0)</f>
        <v>2.3683749999999999</v>
      </c>
      <c r="D1335">
        <f>VLOOKUP(B1335,'Product List_ Cost Price Repor'!A:O,14,0)</f>
        <v>0</v>
      </c>
      <c r="E1335" t="str">
        <f>VLOOKUP(B1335,'Product List_ Cost Price Repor'!A:O,13,0)</f>
        <v/>
      </c>
      <c r="F1335">
        <v>1</v>
      </c>
      <c r="G1335" t="s">
        <v>1171</v>
      </c>
      <c r="H1335" s="29">
        <f t="shared" si="20"/>
        <v>2.3683749999999999</v>
      </c>
    </row>
    <row r="1336" spans="1:8" x14ac:dyDescent="0.2">
      <c r="A1336" t="str">
        <f>VLOOKUP(B1336,'Product List_ Cost Price Repor'!A:O,4,0)</f>
        <v xml:space="preserve"> Aspire Events Kitchen Items</v>
      </c>
      <c r="B1336" t="s">
        <v>1585</v>
      </c>
      <c r="C1336" s="25">
        <f>VLOOKUP(B1336,'Product List_ Cost Price Repor'!A:O,2,0)</f>
        <v>2.5448735294117601</v>
      </c>
      <c r="D1336">
        <f>VLOOKUP(B1336,'Product List_ Cost Price Repor'!A:O,14,0)</f>
        <v>0</v>
      </c>
      <c r="E1336" t="str">
        <f>VLOOKUP(B1336,'Product List_ Cost Price Repor'!A:O,13,0)</f>
        <v/>
      </c>
      <c r="F1336">
        <v>1</v>
      </c>
      <c r="G1336" t="s">
        <v>1171</v>
      </c>
      <c r="H1336" s="29">
        <f t="shared" si="20"/>
        <v>2.5448735294117601</v>
      </c>
    </row>
    <row r="1337" spans="1:8" x14ac:dyDescent="0.2">
      <c r="A1337" t="str">
        <f>VLOOKUP(B1337,'Product List_ Cost Price Repor'!A:O,4,0)</f>
        <v xml:space="preserve"> Aspire Events Kitchen Items</v>
      </c>
      <c r="B1337" t="s">
        <v>2292</v>
      </c>
      <c r="C1337" s="25">
        <f>VLOOKUP(B1337,'Product List_ Cost Price Repor'!A:O,2,0)</f>
        <v>1.60286666666667</v>
      </c>
      <c r="D1337">
        <f>VLOOKUP(B1337,'Product List_ Cost Price Repor'!A:O,14,0)</f>
        <v>0</v>
      </c>
      <c r="E1337" t="str">
        <f>VLOOKUP(B1337,'Product List_ Cost Price Repor'!A:O,13,0)</f>
        <v/>
      </c>
      <c r="F1337">
        <v>1</v>
      </c>
      <c r="G1337" t="s">
        <v>1171</v>
      </c>
      <c r="H1337" s="29">
        <f t="shared" si="20"/>
        <v>1.60286666666667</v>
      </c>
    </row>
    <row r="1338" spans="1:8" x14ac:dyDescent="0.2">
      <c r="A1338" t="str">
        <f>VLOOKUP(B1338,'Product List_ Cost Price Repor'!A:O,4,0)</f>
        <v xml:space="preserve"> Aspire Events Kitchen Items</v>
      </c>
      <c r="B1338" t="s">
        <v>1826</v>
      </c>
      <c r="C1338" s="25">
        <f>VLOOKUP(B1338,'Product List_ Cost Price Repor'!A:O,2,0)</f>
        <v>0.79983038500506598</v>
      </c>
      <c r="D1338">
        <f>VLOOKUP(B1338,'Product List_ Cost Price Repor'!A:O,14,0)</f>
        <v>0</v>
      </c>
      <c r="E1338" t="str">
        <f>VLOOKUP(B1338,'Product List_ Cost Price Repor'!A:O,13,0)</f>
        <v/>
      </c>
      <c r="F1338">
        <v>1</v>
      </c>
      <c r="G1338" t="s">
        <v>1171</v>
      </c>
      <c r="H1338" s="29">
        <f t="shared" si="20"/>
        <v>0.79983038500506598</v>
      </c>
    </row>
    <row r="1339" spans="1:8" x14ac:dyDescent="0.2">
      <c r="A1339" t="str">
        <f>VLOOKUP(B1339,'Product List_ Cost Price Repor'!A:O,4,0)</f>
        <v xml:space="preserve"> Aspire Events Kitchen Items</v>
      </c>
      <c r="B1339" t="s">
        <v>2938</v>
      </c>
      <c r="C1339" s="25">
        <f>VLOOKUP(B1339,'Product List_ Cost Price Repor'!A:O,2,0)</f>
        <v>0.27117950000000002</v>
      </c>
      <c r="D1339">
        <f>VLOOKUP(B1339,'Product List_ Cost Price Repor'!A:O,14,0)</f>
        <v>0</v>
      </c>
      <c r="E1339" t="str">
        <f>VLOOKUP(B1339,'Product List_ Cost Price Repor'!A:O,13,0)</f>
        <v/>
      </c>
      <c r="F1339">
        <v>1</v>
      </c>
      <c r="G1339" t="s">
        <v>1171</v>
      </c>
      <c r="H1339" s="29">
        <f t="shared" si="20"/>
        <v>0.27117950000000002</v>
      </c>
    </row>
    <row r="1340" spans="1:8" x14ac:dyDescent="0.2">
      <c r="A1340" t="str">
        <f>VLOOKUP(B1340,'Product List_ Cost Price Repor'!A:O,4,0)</f>
        <v xml:space="preserve"> Aspire Events Kitchen Items</v>
      </c>
      <c r="B1340" t="s">
        <v>1160</v>
      </c>
      <c r="C1340" s="25">
        <f>VLOOKUP(B1340,'Product List_ Cost Price Repor'!A:O,2,0)</f>
        <v>0.286799305555555</v>
      </c>
      <c r="D1340">
        <f>VLOOKUP(B1340,'Product List_ Cost Price Repor'!A:O,14,0)</f>
        <v>0</v>
      </c>
      <c r="E1340" t="str">
        <f>VLOOKUP(B1340,'Product List_ Cost Price Repor'!A:O,13,0)</f>
        <v/>
      </c>
      <c r="F1340">
        <v>1</v>
      </c>
      <c r="G1340" t="s">
        <v>1171</v>
      </c>
      <c r="H1340" s="29">
        <f t="shared" si="20"/>
        <v>0.286799305555555</v>
      </c>
    </row>
    <row r="1341" spans="1:8" x14ac:dyDescent="0.2">
      <c r="A1341" t="str">
        <f>VLOOKUP(B1341,'Product List_ Cost Price Repor'!A:O,4,0)</f>
        <v xml:space="preserve"> Aspire Events Kitchen Items</v>
      </c>
      <c r="B1341" t="s">
        <v>1683</v>
      </c>
      <c r="C1341" s="25">
        <f>VLOOKUP(B1341,'Product List_ Cost Price Repor'!A:O,2,0)</f>
        <v>3.0262500000000001</v>
      </c>
      <c r="D1341">
        <f>VLOOKUP(B1341,'Product List_ Cost Price Repor'!A:O,14,0)</f>
        <v>0</v>
      </c>
      <c r="E1341" t="str">
        <f>VLOOKUP(B1341,'Product List_ Cost Price Repor'!A:O,13,0)</f>
        <v>1kg</v>
      </c>
      <c r="F1341">
        <v>1000</v>
      </c>
      <c r="G1341" t="s">
        <v>3477</v>
      </c>
      <c r="H1341" s="29">
        <f t="shared" si="20"/>
        <v>3.0262500000000003E-3</v>
      </c>
    </row>
    <row r="1342" spans="1:8" x14ac:dyDescent="0.2">
      <c r="A1342" t="str">
        <f>VLOOKUP(B1342,'Product List_ Cost Price Repor'!A:O,4,0)</f>
        <v xml:space="preserve"> Aspire Events Kitchen Items</v>
      </c>
      <c r="B1342" t="s">
        <v>1453</v>
      </c>
      <c r="C1342" s="25">
        <f>VLOOKUP(B1342,'Product List_ Cost Price Repor'!A:O,2,0)</f>
        <v>2.2907649789029501</v>
      </c>
      <c r="D1342">
        <f>VLOOKUP(B1342,'Product List_ Cost Price Repor'!A:O,14,0)</f>
        <v>0</v>
      </c>
      <c r="E1342" t="str">
        <f>VLOOKUP(B1342,'Product List_ Cost Price Repor'!A:O,13,0)</f>
        <v/>
      </c>
      <c r="F1342">
        <v>1</v>
      </c>
      <c r="G1342" t="s">
        <v>1171</v>
      </c>
      <c r="H1342" s="29">
        <f t="shared" si="20"/>
        <v>2.2907649789029501</v>
      </c>
    </row>
    <row r="1343" spans="1:8" x14ac:dyDescent="0.2">
      <c r="A1343" t="str">
        <f>VLOOKUP(B1343,'Product List_ Cost Price Repor'!A:O,4,0)</f>
        <v xml:space="preserve"> Aspire Events Kitchen Items</v>
      </c>
      <c r="B1343" t="s">
        <v>2671</v>
      </c>
      <c r="C1343" s="25">
        <f>VLOOKUP(B1343,'Product List_ Cost Price Repor'!A:O,2,0)</f>
        <v>2.2226780534111201</v>
      </c>
      <c r="D1343">
        <f>VLOOKUP(B1343,'Product List_ Cost Price Repor'!A:O,14,0)</f>
        <v>0</v>
      </c>
      <c r="E1343" t="str">
        <f>VLOOKUP(B1343,'Product List_ Cost Price Repor'!A:O,13,0)</f>
        <v/>
      </c>
      <c r="F1343">
        <v>1</v>
      </c>
      <c r="G1343" t="s">
        <v>1171</v>
      </c>
      <c r="H1343" s="29">
        <f t="shared" si="20"/>
        <v>2.2226780534111201</v>
      </c>
    </row>
    <row r="1344" spans="1:8" x14ac:dyDescent="0.2">
      <c r="A1344" t="str">
        <f>VLOOKUP(B1344,'Product List_ Cost Price Repor'!A:O,4,0)</f>
        <v xml:space="preserve"> Aspire Events Kitchen Items</v>
      </c>
      <c r="B1344" t="s">
        <v>1003</v>
      </c>
      <c r="C1344" s="25">
        <f>VLOOKUP(B1344,'Product List_ Cost Price Repor'!A:O,2,0)</f>
        <v>1.001034</v>
      </c>
      <c r="D1344">
        <f>VLOOKUP(B1344,'Product List_ Cost Price Repor'!A:O,14,0)</f>
        <v>0</v>
      </c>
      <c r="E1344" t="str">
        <f>VLOOKUP(B1344,'Product List_ Cost Price Repor'!A:O,13,0)</f>
        <v/>
      </c>
      <c r="F1344">
        <v>1</v>
      </c>
      <c r="G1344" t="s">
        <v>1171</v>
      </c>
      <c r="H1344" s="29">
        <f t="shared" si="20"/>
        <v>1.001034</v>
      </c>
    </row>
    <row r="1345" spans="1:8" x14ac:dyDescent="0.2">
      <c r="A1345" t="str">
        <f>VLOOKUP(B1345,'Product List_ Cost Price Repor'!A:O,4,0)</f>
        <v xml:space="preserve"> Aspire Events Kitchen Items</v>
      </c>
      <c r="B1345" t="s">
        <v>1329</v>
      </c>
      <c r="C1345" s="25">
        <f>VLOOKUP(B1345,'Product List_ Cost Price Repor'!A:O,2,0)</f>
        <v>1.1062000000000001</v>
      </c>
      <c r="D1345">
        <f>VLOOKUP(B1345,'Product List_ Cost Price Repor'!A:O,14,0)</f>
        <v>0</v>
      </c>
      <c r="E1345" t="str">
        <f>VLOOKUP(B1345,'Product List_ Cost Price Repor'!A:O,13,0)</f>
        <v/>
      </c>
      <c r="F1345">
        <v>1</v>
      </c>
      <c r="G1345" t="s">
        <v>1171</v>
      </c>
      <c r="H1345" s="29">
        <f t="shared" si="20"/>
        <v>1.1062000000000001</v>
      </c>
    </row>
    <row r="1346" spans="1:8" x14ac:dyDescent="0.2">
      <c r="A1346" t="str">
        <f>VLOOKUP(B1346,'Product List_ Cost Price Repor'!A:O,4,0)</f>
        <v xml:space="preserve"> Aspire Events Kitchen Items</v>
      </c>
      <c r="B1346" t="s">
        <v>2055</v>
      </c>
      <c r="C1346" s="25">
        <f>VLOOKUP(B1346,'Product List_ Cost Price Repor'!A:O,2,0)</f>
        <v>29.7</v>
      </c>
      <c r="D1346">
        <f>VLOOKUP(B1346,'Product List_ Cost Price Repor'!A:O,14,0)</f>
        <v>0</v>
      </c>
      <c r="E1346" t="str">
        <f>VLOOKUP(B1346,'Product List_ Cost Price Repor'!A:O,13,0)</f>
        <v/>
      </c>
      <c r="F1346">
        <v>1</v>
      </c>
      <c r="G1346" t="s">
        <v>1171</v>
      </c>
      <c r="H1346" s="29">
        <f t="shared" si="20"/>
        <v>29.7</v>
      </c>
    </row>
    <row r="1347" spans="1:8" x14ac:dyDescent="0.2">
      <c r="A1347" t="str">
        <f>VLOOKUP(B1347,'Product List_ Cost Price Repor'!A:O,4,0)</f>
        <v xml:space="preserve"> Aspire Events Kitchen Items</v>
      </c>
      <c r="B1347" t="s">
        <v>835</v>
      </c>
      <c r="C1347" s="25">
        <f>VLOOKUP(B1347,'Product List_ Cost Price Repor'!A:O,2,0)</f>
        <v>3.1928510999999999</v>
      </c>
      <c r="D1347">
        <f>VLOOKUP(B1347,'Product List_ Cost Price Repor'!A:O,14,0)</f>
        <v>0</v>
      </c>
      <c r="E1347" t="str">
        <f>VLOOKUP(B1347,'Product List_ Cost Price Repor'!A:O,13,0)</f>
        <v/>
      </c>
      <c r="F1347">
        <v>1</v>
      </c>
      <c r="G1347" t="s">
        <v>1171</v>
      </c>
      <c r="H1347" s="29">
        <f t="shared" ref="H1347:H1410" si="21">C1347/F1347</f>
        <v>3.1928510999999999</v>
      </c>
    </row>
    <row r="1348" spans="1:8" x14ac:dyDescent="0.2">
      <c r="A1348" t="str">
        <f>VLOOKUP(B1348,'Product List_ Cost Price Repor'!A:O,4,0)</f>
        <v xml:space="preserve"> Aspire Events Kitchen Items</v>
      </c>
      <c r="B1348" t="s">
        <v>2110</v>
      </c>
      <c r="C1348" s="25">
        <f>VLOOKUP(B1348,'Product List_ Cost Price Repor'!A:O,2,0)</f>
        <v>0</v>
      </c>
      <c r="D1348">
        <f>VLOOKUP(B1348,'Product List_ Cost Price Repor'!A:O,14,0)</f>
        <v>0</v>
      </c>
      <c r="E1348" t="str">
        <f>VLOOKUP(B1348,'Product List_ Cost Price Repor'!A:O,13,0)</f>
        <v/>
      </c>
      <c r="F1348">
        <v>1</v>
      </c>
      <c r="G1348" t="s">
        <v>1171</v>
      </c>
      <c r="H1348" s="29">
        <f t="shared" si="21"/>
        <v>0</v>
      </c>
    </row>
    <row r="1349" spans="1:8" x14ac:dyDescent="0.2">
      <c r="A1349" t="str">
        <f>VLOOKUP(B1349,'Product List_ Cost Price Repor'!A:O,4,0)</f>
        <v xml:space="preserve"> Aspire Events Kitchen Items</v>
      </c>
      <c r="B1349" t="s">
        <v>2308</v>
      </c>
      <c r="C1349" s="25">
        <f>VLOOKUP(B1349,'Product List_ Cost Price Repor'!A:O,2,0)</f>
        <v>0.54327348024316102</v>
      </c>
      <c r="D1349">
        <f>VLOOKUP(B1349,'Product List_ Cost Price Repor'!A:O,14,0)</f>
        <v>0</v>
      </c>
      <c r="E1349" t="str">
        <f>VLOOKUP(B1349,'Product List_ Cost Price Repor'!A:O,13,0)</f>
        <v/>
      </c>
      <c r="F1349">
        <v>1</v>
      </c>
      <c r="G1349" t="s">
        <v>1171</v>
      </c>
      <c r="H1349" s="29">
        <f t="shared" si="21"/>
        <v>0.54327348024316102</v>
      </c>
    </row>
    <row r="1350" spans="1:8" x14ac:dyDescent="0.2">
      <c r="A1350" t="str">
        <f>VLOOKUP(B1350,'Product List_ Cost Price Repor'!A:O,4,0)</f>
        <v xml:space="preserve"> Aspire Events Kitchen Items</v>
      </c>
      <c r="B1350" t="s">
        <v>1225</v>
      </c>
      <c r="C1350" s="25">
        <f>VLOOKUP(B1350,'Product List_ Cost Price Repor'!A:O,2,0)</f>
        <v>1.87533951893939</v>
      </c>
      <c r="D1350">
        <f>VLOOKUP(B1350,'Product List_ Cost Price Repor'!A:O,14,0)</f>
        <v>0</v>
      </c>
      <c r="E1350" t="str">
        <f>VLOOKUP(B1350,'Product List_ Cost Price Repor'!A:O,13,0)</f>
        <v/>
      </c>
      <c r="F1350">
        <v>1</v>
      </c>
      <c r="G1350" t="s">
        <v>1171</v>
      </c>
      <c r="H1350" s="29">
        <f t="shared" si="21"/>
        <v>1.87533951893939</v>
      </c>
    </row>
    <row r="1351" spans="1:8" x14ac:dyDescent="0.2">
      <c r="A1351" t="str">
        <f>VLOOKUP(B1351,'Product List_ Cost Price Repor'!A:O,4,0)</f>
        <v xml:space="preserve"> Aspire Events Kitchen Items</v>
      </c>
      <c r="B1351" t="s">
        <v>1797</v>
      </c>
      <c r="C1351" s="25">
        <f>VLOOKUP(B1351,'Product List_ Cost Price Repor'!A:O,2,0)</f>
        <v>2.0468163888888902</v>
      </c>
      <c r="D1351">
        <f>VLOOKUP(B1351,'Product List_ Cost Price Repor'!A:O,14,0)</f>
        <v>0</v>
      </c>
      <c r="E1351" t="str">
        <f>VLOOKUP(B1351,'Product List_ Cost Price Repor'!A:O,13,0)</f>
        <v/>
      </c>
      <c r="F1351">
        <v>1</v>
      </c>
      <c r="G1351" t="s">
        <v>1171</v>
      </c>
      <c r="H1351" s="29">
        <f t="shared" si="21"/>
        <v>2.0468163888888902</v>
      </c>
    </row>
    <row r="1352" spans="1:8" x14ac:dyDescent="0.2">
      <c r="A1352" t="str">
        <f>VLOOKUP(B1352,'Product List_ Cost Price Repor'!A:O,4,0)</f>
        <v xml:space="preserve"> Aspire Events Kitchen Items</v>
      </c>
      <c r="B1352" t="s">
        <v>1598</v>
      </c>
      <c r="C1352" s="25">
        <f>VLOOKUP(B1352,'Product List_ Cost Price Repor'!A:O,2,0)</f>
        <v>0.46847666666666699</v>
      </c>
      <c r="D1352">
        <f>VLOOKUP(B1352,'Product List_ Cost Price Repor'!A:O,14,0)</f>
        <v>0</v>
      </c>
      <c r="E1352" t="str">
        <f>VLOOKUP(B1352,'Product List_ Cost Price Repor'!A:O,13,0)</f>
        <v/>
      </c>
      <c r="F1352">
        <v>1</v>
      </c>
      <c r="G1352" t="s">
        <v>1171</v>
      </c>
      <c r="H1352" s="29">
        <f t="shared" si="21"/>
        <v>0.46847666666666699</v>
      </c>
    </row>
    <row r="1353" spans="1:8" x14ac:dyDescent="0.2">
      <c r="A1353" t="str">
        <f>VLOOKUP(B1353,'Product List_ Cost Price Repor'!A:O,4,0)</f>
        <v xml:space="preserve"> Aspire Events Kitchen Items</v>
      </c>
      <c r="B1353" t="s">
        <v>2208</v>
      </c>
      <c r="C1353" s="25">
        <f>VLOOKUP(B1353,'Product List_ Cost Price Repor'!A:O,2,0)</f>
        <v>6.4</v>
      </c>
      <c r="D1353">
        <f>VLOOKUP(B1353,'Product List_ Cost Price Repor'!A:O,14,0)</f>
        <v>0</v>
      </c>
      <c r="E1353" t="str">
        <f>VLOOKUP(B1353,'Product List_ Cost Price Repor'!A:O,13,0)</f>
        <v/>
      </c>
      <c r="F1353">
        <v>1</v>
      </c>
      <c r="G1353" t="s">
        <v>1171</v>
      </c>
      <c r="H1353" s="29">
        <f t="shared" si="21"/>
        <v>6.4</v>
      </c>
    </row>
    <row r="1354" spans="1:8" x14ac:dyDescent="0.2">
      <c r="A1354" t="str">
        <f>VLOOKUP(B1354,'Product List_ Cost Price Repor'!A:O,4,0)</f>
        <v xml:space="preserve"> Aspire Events Kitchen Items</v>
      </c>
      <c r="B1354" t="s">
        <v>897</v>
      </c>
      <c r="C1354" s="25">
        <f>VLOOKUP(B1354,'Product List_ Cost Price Repor'!A:O,2,0)</f>
        <v>3.4896370000000001</v>
      </c>
      <c r="D1354">
        <f>VLOOKUP(B1354,'Product List_ Cost Price Repor'!A:O,14,0)</f>
        <v>0</v>
      </c>
      <c r="E1354" t="str">
        <f>VLOOKUP(B1354,'Product List_ Cost Price Repor'!A:O,13,0)</f>
        <v/>
      </c>
      <c r="F1354">
        <v>1</v>
      </c>
      <c r="G1354" t="s">
        <v>1171</v>
      </c>
      <c r="H1354" s="29">
        <f t="shared" si="21"/>
        <v>3.4896370000000001</v>
      </c>
    </row>
    <row r="1355" spans="1:8" x14ac:dyDescent="0.2">
      <c r="A1355" t="str">
        <f>VLOOKUP(B1355,'Product List_ Cost Price Repor'!A:O,4,0)</f>
        <v xml:space="preserve"> Aspire Events Kitchen Items</v>
      </c>
      <c r="B1355" t="s">
        <v>626</v>
      </c>
      <c r="C1355" s="25">
        <f>VLOOKUP(B1355,'Product List_ Cost Price Repor'!A:O,2,0)</f>
        <v>2.3128770166256198</v>
      </c>
      <c r="D1355">
        <f>VLOOKUP(B1355,'Product List_ Cost Price Repor'!A:O,14,0)</f>
        <v>0</v>
      </c>
      <c r="E1355" t="str">
        <f>VLOOKUP(B1355,'Product List_ Cost Price Repor'!A:O,13,0)</f>
        <v/>
      </c>
      <c r="F1355">
        <v>1</v>
      </c>
      <c r="G1355" t="s">
        <v>1171</v>
      </c>
      <c r="H1355" s="29">
        <f t="shared" si="21"/>
        <v>2.3128770166256198</v>
      </c>
    </row>
    <row r="1356" spans="1:8" x14ac:dyDescent="0.2">
      <c r="A1356" t="str">
        <f>VLOOKUP(B1356,'Product List_ Cost Price Repor'!A:O,4,0)</f>
        <v xml:space="preserve"> Aspire Events Kitchen Items</v>
      </c>
      <c r="B1356" t="s">
        <v>3034</v>
      </c>
      <c r="C1356" s="25">
        <f>VLOOKUP(B1356,'Product List_ Cost Price Repor'!A:O,2,0)</f>
        <v>8.9533333333333298E-2</v>
      </c>
      <c r="D1356">
        <f>VLOOKUP(B1356,'Product List_ Cost Price Repor'!A:O,14,0)</f>
        <v>0</v>
      </c>
      <c r="E1356" t="str">
        <f>VLOOKUP(B1356,'Product List_ Cost Price Repor'!A:O,13,0)</f>
        <v/>
      </c>
      <c r="F1356">
        <v>1</v>
      </c>
      <c r="G1356" t="s">
        <v>1171</v>
      </c>
      <c r="H1356" s="29">
        <f t="shared" si="21"/>
        <v>8.9533333333333298E-2</v>
      </c>
    </row>
    <row r="1357" spans="1:8" x14ac:dyDescent="0.2">
      <c r="A1357" t="str">
        <f>VLOOKUP(B1357,'Product List_ Cost Price Repor'!A:O,4,0)</f>
        <v xml:space="preserve"> Aspire Events Kitchen Items</v>
      </c>
      <c r="B1357" t="s">
        <v>1974</v>
      </c>
      <c r="C1357" s="25">
        <f>VLOOKUP(B1357,'Product List_ Cost Price Repor'!A:O,2,0)</f>
        <v>1.20509035087719</v>
      </c>
      <c r="D1357">
        <f>VLOOKUP(B1357,'Product List_ Cost Price Repor'!A:O,14,0)</f>
        <v>0</v>
      </c>
      <c r="E1357" t="str">
        <f>VLOOKUP(B1357,'Product List_ Cost Price Repor'!A:O,13,0)</f>
        <v/>
      </c>
      <c r="F1357">
        <v>1</v>
      </c>
      <c r="G1357" t="s">
        <v>1171</v>
      </c>
      <c r="H1357" s="29">
        <f t="shared" si="21"/>
        <v>1.20509035087719</v>
      </c>
    </row>
    <row r="1358" spans="1:8" x14ac:dyDescent="0.2">
      <c r="A1358" t="str">
        <f>VLOOKUP(B1358,'Product List_ Cost Price Repor'!A:O,4,0)</f>
        <v xml:space="preserve"> Aspire Events Kitchen Items</v>
      </c>
      <c r="B1358" t="s">
        <v>3053</v>
      </c>
      <c r="C1358" s="25">
        <f>VLOOKUP(B1358,'Product List_ Cost Price Repor'!A:O,2,0)</f>
        <v>0.28092</v>
      </c>
      <c r="D1358">
        <f>VLOOKUP(B1358,'Product List_ Cost Price Repor'!A:O,14,0)</f>
        <v>0</v>
      </c>
      <c r="E1358" t="str">
        <f>VLOOKUP(B1358,'Product List_ Cost Price Repor'!A:O,13,0)</f>
        <v/>
      </c>
      <c r="F1358">
        <v>1</v>
      </c>
      <c r="G1358" t="s">
        <v>1171</v>
      </c>
      <c r="H1358" s="29">
        <f t="shared" si="21"/>
        <v>0.28092</v>
      </c>
    </row>
    <row r="1359" spans="1:8" x14ac:dyDescent="0.2">
      <c r="A1359" t="str">
        <f>VLOOKUP(B1359,'Product List_ Cost Price Repor'!A:O,4,0)</f>
        <v xml:space="preserve"> Aspire Events Kitchen Items</v>
      </c>
      <c r="B1359" t="s">
        <v>1100</v>
      </c>
      <c r="C1359" s="25">
        <f>VLOOKUP(B1359,'Product List_ Cost Price Repor'!A:O,2,0)</f>
        <v>6.9284999999999999E-2</v>
      </c>
      <c r="D1359">
        <f>VLOOKUP(B1359,'Product List_ Cost Price Repor'!A:O,14,0)</f>
        <v>0</v>
      </c>
      <c r="E1359" t="str">
        <f>VLOOKUP(B1359,'Product List_ Cost Price Repor'!A:O,13,0)</f>
        <v/>
      </c>
      <c r="F1359">
        <v>1</v>
      </c>
      <c r="G1359" t="s">
        <v>1171</v>
      </c>
      <c r="H1359" s="29">
        <f t="shared" si="21"/>
        <v>6.9284999999999999E-2</v>
      </c>
    </row>
    <row r="1360" spans="1:8" x14ac:dyDescent="0.2">
      <c r="A1360" t="str">
        <f>VLOOKUP(B1360,'Product List_ Cost Price Repor'!A:O,4,0)</f>
        <v xml:space="preserve"> Aspire Events Kitchen Items</v>
      </c>
      <c r="B1360" t="s">
        <v>1444</v>
      </c>
      <c r="C1360" s="25">
        <f>VLOOKUP(B1360,'Product List_ Cost Price Repor'!A:O,2,0)</f>
        <v>0.26500000000000001</v>
      </c>
      <c r="D1360">
        <f>VLOOKUP(B1360,'Product List_ Cost Price Repor'!A:O,14,0)</f>
        <v>0</v>
      </c>
      <c r="E1360" t="str">
        <f>VLOOKUP(B1360,'Product List_ Cost Price Repor'!A:O,13,0)</f>
        <v/>
      </c>
      <c r="F1360">
        <v>1</v>
      </c>
      <c r="G1360" t="s">
        <v>1171</v>
      </c>
      <c r="H1360" s="29">
        <f t="shared" si="21"/>
        <v>0.26500000000000001</v>
      </c>
    </row>
    <row r="1361" spans="1:8" x14ac:dyDescent="0.2">
      <c r="A1361" t="str">
        <f>VLOOKUP(B1361,'Product List_ Cost Price Repor'!A:O,4,0)</f>
        <v xml:space="preserve"> Aspire Events Kitchen Items</v>
      </c>
      <c r="B1361" t="s">
        <v>296</v>
      </c>
      <c r="C1361" s="25">
        <f>VLOOKUP(B1361,'Product List_ Cost Price Repor'!A:O,2,0)</f>
        <v>4.2858171363076201</v>
      </c>
      <c r="D1361">
        <f>VLOOKUP(B1361,'Product List_ Cost Price Repor'!A:O,14,0)</f>
        <v>0</v>
      </c>
      <c r="E1361" t="str">
        <f>VLOOKUP(B1361,'Product List_ Cost Price Repor'!A:O,13,0)</f>
        <v/>
      </c>
      <c r="F1361">
        <v>1</v>
      </c>
      <c r="G1361" t="s">
        <v>1171</v>
      </c>
      <c r="H1361" s="29">
        <f t="shared" si="21"/>
        <v>4.2858171363076201</v>
      </c>
    </row>
    <row r="1362" spans="1:8" x14ac:dyDescent="0.2">
      <c r="A1362" t="str">
        <f>VLOOKUP(B1362,'Product List_ Cost Price Repor'!A:O,4,0)</f>
        <v xml:space="preserve"> Aspire Events Kitchen Items</v>
      </c>
      <c r="B1362" t="s">
        <v>704</v>
      </c>
      <c r="C1362" s="25">
        <f>VLOOKUP(B1362,'Product List_ Cost Price Repor'!A:O,2,0)</f>
        <v>0.124444444444444</v>
      </c>
      <c r="D1362">
        <f>VLOOKUP(B1362,'Product List_ Cost Price Repor'!A:O,14,0)</f>
        <v>0</v>
      </c>
      <c r="E1362" t="str">
        <f>VLOOKUP(B1362,'Product List_ Cost Price Repor'!A:O,13,0)</f>
        <v/>
      </c>
      <c r="F1362">
        <v>1</v>
      </c>
      <c r="G1362" t="s">
        <v>1171</v>
      </c>
      <c r="H1362" s="29">
        <f t="shared" si="21"/>
        <v>0.124444444444444</v>
      </c>
    </row>
    <row r="1363" spans="1:8" x14ac:dyDescent="0.2">
      <c r="A1363" t="str">
        <f>VLOOKUP(B1363,'Product List_ Cost Price Repor'!A:O,4,0)</f>
        <v xml:space="preserve"> Aspire Events Kitchen Items</v>
      </c>
      <c r="B1363" t="s">
        <v>1309</v>
      </c>
      <c r="C1363" s="25">
        <f>VLOOKUP(B1363,'Product List_ Cost Price Repor'!A:O,2,0)</f>
        <v>1.5224247311828001</v>
      </c>
      <c r="D1363">
        <f>VLOOKUP(B1363,'Product List_ Cost Price Repor'!A:O,14,0)</f>
        <v>0</v>
      </c>
      <c r="E1363" t="str">
        <f>VLOOKUP(B1363,'Product List_ Cost Price Repor'!A:O,13,0)</f>
        <v/>
      </c>
      <c r="F1363">
        <v>1</v>
      </c>
      <c r="G1363" t="s">
        <v>1171</v>
      </c>
      <c r="H1363" s="29">
        <f t="shared" si="21"/>
        <v>1.5224247311828001</v>
      </c>
    </row>
    <row r="1364" spans="1:8" x14ac:dyDescent="0.2">
      <c r="A1364" t="str">
        <f>VLOOKUP(B1364,'Product List_ Cost Price Repor'!A:O,4,0)</f>
        <v xml:space="preserve"> Aspire Events Kitchen Items</v>
      </c>
      <c r="B1364" t="s">
        <v>1147</v>
      </c>
      <c r="C1364" s="25">
        <f>VLOOKUP(B1364,'Product List_ Cost Price Repor'!A:O,2,0)</f>
        <v>5.9065502653693098</v>
      </c>
      <c r="D1364">
        <f>VLOOKUP(B1364,'Product List_ Cost Price Repor'!A:O,14,0)</f>
        <v>0</v>
      </c>
      <c r="E1364" t="str">
        <f>VLOOKUP(B1364,'Product List_ Cost Price Repor'!A:O,13,0)</f>
        <v/>
      </c>
      <c r="F1364">
        <v>1</v>
      </c>
      <c r="G1364" t="s">
        <v>1171</v>
      </c>
      <c r="H1364" s="29">
        <f t="shared" si="21"/>
        <v>5.9065502653693098</v>
      </c>
    </row>
    <row r="1365" spans="1:8" x14ac:dyDescent="0.2">
      <c r="A1365" t="str">
        <f>VLOOKUP(B1365,'Product List_ Cost Price Repor'!A:O,4,0)</f>
        <v xml:space="preserve"> Aspire Events Kitchen Items</v>
      </c>
      <c r="B1365" t="s">
        <v>1936</v>
      </c>
      <c r="C1365" s="25">
        <f>VLOOKUP(B1365,'Product List_ Cost Price Repor'!A:O,2,0)</f>
        <v>1.15884627896613</v>
      </c>
      <c r="D1365">
        <f>VLOOKUP(B1365,'Product List_ Cost Price Repor'!A:O,14,0)</f>
        <v>0</v>
      </c>
      <c r="E1365" t="str">
        <f>VLOOKUP(B1365,'Product List_ Cost Price Repor'!A:O,13,0)</f>
        <v/>
      </c>
      <c r="F1365">
        <v>1</v>
      </c>
      <c r="G1365" t="s">
        <v>1171</v>
      </c>
      <c r="H1365" s="29">
        <f t="shared" si="21"/>
        <v>1.15884627896613</v>
      </c>
    </row>
    <row r="1366" spans="1:8" x14ac:dyDescent="0.2">
      <c r="A1366" t="str">
        <f>VLOOKUP(B1366,'Product List_ Cost Price Repor'!A:O,4,0)</f>
        <v xml:space="preserve"> Aspire Events Kitchen Items</v>
      </c>
      <c r="B1366" t="s">
        <v>416</v>
      </c>
      <c r="C1366" s="25">
        <f>VLOOKUP(B1366,'Product List_ Cost Price Repor'!A:O,2,0)</f>
        <v>0.42355555555555602</v>
      </c>
      <c r="D1366">
        <f>VLOOKUP(B1366,'Product List_ Cost Price Repor'!A:O,14,0)</f>
        <v>0</v>
      </c>
      <c r="E1366" t="str">
        <f>VLOOKUP(B1366,'Product List_ Cost Price Repor'!A:O,13,0)</f>
        <v/>
      </c>
      <c r="F1366">
        <v>1</v>
      </c>
      <c r="G1366" t="s">
        <v>1171</v>
      </c>
      <c r="H1366" s="29">
        <f t="shared" si="21"/>
        <v>0.42355555555555602</v>
      </c>
    </row>
    <row r="1367" spans="1:8" x14ac:dyDescent="0.2">
      <c r="A1367" t="str">
        <f>VLOOKUP(B1367,'Product List_ Cost Price Repor'!A:O,4,0)</f>
        <v xml:space="preserve"> Aspire Events Kitchen Items</v>
      </c>
      <c r="B1367" t="s">
        <v>351</v>
      </c>
      <c r="C1367" s="25">
        <f>VLOOKUP(B1367,'Product List_ Cost Price Repor'!A:O,2,0)</f>
        <v>2.2674950298210699</v>
      </c>
      <c r="D1367">
        <f>VLOOKUP(B1367,'Product List_ Cost Price Repor'!A:O,14,0)</f>
        <v>0</v>
      </c>
      <c r="E1367" t="str">
        <f>VLOOKUP(B1367,'Product List_ Cost Price Repor'!A:O,13,0)</f>
        <v/>
      </c>
      <c r="F1367">
        <v>1</v>
      </c>
      <c r="G1367" t="s">
        <v>1171</v>
      </c>
      <c r="H1367" s="29">
        <f t="shared" si="21"/>
        <v>2.2674950298210699</v>
      </c>
    </row>
    <row r="1368" spans="1:8" x14ac:dyDescent="0.2">
      <c r="A1368" t="str">
        <f>VLOOKUP(B1368,'Product List_ Cost Price Repor'!A:O,4,0)</f>
        <v xml:space="preserve"> IGA Kitchen Items</v>
      </c>
      <c r="B1368" t="s">
        <v>620</v>
      </c>
      <c r="C1368" s="25">
        <f>VLOOKUP(B1368,'Product List_ Cost Price Repor'!A:O,2,0)</f>
        <v>34.585540267465902</v>
      </c>
      <c r="D1368">
        <f>VLOOKUP(B1368,'Product List_ Cost Price Repor'!A:O,14,0)</f>
        <v>0</v>
      </c>
      <c r="E1368" t="str">
        <f>VLOOKUP(B1368,'Product List_ Cost Price Repor'!A:O,13,0)</f>
        <v>Packet</v>
      </c>
      <c r="F1368">
        <v>1</v>
      </c>
      <c r="G1368" t="s">
        <v>1171</v>
      </c>
      <c r="H1368" s="29">
        <f t="shared" si="21"/>
        <v>34.585540267465902</v>
      </c>
    </row>
    <row r="1369" spans="1:8" x14ac:dyDescent="0.2">
      <c r="A1369" t="str">
        <f>VLOOKUP(B1369,'Product List_ Cost Price Repor'!A:O,4,0)</f>
        <v xml:space="preserve"> IGA Kitchen Items</v>
      </c>
      <c r="B1369" t="s">
        <v>2223</v>
      </c>
      <c r="C1369" s="25">
        <f>VLOOKUP(B1369,'Product List_ Cost Price Repor'!A:O,2,0)</f>
        <v>2.8740672473867601</v>
      </c>
      <c r="D1369">
        <f>VLOOKUP(B1369,'Product List_ Cost Price Repor'!A:O,14,0)</f>
        <v>0</v>
      </c>
      <c r="E1369" t="str">
        <f>VLOOKUP(B1369,'Product List_ Cost Price Repor'!A:O,13,0)</f>
        <v>1</v>
      </c>
      <c r="F1369">
        <v>1</v>
      </c>
      <c r="G1369" t="s">
        <v>1171</v>
      </c>
      <c r="H1369" s="29">
        <f t="shared" si="21"/>
        <v>2.8740672473867601</v>
      </c>
    </row>
    <row r="1370" spans="1:8" x14ac:dyDescent="0.2">
      <c r="A1370" t="str">
        <f>VLOOKUP(B1370,'Product List_ Cost Price Repor'!A:O,4,0)</f>
        <v xml:space="preserve"> IGA Kitchen Items</v>
      </c>
      <c r="B1370" t="s">
        <v>603</v>
      </c>
      <c r="C1370" s="25">
        <f>VLOOKUP(B1370,'Product List_ Cost Price Repor'!A:O,2,0)</f>
        <v>2.2209405501003099</v>
      </c>
      <c r="D1370">
        <f>VLOOKUP(B1370,'Product List_ Cost Price Repor'!A:O,14,0)</f>
        <v>0</v>
      </c>
      <c r="E1370" t="str">
        <f>VLOOKUP(B1370,'Product List_ Cost Price Repor'!A:O,13,0)</f>
        <v>1</v>
      </c>
      <c r="F1370">
        <v>1</v>
      </c>
      <c r="G1370" t="s">
        <v>1171</v>
      </c>
      <c r="H1370" s="29">
        <f t="shared" si="21"/>
        <v>2.2209405501003099</v>
      </c>
    </row>
    <row r="1371" spans="1:8" x14ac:dyDescent="0.2">
      <c r="A1371" t="str">
        <f>VLOOKUP(B1371,'Product List_ Cost Price Repor'!A:O,4,0)</f>
        <v xml:space="preserve"> IGA Kitchen Items</v>
      </c>
      <c r="B1371" t="s">
        <v>603</v>
      </c>
      <c r="C1371" s="25">
        <f>VLOOKUP(B1371,'Product List_ Cost Price Repor'!A:O,2,0)</f>
        <v>2.2209405501003099</v>
      </c>
      <c r="D1371">
        <f>VLOOKUP(B1371,'Product List_ Cost Price Repor'!A:O,14,0)</f>
        <v>0</v>
      </c>
      <c r="E1371" t="str">
        <f>VLOOKUP(B1371,'Product List_ Cost Price Repor'!A:O,13,0)</f>
        <v>1</v>
      </c>
      <c r="F1371">
        <v>1</v>
      </c>
      <c r="G1371" t="s">
        <v>1171</v>
      </c>
      <c r="H1371" s="29">
        <f t="shared" si="21"/>
        <v>2.2209405501003099</v>
      </c>
    </row>
    <row r="1372" spans="1:8" x14ac:dyDescent="0.2">
      <c r="A1372" t="str">
        <f>VLOOKUP(B1372,'Product List_ Cost Price Repor'!A:O,4,0)</f>
        <v xml:space="preserve"> IGA Kitchen Items</v>
      </c>
      <c r="B1372" t="s">
        <v>406</v>
      </c>
      <c r="C1372" s="25">
        <f>VLOOKUP(B1372,'Product List_ Cost Price Repor'!A:O,2,0)</f>
        <v>12.718666666666699</v>
      </c>
      <c r="D1372">
        <f>VLOOKUP(B1372,'Product List_ Cost Price Repor'!A:O,14,0)</f>
        <v>0</v>
      </c>
      <c r="E1372" t="str">
        <f>VLOOKUP(B1372,'Product List_ Cost Price Repor'!A:O,13,0)</f>
        <v/>
      </c>
      <c r="F1372">
        <v>1</v>
      </c>
      <c r="G1372" t="s">
        <v>1171</v>
      </c>
      <c r="H1372" s="29">
        <f t="shared" si="21"/>
        <v>12.718666666666699</v>
      </c>
    </row>
    <row r="1373" spans="1:8" x14ac:dyDescent="0.2">
      <c r="A1373" t="str">
        <f>VLOOKUP(B1373,'Product List_ Cost Price Repor'!A:O,4,0)</f>
        <v xml:space="preserve"> IGA Kitchen Items</v>
      </c>
      <c r="B1373" t="s">
        <v>1724</v>
      </c>
      <c r="C1373" s="25">
        <f>VLOOKUP(B1373,'Product List_ Cost Price Repor'!A:O,2,0)</f>
        <v>4.2472241579558698</v>
      </c>
      <c r="D1373">
        <f>VLOOKUP(B1373,'Product List_ Cost Price Repor'!A:O,14,0)</f>
        <v>0</v>
      </c>
      <c r="E1373" t="str">
        <f>VLOOKUP(B1373,'Product List_ Cost Price Repor'!A:O,13,0)</f>
        <v>Item</v>
      </c>
      <c r="F1373">
        <v>1</v>
      </c>
      <c r="G1373" t="s">
        <v>1171</v>
      </c>
      <c r="H1373" s="29">
        <f t="shared" si="21"/>
        <v>4.2472241579558698</v>
      </c>
    </row>
    <row r="1374" spans="1:8" x14ac:dyDescent="0.2">
      <c r="A1374" t="str">
        <f>VLOOKUP(B1374,'Product List_ Cost Price Repor'!A:O,4,0)</f>
        <v xml:space="preserve"> IGA Kitchen Items</v>
      </c>
      <c r="B1374" t="s">
        <v>1137</v>
      </c>
      <c r="C1374" s="25">
        <f>VLOOKUP(B1374,'Product List_ Cost Price Repor'!A:O,2,0)</f>
        <v>0.97</v>
      </c>
      <c r="D1374">
        <f>VLOOKUP(B1374,'Product List_ Cost Price Repor'!A:O,14,0)</f>
        <v>0</v>
      </c>
      <c r="E1374" t="str">
        <f>VLOOKUP(B1374,'Product List_ Cost Price Repor'!A:O,13,0)</f>
        <v>1</v>
      </c>
      <c r="F1374">
        <v>1</v>
      </c>
      <c r="G1374" t="s">
        <v>1171</v>
      </c>
      <c r="H1374" s="29">
        <f t="shared" si="21"/>
        <v>0.97</v>
      </c>
    </row>
    <row r="1375" spans="1:8" x14ac:dyDescent="0.2">
      <c r="A1375" t="str">
        <f>VLOOKUP(B1375,'Product List_ Cost Price Repor'!A:O,4,0)</f>
        <v xml:space="preserve"> IGA Kitchen Items</v>
      </c>
      <c r="B1375" t="s">
        <v>521</v>
      </c>
      <c r="C1375" s="25">
        <f>VLOOKUP(B1375,'Product List_ Cost Price Repor'!A:O,2,0)</f>
        <v>2.5365672473867602</v>
      </c>
      <c r="D1375">
        <f>VLOOKUP(B1375,'Product List_ Cost Price Repor'!A:O,14,0)</f>
        <v>0</v>
      </c>
      <c r="E1375" t="str">
        <f>VLOOKUP(B1375,'Product List_ Cost Price Repor'!A:O,13,0)</f>
        <v>1</v>
      </c>
      <c r="F1375">
        <v>1</v>
      </c>
      <c r="G1375" t="s">
        <v>1171</v>
      </c>
      <c r="H1375" s="29">
        <f t="shared" si="21"/>
        <v>2.5365672473867602</v>
      </c>
    </row>
    <row r="1376" spans="1:8" x14ac:dyDescent="0.2">
      <c r="A1376" t="str">
        <f>VLOOKUP(B1376,'Product List_ Cost Price Repor'!A:O,4,0)</f>
        <v xml:space="preserve"> IGA Kitchen Items</v>
      </c>
      <c r="B1376" t="s">
        <v>316</v>
      </c>
      <c r="C1376" s="25">
        <f>VLOOKUP(B1376,'Product List_ Cost Price Repor'!A:O,2,0)</f>
        <v>3.8745893454371698</v>
      </c>
      <c r="D1376">
        <f>VLOOKUP(B1376,'Product List_ Cost Price Repor'!A:O,14,0)</f>
        <v>0</v>
      </c>
      <c r="E1376" t="str">
        <f>VLOOKUP(B1376,'Product List_ Cost Price Repor'!A:O,13,0)</f>
        <v>1</v>
      </c>
      <c r="F1376">
        <v>1</v>
      </c>
      <c r="G1376" t="s">
        <v>1171</v>
      </c>
      <c r="H1376" s="29">
        <f t="shared" si="21"/>
        <v>3.8745893454371698</v>
      </c>
    </row>
    <row r="1377" spans="1:8" x14ac:dyDescent="0.2">
      <c r="A1377" t="str">
        <f>VLOOKUP(B1377,'Product List_ Cost Price Repor'!A:O,4,0)</f>
        <v xml:space="preserve"> kitchen Production Items</v>
      </c>
      <c r="B1377" t="s">
        <v>1810</v>
      </c>
      <c r="C1377" s="25">
        <f>VLOOKUP(B1377,'Product List_ Cost Price Repor'!A:O,2,0)</f>
        <v>1.8</v>
      </c>
      <c r="D1377">
        <f>VLOOKUP(B1377,'Product List_ Cost Price Repor'!A:O,14,0)</f>
        <v>0</v>
      </c>
      <c r="E1377" t="str">
        <f>VLOOKUP(B1377,'Product List_ Cost Price Repor'!A:O,13,0)</f>
        <v xml:space="preserve">Grams </v>
      </c>
      <c r="F1377">
        <v>1000</v>
      </c>
      <c r="G1377" t="s">
        <v>3477</v>
      </c>
      <c r="H1377" s="29">
        <f t="shared" si="21"/>
        <v>1.8E-3</v>
      </c>
    </row>
    <row r="1378" spans="1:8" x14ac:dyDescent="0.2">
      <c r="A1378" s="27" t="str">
        <f>VLOOKUP(B1378,'Product List_ Cost Price Repor'!A:O,4,0)</f>
        <v xml:space="preserve"> kitchen Production Items</v>
      </c>
      <c r="B1378" s="27" t="s">
        <v>610</v>
      </c>
      <c r="C1378" s="25">
        <f>VLOOKUP(B1378,'Product List_ Cost Price Repor'!A:O,2,0)</f>
        <v>0</v>
      </c>
      <c r="D1378">
        <f>VLOOKUP(B1378,'Product List_ Cost Price Repor'!A:O,14,0)</f>
        <v>0</v>
      </c>
      <c r="E1378" t="str">
        <f>VLOOKUP(B1378,'Product List_ Cost Price Repor'!A:O,13,0)</f>
        <v>400g</v>
      </c>
      <c r="F1378">
        <v>400</v>
      </c>
      <c r="G1378" t="s">
        <v>3477</v>
      </c>
      <c r="H1378" s="29">
        <f t="shared" si="21"/>
        <v>0</v>
      </c>
    </row>
    <row r="1379" spans="1:8" x14ac:dyDescent="0.2">
      <c r="A1379" t="str">
        <f>VLOOKUP(B1379,'Product List_ Cost Price Repor'!A:O,4,0)</f>
        <v xml:space="preserve"> kitchen Production Items</v>
      </c>
      <c r="B1379" t="s">
        <v>1323</v>
      </c>
      <c r="C1379" s="25">
        <f>VLOOKUP(B1379,'Product List_ Cost Price Repor'!A:O,2,0)</f>
        <v>4.76912</v>
      </c>
      <c r="D1379">
        <f>VLOOKUP(B1379,'Product List_ Cost Price Repor'!A:O,14,0)</f>
        <v>0</v>
      </c>
      <c r="E1379" t="str">
        <f>VLOOKUP(B1379,'Product List_ Cost Price Repor'!A:O,13,0)</f>
        <v/>
      </c>
      <c r="F1379">
        <v>1</v>
      </c>
      <c r="G1379" t="s">
        <v>1171</v>
      </c>
      <c r="H1379" s="29">
        <f t="shared" si="21"/>
        <v>4.76912</v>
      </c>
    </row>
    <row r="1380" spans="1:8" x14ac:dyDescent="0.2">
      <c r="A1380" t="str">
        <f>VLOOKUP(B1380,'Product List_ Cost Price Repor'!A:O,4,0)</f>
        <v xml:space="preserve"> kitchen Production Items</v>
      </c>
      <c r="B1380" t="s">
        <v>2806</v>
      </c>
      <c r="C1380" s="25">
        <f>VLOOKUP(B1380,'Product List_ Cost Price Repor'!A:O,2,0)</f>
        <v>27.9</v>
      </c>
      <c r="D1380">
        <f>VLOOKUP(B1380,'Product List_ Cost Price Repor'!A:O,14,0)</f>
        <v>0</v>
      </c>
      <c r="E1380" t="str">
        <f>VLOOKUP(B1380,'Product List_ Cost Price Repor'!A:O,13,0)</f>
        <v xml:space="preserve">1kg  </v>
      </c>
      <c r="F1380">
        <v>1000</v>
      </c>
      <c r="G1380" t="s">
        <v>3477</v>
      </c>
      <c r="H1380" s="29">
        <f t="shared" si="21"/>
        <v>2.7899999999999998E-2</v>
      </c>
    </row>
    <row r="1381" spans="1:8" x14ac:dyDescent="0.2">
      <c r="A1381" t="str">
        <f>VLOOKUP(B1381,'Product List_ Cost Price Repor'!A:O,4,0)</f>
        <v xml:space="preserve"> kitchen Production Items</v>
      </c>
      <c r="B1381" t="s">
        <v>1504</v>
      </c>
      <c r="C1381" s="25">
        <f>VLOOKUP(B1381,'Product List_ Cost Price Repor'!A:O,2,0)</f>
        <v>4.4000000000000004</v>
      </c>
      <c r="D1381">
        <f>VLOOKUP(B1381,'Product List_ Cost Price Repor'!A:O,14,0)</f>
        <v>0</v>
      </c>
      <c r="E1381" t="str">
        <f>VLOOKUP(B1381,'Product List_ Cost Price Repor'!A:O,13,0)</f>
        <v/>
      </c>
      <c r="F1381">
        <v>1</v>
      </c>
      <c r="G1381" t="s">
        <v>1171</v>
      </c>
      <c r="H1381" s="29">
        <f t="shared" si="21"/>
        <v>4.4000000000000004</v>
      </c>
    </row>
    <row r="1382" spans="1:8" x14ac:dyDescent="0.2">
      <c r="A1382" t="str">
        <f>VLOOKUP(B1382,'Product List_ Cost Price Repor'!A:O,4,0)</f>
        <v xml:space="preserve"> kitchen Production Items</v>
      </c>
      <c r="B1382" t="s">
        <v>1714</v>
      </c>
      <c r="C1382" s="25">
        <f>VLOOKUP(B1382,'Product List_ Cost Price Repor'!A:O,2,0)</f>
        <v>11.3333333333333</v>
      </c>
      <c r="D1382">
        <f>VLOOKUP(B1382,'Product List_ Cost Price Repor'!A:O,14,0)</f>
        <v>0</v>
      </c>
      <c r="E1382" t="str">
        <f>VLOOKUP(B1382,'Product List_ Cost Price Repor'!A:O,13,0)</f>
        <v/>
      </c>
      <c r="F1382">
        <v>1</v>
      </c>
      <c r="G1382" t="s">
        <v>1171</v>
      </c>
      <c r="H1382" s="29">
        <f t="shared" si="21"/>
        <v>11.3333333333333</v>
      </c>
    </row>
    <row r="1383" spans="1:8" x14ac:dyDescent="0.2">
      <c r="A1383" t="str">
        <f>VLOOKUP(B1383,'Product List_ Cost Price Repor'!A:O,4,0)</f>
        <v xml:space="preserve"> kitchen Production Items</v>
      </c>
      <c r="B1383" t="s">
        <v>2872</v>
      </c>
      <c r="C1383" s="25">
        <f>VLOOKUP(B1383,'Product List_ Cost Price Repor'!A:O,2,0)</f>
        <v>0</v>
      </c>
      <c r="D1383">
        <f>VLOOKUP(B1383,'Product List_ Cost Price Repor'!A:O,14,0)</f>
        <v>0</v>
      </c>
      <c r="E1383" t="str">
        <f>VLOOKUP(B1383,'Product List_ Cost Price Repor'!A:O,13,0)</f>
        <v/>
      </c>
      <c r="F1383">
        <v>1</v>
      </c>
      <c r="G1383" t="s">
        <v>1171</v>
      </c>
      <c r="H1383" s="29">
        <f t="shared" si="21"/>
        <v>0</v>
      </c>
    </row>
    <row r="1384" spans="1:8" x14ac:dyDescent="0.2">
      <c r="A1384" t="str">
        <f>VLOOKUP(B1384,'Product List_ Cost Price Repor'!A:O,4,0)</f>
        <v xml:space="preserve"> kitchen Production Items</v>
      </c>
      <c r="B1384" t="s">
        <v>2629</v>
      </c>
      <c r="C1384" s="25">
        <f>VLOOKUP(B1384,'Product List_ Cost Price Repor'!A:O,2,0)</f>
        <v>0</v>
      </c>
      <c r="D1384">
        <f>VLOOKUP(B1384,'Product List_ Cost Price Repor'!A:O,14,0)</f>
        <v>0</v>
      </c>
      <c r="E1384" t="str">
        <f>VLOOKUP(B1384,'Product List_ Cost Price Repor'!A:O,13,0)</f>
        <v/>
      </c>
      <c r="F1384">
        <v>1</v>
      </c>
      <c r="G1384" t="s">
        <v>1171</v>
      </c>
      <c r="H1384" s="29">
        <f t="shared" si="21"/>
        <v>0</v>
      </c>
    </row>
    <row r="1385" spans="1:8" x14ac:dyDescent="0.2">
      <c r="A1385" t="str">
        <f>VLOOKUP(B1385,'Product List_ Cost Price Repor'!A:O,4,0)</f>
        <v xml:space="preserve"> kitchen Production Items</v>
      </c>
      <c r="B1385" t="s">
        <v>392</v>
      </c>
      <c r="C1385" s="25">
        <f>VLOOKUP(B1385,'Product List_ Cost Price Repor'!A:O,2,0)</f>
        <v>7.2792000000000003</v>
      </c>
      <c r="D1385">
        <f>VLOOKUP(B1385,'Product List_ Cost Price Repor'!A:O,14,0)</f>
        <v>0</v>
      </c>
      <c r="E1385" t="str">
        <f>VLOOKUP(B1385,'Product List_ Cost Price Repor'!A:O,13,0)</f>
        <v/>
      </c>
      <c r="F1385">
        <v>1</v>
      </c>
      <c r="G1385" t="s">
        <v>1171</v>
      </c>
      <c r="H1385" s="29">
        <f t="shared" si="21"/>
        <v>7.2792000000000003</v>
      </c>
    </row>
    <row r="1386" spans="1:8" x14ac:dyDescent="0.2">
      <c r="A1386" t="str">
        <f>VLOOKUP(B1386,'Product List_ Cost Price Repor'!A:O,4,0)</f>
        <v xml:space="preserve"> Rush Kitchen Items</v>
      </c>
      <c r="B1386" t="s">
        <v>774</v>
      </c>
      <c r="C1386" s="25">
        <f>VLOOKUP(B1386,'Product List_ Cost Price Repor'!A:O,2,0)</f>
        <v>1.1910000000000001</v>
      </c>
      <c r="D1386">
        <f>VLOOKUP(B1386,'Product List_ Cost Price Repor'!A:O,14,0)</f>
        <v>0</v>
      </c>
      <c r="E1386" t="str">
        <f>VLOOKUP(B1386,'Product List_ Cost Price Repor'!A:O,13,0)</f>
        <v/>
      </c>
      <c r="F1386">
        <v>1</v>
      </c>
      <c r="G1386" t="s">
        <v>1171</v>
      </c>
      <c r="H1386" s="29">
        <f t="shared" si="21"/>
        <v>1.1910000000000001</v>
      </c>
    </row>
    <row r="1387" spans="1:8" x14ac:dyDescent="0.2">
      <c r="A1387" t="str">
        <f>VLOOKUP(B1387,'Product List_ Cost Price Repor'!A:O,4,0)</f>
        <v xml:space="preserve"> Rush Kitchen Items</v>
      </c>
      <c r="B1387" t="s">
        <v>2977</v>
      </c>
      <c r="C1387" s="25">
        <f>VLOOKUP(B1387,'Product List_ Cost Price Repor'!A:O,2,0)</f>
        <v>0</v>
      </c>
      <c r="D1387">
        <f>VLOOKUP(B1387,'Product List_ Cost Price Repor'!A:O,14,0)</f>
        <v>0</v>
      </c>
      <c r="E1387" t="str">
        <f>VLOOKUP(B1387,'Product List_ Cost Price Repor'!A:O,13,0)</f>
        <v/>
      </c>
      <c r="F1387">
        <v>1</v>
      </c>
      <c r="G1387" t="s">
        <v>1171</v>
      </c>
      <c r="H1387" s="29">
        <f t="shared" si="21"/>
        <v>0</v>
      </c>
    </row>
    <row r="1388" spans="1:8" x14ac:dyDescent="0.2">
      <c r="A1388" t="str">
        <f>VLOOKUP(B1388,'Product List_ Cost Price Repor'!A:O,4,0)</f>
        <v xml:space="preserve"> Rush Kitchen Items</v>
      </c>
      <c r="B1388" t="s">
        <v>96</v>
      </c>
      <c r="C1388" s="25">
        <f>VLOOKUP(B1388,'Product List_ Cost Price Repor'!A:O,2,0)</f>
        <v>7.9434727000000001</v>
      </c>
      <c r="D1388">
        <f>VLOOKUP(B1388,'Product List_ Cost Price Repor'!A:O,14,0)</f>
        <v>0</v>
      </c>
      <c r="E1388" t="str">
        <f>VLOOKUP(B1388,'Product List_ Cost Price Repor'!A:O,13,0)</f>
        <v/>
      </c>
      <c r="F1388">
        <v>1</v>
      </c>
      <c r="G1388" t="s">
        <v>1171</v>
      </c>
      <c r="H1388" s="29">
        <f t="shared" si="21"/>
        <v>7.9434727000000001</v>
      </c>
    </row>
    <row r="1389" spans="1:8" x14ac:dyDescent="0.2">
      <c r="A1389" t="str">
        <f>VLOOKUP(B1389,'Product List_ Cost Price Repor'!A:O,4,0)</f>
        <v xml:space="preserve"> Rush Kitchen Items</v>
      </c>
      <c r="B1389" t="s">
        <v>3116</v>
      </c>
      <c r="C1389" s="25">
        <f>VLOOKUP(B1389,'Product List_ Cost Price Repor'!A:O,2,0)</f>
        <v>0</v>
      </c>
      <c r="D1389">
        <f>VLOOKUP(B1389,'Product List_ Cost Price Repor'!A:O,14,0)</f>
        <v>0</v>
      </c>
      <c r="E1389" t="str">
        <f>VLOOKUP(B1389,'Product List_ Cost Price Repor'!A:O,13,0)</f>
        <v/>
      </c>
      <c r="F1389">
        <v>1</v>
      </c>
      <c r="G1389" t="s">
        <v>1171</v>
      </c>
      <c r="H1389" s="29">
        <f t="shared" si="21"/>
        <v>0</v>
      </c>
    </row>
    <row r="1390" spans="1:8" x14ac:dyDescent="0.2">
      <c r="A1390" t="str">
        <f>VLOOKUP(B1390,'Product List_ Cost Price Repor'!A:O,4,0)</f>
        <v xml:space="preserve"> Rush Kitchen Items</v>
      </c>
      <c r="B1390" t="s">
        <v>1873</v>
      </c>
      <c r="C1390" s="25">
        <f>VLOOKUP(B1390,'Product List_ Cost Price Repor'!A:O,2,0)</f>
        <v>2.3825726999999999</v>
      </c>
      <c r="D1390">
        <f>VLOOKUP(B1390,'Product List_ Cost Price Repor'!A:O,14,0)</f>
        <v>0</v>
      </c>
      <c r="E1390" t="str">
        <f>VLOOKUP(B1390,'Product List_ Cost Price Repor'!A:O,13,0)</f>
        <v/>
      </c>
      <c r="F1390">
        <v>1</v>
      </c>
      <c r="G1390" t="s">
        <v>1171</v>
      </c>
      <c r="H1390" s="29">
        <f t="shared" si="21"/>
        <v>2.3825726999999999</v>
      </c>
    </row>
    <row r="1391" spans="1:8" x14ac:dyDescent="0.2">
      <c r="A1391" t="str">
        <f>VLOOKUP(B1391,'Product List_ Cost Price Repor'!A:O,4,0)</f>
        <v xml:space="preserve"> Rush Kitchen Items</v>
      </c>
      <c r="B1391" t="s">
        <v>2528</v>
      </c>
      <c r="C1391" s="25">
        <f>VLOOKUP(B1391,'Product List_ Cost Price Repor'!A:O,2,0)</f>
        <v>4.84924</v>
      </c>
      <c r="D1391">
        <f>VLOOKUP(B1391,'Product List_ Cost Price Repor'!A:O,14,0)</f>
        <v>0</v>
      </c>
      <c r="E1391" t="str">
        <f>VLOOKUP(B1391,'Product List_ Cost Price Repor'!A:O,13,0)</f>
        <v/>
      </c>
      <c r="F1391">
        <v>1</v>
      </c>
      <c r="G1391" t="s">
        <v>1171</v>
      </c>
      <c r="H1391" s="29">
        <f t="shared" si="21"/>
        <v>4.84924</v>
      </c>
    </row>
    <row r="1392" spans="1:8" x14ac:dyDescent="0.2">
      <c r="A1392" t="str">
        <f>VLOOKUP(B1392,'Product List_ Cost Price Repor'!A:O,4,0)</f>
        <v xml:space="preserve"> Rush Kitchen Items</v>
      </c>
      <c r="B1392" t="s">
        <v>2457</v>
      </c>
      <c r="C1392" s="25">
        <f>VLOOKUP(B1392,'Product List_ Cost Price Repor'!A:O,2,0)</f>
        <v>2.0899545454545501</v>
      </c>
      <c r="D1392">
        <f>VLOOKUP(B1392,'Product List_ Cost Price Repor'!A:O,14,0)</f>
        <v>0</v>
      </c>
      <c r="E1392" t="str">
        <f>VLOOKUP(B1392,'Product List_ Cost Price Repor'!A:O,13,0)</f>
        <v/>
      </c>
      <c r="F1392">
        <v>1</v>
      </c>
      <c r="G1392" t="s">
        <v>1171</v>
      </c>
      <c r="H1392" s="29">
        <f t="shared" si="21"/>
        <v>2.0899545454545501</v>
      </c>
    </row>
    <row r="1393" spans="1:8" x14ac:dyDescent="0.2">
      <c r="A1393" t="str">
        <f>VLOOKUP(B1393,'Product List_ Cost Price Repor'!A:O,4,0)</f>
        <v xml:space="preserve"> Rush Kitchen Items</v>
      </c>
      <c r="B1393" t="s">
        <v>1684</v>
      </c>
      <c r="C1393" s="25">
        <f>VLOOKUP(B1393,'Product List_ Cost Price Repor'!A:O,2,0)</f>
        <v>8.6666895348836999</v>
      </c>
      <c r="D1393">
        <f>VLOOKUP(B1393,'Product List_ Cost Price Repor'!A:O,14,0)</f>
        <v>0</v>
      </c>
      <c r="E1393" t="str">
        <f>VLOOKUP(B1393,'Product List_ Cost Price Repor'!A:O,13,0)</f>
        <v/>
      </c>
      <c r="F1393">
        <v>1</v>
      </c>
      <c r="G1393" t="s">
        <v>1171</v>
      </c>
      <c r="H1393" s="29">
        <f t="shared" si="21"/>
        <v>8.6666895348836999</v>
      </c>
    </row>
    <row r="1394" spans="1:8" x14ac:dyDescent="0.2">
      <c r="A1394" t="str">
        <f>VLOOKUP(B1394,'Product List_ Cost Price Repor'!A:O,4,0)</f>
        <v xml:space="preserve"> Rush Kitchen Items</v>
      </c>
      <c r="B1394" t="s">
        <v>1245</v>
      </c>
      <c r="C1394" s="25">
        <f>VLOOKUP(B1394,'Product List_ Cost Price Repor'!A:O,2,0)</f>
        <v>5.27468975425331</v>
      </c>
      <c r="D1394">
        <f>VLOOKUP(B1394,'Product List_ Cost Price Repor'!A:O,14,0)</f>
        <v>0</v>
      </c>
      <c r="E1394" t="str">
        <f>VLOOKUP(B1394,'Product List_ Cost Price Repor'!A:O,13,0)</f>
        <v/>
      </c>
      <c r="F1394">
        <v>1</v>
      </c>
      <c r="G1394" t="s">
        <v>1171</v>
      </c>
      <c r="H1394" s="29">
        <f t="shared" si="21"/>
        <v>5.27468975425331</v>
      </c>
    </row>
    <row r="1395" spans="1:8" x14ac:dyDescent="0.2">
      <c r="A1395" t="str">
        <f>VLOOKUP(B1395,'Product List_ Cost Price Repor'!A:O,4,0)</f>
        <v xml:space="preserve"> Rush Kitchen Items</v>
      </c>
      <c r="B1395" t="s">
        <v>2771</v>
      </c>
      <c r="C1395" s="25">
        <f>VLOOKUP(B1395,'Product List_ Cost Price Repor'!A:O,2,0)</f>
        <v>3.5572216666666701</v>
      </c>
      <c r="D1395">
        <f>VLOOKUP(B1395,'Product List_ Cost Price Repor'!A:O,14,0)</f>
        <v>0</v>
      </c>
      <c r="E1395" t="str">
        <f>VLOOKUP(B1395,'Product List_ Cost Price Repor'!A:O,13,0)</f>
        <v/>
      </c>
      <c r="F1395">
        <v>1</v>
      </c>
      <c r="G1395" t="s">
        <v>1171</v>
      </c>
      <c r="H1395" s="29">
        <f t="shared" si="21"/>
        <v>3.5572216666666701</v>
      </c>
    </row>
    <row r="1396" spans="1:8" x14ac:dyDescent="0.2">
      <c r="A1396" t="str">
        <f>VLOOKUP(B1396,'Product List_ Cost Price Repor'!A:O,4,0)</f>
        <v xml:space="preserve"> Rush Kitchen Items</v>
      </c>
      <c r="B1396" t="s">
        <v>615</v>
      </c>
      <c r="C1396" s="25">
        <f>VLOOKUP(B1396,'Product List_ Cost Price Repor'!A:O,2,0)</f>
        <v>2.08565450861196</v>
      </c>
      <c r="D1396">
        <f>VLOOKUP(B1396,'Product List_ Cost Price Repor'!A:O,14,0)</f>
        <v>0</v>
      </c>
      <c r="E1396" t="str">
        <f>VLOOKUP(B1396,'Product List_ Cost Price Repor'!A:O,13,0)</f>
        <v/>
      </c>
      <c r="F1396">
        <v>1</v>
      </c>
      <c r="G1396" t="s">
        <v>1171</v>
      </c>
      <c r="H1396" s="29">
        <f t="shared" si="21"/>
        <v>2.08565450861196</v>
      </c>
    </row>
    <row r="1397" spans="1:8" x14ac:dyDescent="0.2">
      <c r="A1397" t="str">
        <f>VLOOKUP(B1397,'Product List_ Cost Price Repor'!A:O,4,0)</f>
        <v xml:space="preserve"> Rush Kitchen Items</v>
      </c>
      <c r="B1397" t="s">
        <v>507</v>
      </c>
      <c r="C1397" s="25">
        <f>VLOOKUP(B1397,'Product List_ Cost Price Repor'!A:O,2,0)</f>
        <v>2.7453909999417201</v>
      </c>
      <c r="D1397">
        <f>VLOOKUP(B1397,'Product List_ Cost Price Repor'!A:O,14,0)</f>
        <v>0</v>
      </c>
      <c r="E1397" t="str">
        <f>VLOOKUP(B1397,'Product List_ Cost Price Repor'!A:O,13,0)</f>
        <v/>
      </c>
      <c r="F1397">
        <v>1</v>
      </c>
      <c r="G1397" t="s">
        <v>1171</v>
      </c>
      <c r="H1397" s="29">
        <f t="shared" si="21"/>
        <v>2.7453909999417201</v>
      </c>
    </row>
    <row r="1398" spans="1:8" x14ac:dyDescent="0.2">
      <c r="A1398" t="str">
        <f>VLOOKUP(B1398,'Product List_ Cost Price Repor'!A:O,4,0)</f>
        <v xml:space="preserve"> Rush Kitchen Items</v>
      </c>
      <c r="B1398" t="s">
        <v>2503</v>
      </c>
      <c r="C1398" s="25">
        <f>VLOOKUP(B1398,'Product List_ Cost Price Repor'!A:O,2,0)</f>
        <v>2.2884823999999999</v>
      </c>
      <c r="D1398">
        <f>VLOOKUP(B1398,'Product List_ Cost Price Repor'!A:O,14,0)</f>
        <v>0</v>
      </c>
      <c r="E1398" t="str">
        <f>VLOOKUP(B1398,'Product List_ Cost Price Repor'!A:O,13,0)</f>
        <v/>
      </c>
      <c r="F1398">
        <v>1</v>
      </c>
      <c r="G1398" t="s">
        <v>1171</v>
      </c>
      <c r="H1398" s="29">
        <f t="shared" si="21"/>
        <v>2.2884823999999999</v>
      </c>
    </row>
    <row r="1399" spans="1:8" x14ac:dyDescent="0.2">
      <c r="A1399" t="str">
        <f>VLOOKUP(B1399,'Product List_ Cost Price Repor'!A:O,4,0)</f>
        <v xml:space="preserve"> Rush Kitchen Items</v>
      </c>
      <c r="B1399" t="s">
        <v>2038</v>
      </c>
      <c r="C1399" s="25">
        <f>VLOOKUP(B1399,'Product List_ Cost Price Repor'!A:O,2,0)</f>
        <v>3.91249580340265</v>
      </c>
      <c r="D1399">
        <f>VLOOKUP(B1399,'Product List_ Cost Price Repor'!A:O,14,0)</f>
        <v>0</v>
      </c>
      <c r="E1399" t="str">
        <f>VLOOKUP(B1399,'Product List_ Cost Price Repor'!A:O,13,0)</f>
        <v/>
      </c>
      <c r="F1399">
        <v>1</v>
      </c>
      <c r="G1399" t="s">
        <v>1171</v>
      </c>
      <c r="H1399" s="29">
        <f t="shared" si="21"/>
        <v>3.91249580340265</v>
      </c>
    </row>
    <row r="1400" spans="1:8" x14ac:dyDescent="0.2">
      <c r="A1400" t="str">
        <f>VLOOKUP(B1400,'Product List_ Cost Price Repor'!A:O,4,0)</f>
        <v xml:space="preserve"> UniBar Kitchen Items</v>
      </c>
      <c r="B1400" t="s">
        <v>3264</v>
      </c>
      <c r="C1400" s="25">
        <f>VLOOKUP(B1400,'Product List_ Cost Price Repor'!A:O,2,0)</f>
        <v>0</v>
      </c>
      <c r="D1400">
        <f>VLOOKUP(B1400,'Product List_ Cost Price Repor'!A:O,14,0)</f>
        <v>0</v>
      </c>
      <c r="E1400" t="str">
        <f>VLOOKUP(B1400,'Product List_ Cost Price Repor'!A:O,13,0)</f>
        <v/>
      </c>
      <c r="F1400">
        <v>1</v>
      </c>
      <c r="G1400" t="s">
        <v>1171</v>
      </c>
      <c r="H1400" s="29">
        <f t="shared" si="21"/>
        <v>0</v>
      </c>
    </row>
    <row r="1401" spans="1:8" x14ac:dyDescent="0.2">
      <c r="A1401" t="str">
        <f>VLOOKUP(B1401,'Product List_ Cost Price Repor'!A:O,4,0)</f>
        <v xml:space="preserve"> UniBar Kitchen Items</v>
      </c>
      <c r="B1401" t="s">
        <v>3224</v>
      </c>
      <c r="C1401" s="25">
        <f>VLOOKUP(B1401,'Product List_ Cost Price Repor'!A:O,2,0)</f>
        <v>1</v>
      </c>
      <c r="D1401">
        <f>VLOOKUP(B1401,'Product List_ Cost Price Repor'!A:O,14,0)</f>
        <v>0</v>
      </c>
      <c r="E1401" t="str">
        <f>VLOOKUP(B1401,'Product List_ Cost Price Repor'!A:O,13,0)</f>
        <v/>
      </c>
      <c r="F1401">
        <v>1</v>
      </c>
      <c r="G1401" t="s">
        <v>1171</v>
      </c>
      <c r="H1401" s="29">
        <f t="shared" si="21"/>
        <v>1</v>
      </c>
    </row>
    <row r="1402" spans="1:8" x14ac:dyDescent="0.2">
      <c r="A1402" t="str">
        <f>VLOOKUP(B1402,'Product List_ Cost Price Repor'!A:O,4,0)</f>
        <v xml:space="preserve"> UniBar Kitchen Items</v>
      </c>
      <c r="B1402" t="s">
        <v>660</v>
      </c>
      <c r="C1402" s="25">
        <f>VLOOKUP(B1402,'Product List_ Cost Price Repor'!A:O,2,0)</f>
        <v>1.5015709661017</v>
      </c>
      <c r="D1402">
        <f>VLOOKUP(B1402,'Product List_ Cost Price Repor'!A:O,14,0)</f>
        <v>0</v>
      </c>
      <c r="E1402" t="str">
        <f>VLOOKUP(B1402,'Product List_ Cost Price Repor'!A:O,13,0)</f>
        <v/>
      </c>
      <c r="F1402">
        <v>1</v>
      </c>
      <c r="G1402" t="s">
        <v>1171</v>
      </c>
      <c r="H1402" s="29">
        <f t="shared" si="21"/>
        <v>1.5015709661017</v>
      </c>
    </row>
    <row r="1403" spans="1:8" x14ac:dyDescent="0.2">
      <c r="A1403" t="str">
        <f>VLOOKUP(B1403,'Product List_ Cost Price Repor'!A:O,4,0)</f>
        <v xml:space="preserve"> UniBar Kitchen Items</v>
      </c>
      <c r="B1403" t="s">
        <v>81</v>
      </c>
      <c r="C1403" s="25">
        <f>VLOOKUP(B1403,'Product List_ Cost Price Repor'!A:O,2,0)</f>
        <v>2.1</v>
      </c>
      <c r="D1403">
        <f>VLOOKUP(B1403,'Product List_ Cost Price Repor'!A:O,14,0)</f>
        <v>0</v>
      </c>
      <c r="E1403" t="str">
        <f>VLOOKUP(B1403,'Product List_ Cost Price Repor'!A:O,13,0)</f>
        <v/>
      </c>
      <c r="F1403">
        <v>1</v>
      </c>
      <c r="G1403" t="s">
        <v>1171</v>
      </c>
      <c r="H1403" s="29">
        <f t="shared" si="21"/>
        <v>2.1</v>
      </c>
    </row>
    <row r="1404" spans="1:8" x14ac:dyDescent="0.2">
      <c r="A1404" t="str">
        <f>VLOOKUP(B1404,'Product List_ Cost Price Repor'!A:O,4,0)</f>
        <v xml:space="preserve"> UniBar Kitchen Items</v>
      </c>
      <c r="B1404" t="s">
        <v>1982</v>
      </c>
      <c r="C1404" s="25">
        <f>VLOOKUP(B1404,'Product List_ Cost Price Repor'!A:O,2,0)</f>
        <v>1.357</v>
      </c>
      <c r="D1404">
        <f>VLOOKUP(B1404,'Product List_ Cost Price Repor'!A:O,14,0)</f>
        <v>0</v>
      </c>
      <c r="E1404" t="str">
        <f>VLOOKUP(B1404,'Product List_ Cost Price Repor'!A:O,13,0)</f>
        <v/>
      </c>
      <c r="F1404">
        <v>1</v>
      </c>
      <c r="G1404" t="s">
        <v>1171</v>
      </c>
      <c r="H1404" s="29">
        <f t="shared" si="21"/>
        <v>1.357</v>
      </c>
    </row>
    <row r="1405" spans="1:8" x14ac:dyDescent="0.2">
      <c r="A1405" t="str">
        <f>VLOOKUP(B1405,'Product List_ Cost Price Repor'!A:O,4,0)</f>
        <v xml:space="preserve"> UniBar Kitchen Items</v>
      </c>
      <c r="B1405" t="s">
        <v>770</v>
      </c>
      <c r="C1405" s="25">
        <f>VLOOKUP(B1405,'Product List_ Cost Price Repor'!A:O,2,0)</f>
        <v>12.0971316666667</v>
      </c>
      <c r="D1405">
        <f>VLOOKUP(B1405,'Product List_ Cost Price Repor'!A:O,14,0)</f>
        <v>0</v>
      </c>
      <c r="E1405" t="str">
        <f>VLOOKUP(B1405,'Product List_ Cost Price Repor'!A:O,13,0)</f>
        <v/>
      </c>
      <c r="F1405">
        <v>1</v>
      </c>
      <c r="G1405" t="s">
        <v>1171</v>
      </c>
      <c r="H1405" s="29">
        <f t="shared" si="21"/>
        <v>12.0971316666667</v>
      </c>
    </row>
    <row r="1406" spans="1:8" x14ac:dyDescent="0.2">
      <c r="A1406" t="str">
        <f>VLOOKUP(B1406,'Product List_ Cost Price Repor'!A:O,4,0)</f>
        <v xml:space="preserve"> UniBar Kitchen Items</v>
      </c>
      <c r="B1406" t="s">
        <v>3432</v>
      </c>
      <c r="C1406" s="25">
        <f>VLOOKUP(B1406,'Product List_ Cost Price Repor'!A:O,2,0)</f>
        <v>1.68</v>
      </c>
      <c r="D1406">
        <f>VLOOKUP(B1406,'Product List_ Cost Price Repor'!A:O,14,0)</f>
        <v>0</v>
      </c>
      <c r="E1406" t="str">
        <f>VLOOKUP(B1406,'Product List_ Cost Price Repor'!A:O,13,0)</f>
        <v/>
      </c>
      <c r="F1406">
        <v>1</v>
      </c>
      <c r="G1406" t="s">
        <v>1171</v>
      </c>
      <c r="H1406" s="29">
        <f t="shared" si="21"/>
        <v>1.68</v>
      </c>
    </row>
    <row r="1407" spans="1:8" x14ac:dyDescent="0.2">
      <c r="A1407" t="str">
        <f>VLOOKUP(B1407,'Product List_ Cost Price Repor'!A:O,4,0)</f>
        <v xml:space="preserve"> UniBar Kitchen Items</v>
      </c>
      <c r="B1407" t="s">
        <v>3433</v>
      </c>
      <c r="C1407" s="25">
        <f>VLOOKUP(B1407,'Product List_ Cost Price Repor'!A:O,2,0)</f>
        <v>5.7736463860697604</v>
      </c>
      <c r="D1407">
        <f>VLOOKUP(B1407,'Product List_ Cost Price Repor'!A:O,14,0)</f>
        <v>0</v>
      </c>
      <c r="E1407" t="str">
        <f>VLOOKUP(B1407,'Product List_ Cost Price Repor'!A:O,13,0)</f>
        <v>1kg</v>
      </c>
      <c r="F1407">
        <v>1000</v>
      </c>
      <c r="G1407" t="s">
        <v>3477</v>
      </c>
      <c r="H1407" s="29">
        <f t="shared" si="21"/>
        <v>5.7736463860697607E-3</v>
      </c>
    </row>
    <row r="1408" spans="1:8" x14ac:dyDescent="0.2">
      <c r="A1408" t="str">
        <f>VLOOKUP(B1408,'Product List_ Cost Price Repor'!A:O,4,0)</f>
        <v xml:space="preserve"> UniBar Kitchen Items</v>
      </c>
      <c r="B1408" t="s">
        <v>1958</v>
      </c>
      <c r="C1408" s="25">
        <f>VLOOKUP(B1408,'Product List_ Cost Price Repor'!A:O,2,0)</f>
        <v>9.5499999999999901</v>
      </c>
      <c r="D1408">
        <f>VLOOKUP(B1408,'Product List_ Cost Price Repor'!A:O,14,0)</f>
        <v>0</v>
      </c>
      <c r="E1408" t="str">
        <f>VLOOKUP(B1408,'Product List_ Cost Price Repor'!A:O,13,0)</f>
        <v/>
      </c>
      <c r="F1408">
        <v>1</v>
      </c>
      <c r="G1408" t="s">
        <v>1171</v>
      </c>
      <c r="H1408" s="29">
        <f t="shared" si="21"/>
        <v>9.5499999999999901</v>
      </c>
    </row>
    <row r="1409" spans="1:8" x14ac:dyDescent="0.2">
      <c r="A1409" t="str">
        <f>VLOOKUP(B1409,'Product List_ Cost Price Repor'!A:O,4,0)</f>
        <v xml:space="preserve"> UniBar Kitchen Items</v>
      </c>
      <c r="B1409" t="s">
        <v>1274</v>
      </c>
      <c r="C1409" s="25">
        <f>VLOOKUP(B1409,'Product List_ Cost Price Repor'!A:O,2,0)</f>
        <v>1.02</v>
      </c>
      <c r="D1409">
        <f>VLOOKUP(B1409,'Product List_ Cost Price Repor'!A:O,14,0)</f>
        <v>0</v>
      </c>
      <c r="E1409" t="str">
        <f>VLOOKUP(B1409,'Product List_ Cost Price Repor'!A:O,13,0)</f>
        <v/>
      </c>
      <c r="F1409">
        <v>1</v>
      </c>
      <c r="G1409" t="s">
        <v>1171</v>
      </c>
      <c r="H1409" s="29">
        <f t="shared" si="21"/>
        <v>1.02</v>
      </c>
    </row>
    <row r="1410" spans="1:8" x14ac:dyDescent="0.2">
      <c r="A1410" t="str">
        <f>VLOOKUP(B1410,'Product List_ Cost Price Repor'!A:O,4,0)</f>
        <v xml:space="preserve"> UniBar Kitchen Items</v>
      </c>
      <c r="B1410" t="s">
        <v>1779</v>
      </c>
      <c r="C1410" s="25">
        <f>VLOOKUP(B1410,'Product List_ Cost Price Repor'!A:O,2,0)</f>
        <v>0</v>
      </c>
      <c r="D1410">
        <f>VLOOKUP(B1410,'Product List_ Cost Price Repor'!A:O,14,0)</f>
        <v>0</v>
      </c>
      <c r="E1410" t="str">
        <f>VLOOKUP(B1410,'Product List_ Cost Price Repor'!A:O,13,0)</f>
        <v/>
      </c>
      <c r="F1410">
        <v>1</v>
      </c>
      <c r="G1410" t="s">
        <v>1171</v>
      </c>
      <c r="H1410" s="29">
        <f t="shared" si="21"/>
        <v>0</v>
      </c>
    </row>
    <row r="1411" spans="1:8" x14ac:dyDescent="0.2">
      <c r="A1411" t="str">
        <f>VLOOKUP(B1411,'Product List_ Cost Price Repor'!A:O,4,0)</f>
        <v xml:space="preserve"> UniBar Kitchen Items</v>
      </c>
      <c r="B1411" t="s">
        <v>850</v>
      </c>
      <c r="C1411" s="25">
        <f>VLOOKUP(B1411,'Product List_ Cost Price Repor'!A:O,2,0)</f>
        <v>0.1036</v>
      </c>
      <c r="D1411">
        <f>VLOOKUP(B1411,'Product List_ Cost Price Repor'!A:O,14,0)</f>
        <v>0</v>
      </c>
      <c r="E1411" t="str">
        <f>VLOOKUP(B1411,'Product List_ Cost Price Repor'!A:O,13,0)</f>
        <v/>
      </c>
      <c r="F1411">
        <v>1</v>
      </c>
      <c r="G1411" t="s">
        <v>1171</v>
      </c>
      <c r="H1411" s="29">
        <f t="shared" ref="H1411:H1470" si="22">C1411/F1411</f>
        <v>0.1036</v>
      </c>
    </row>
    <row r="1412" spans="1:8" x14ac:dyDescent="0.2">
      <c r="A1412" t="str">
        <f>VLOOKUP(B1412,'Product List_ Cost Price Repor'!A:O,4,0)</f>
        <v xml:space="preserve"> UniBar Kitchen Items</v>
      </c>
      <c r="B1412" t="s">
        <v>2467</v>
      </c>
      <c r="C1412" s="25">
        <f>VLOOKUP(B1412,'Product List_ Cost Price Repor'!A:O,2,0)</f>
        <v>24.3</v>
      </c>
      <c r="D1412">
        <f>VLOOKUP(B1412,'Product List_ Cost Price Repor'!A:O,14,0)</f>
        <v>0</v>
      </c>
      <c r="E1412" t="str">
        <f>VLOOKUP(B1412,'Product List_ Cost Price Repor'!A:O,13,0)</f>
        <v/>
      </c>
      <c r="F1412">
        <v>1</v>
      </c>
      <c r="G1412" t="s">
        <v>1171</v>
      </c>
      <c r="H1412" s="29">
        <f t="shared" si="22"/>
        <v>24.3</v>
      </c>
    </row>
    <row r="1413" spans="1:8" x14ac:dyDescent="0.2">
      <c r="A1413" t="str">
        <f>VLOOKUP(B1413,'Product List_ Cost Price Repor'!A:O,4,0)</f>
        <v xml:space="preserve"> UniBar Kitchen Items</v>
      </c>
      <c r="B1413" t="s">
        <v>2366</v>
      </c>
      <c r="C1413" s="25">
        <f>VLOOKUP(B1413,'Product List_ Cost Price Repor'!A:O,2,0)</f>
        <v>5.2398830409356698</v>
      </c>
      <c r="D1413">
        <f>VLOOKUP(B1413,'Product List_ Cost Price Repor'!A:O,14,0)</f>
        <v>0</v>
      </c>
      <c r="E1413" t="str">
        <f>VLOOKUP(B1413,'Product List_ Cost Price Repor'!A:O,13,0)</f>
        <v/>
      </c>
      <c r="F1413">
        <v>1</v>
      </c>
      <c r="G1413" t="s">
        <v>1171</v>
      </c>
      <c r="H1413" s="29">
        <f t="shared" si="22"/>
        <v>5.2398830409356698</v>
      </c>
    </row>
    <row r="1414" spans="1:8" x14ac:dyDescent="0.2">
      <c r="A1414" t="str">
        <f>VLOOKUP(B1414,'Product List_ Cost Price Repor'!A:O,4,0)</f>
        <v xml:space="preserve"> UniBar Kitchen Items</v>
      </c>
      <c r="B1414" t="s">
        <v>2549</v>
      </c>
      <c r="C1414" s="25">
        <f>VLOOKUP(B1414,'Product List_ Cost Price Repor'!A:O,2,0)</f>
        <v>3.3075252201324501</v>
      </c>
      <c r="D1414">
        <f>VLOOKUP(B1414,'Product List_ Cost Price Repor'!A:O,14,0)</f>
        <v>0</v>
      </c>
      <c r="E1414" t="str">
        <f>VLOOKUP(B1414,'Product List_ Cost Price Repor'!A:O,13,0)</f>
        <v/>
      </c>
      <c r="F1414">
        <v>1</v>
      </c>
      <c r="G1414" t="s">
        <v>1171</v>
      </c>
      <c r="H1414" s="29">
        <f t="shared" si="22"/>
        <v>3.3075252201324501</v>
      </c>
    </row>
    <row r="1415" spans="1:8" x14ac:dyDescent="0.2">
      <c r="A1415" t="str">
        <f>VLOOKUP(B1415,'Product List_ Cost Price Repor'!A:O,4,0)</f>
        <v xml:space="preserve"> UniBar Kitchen Items</v>
      </c>
      <c r="B1415" t="s">
        <v>3177</v>
      </c>
      <c r="C1415" s="25">
        <f>VLOOKUP(B1415,'Product List_ Cost Price Repor'!A:O,2,0)</f>
        <v>0.87027500000000002</v>
      </c>
      <c r="D1415">
        <f>VLOOKUP(B1415,'Product List_ Cost Price Repor'!A:O,14,0)</f>
        <v>0</v>
      </c>
      <c r="E1415" t="str">
        <f>VLOOKUP(B1415,'Product List_ Cost Price Repor'!A:O,13,0)</f>
        <v/>
      </c>
      <c r="F1415">
        <v>1</v>
      </c>
      <c r="G1415" t="s">
        <v>1171</v>
      </c>
      <c r="H1415" s="29">
        <f t="shared" si="22"/>
        <v>0.87027500000000002</v>
      </c>
    </row>
    <row r="1416" spans="1:8" x14ac:dyDescent="0.2">
      <c r="A1416" t="str">
        <f>VLOOKUP(B1416,'Product List_ Cost Price Repor'!A:O,4,0)</f>
        <v xml:space="preserve"> UniBar Kitchen Items</v>
      </c>
      <c r="B1416" t="s">
        <v>961</v>
      </c>
      <c r="C1416" s="25">
        <f>VLOOKUP(B1416,'Product List_ Cost Price Repor'!A:O,2,0)</f>
        <v>1.0012000000000001</v>
      </c>
      <c r="D1416">
        <f>VLOOKUP(B1416,'Product List_ Cost Price Repor'!A:O,14,0)</f>
        <v>0</v>
      </c>
      <c r="E1416" t="str">
        <f>VLOOKUP(B1416,'Product List_ Cost Price Repor'!A:O,13,0)</f>
        <v/>
      </c>
      <c r="F1416">
        <v>1</v>
      </c>
      <c r="G1416" t="s">
        <v>1171</v>
      </c>
      <c r="H1416" s="29">
        <f t="shared" si="22"/>
        <v>1.0012000000000001</v>
      </c>
    </row>
    <row r="1417" spans="1:8" x14ac:dyDescent="0.2">
      <c r="A1417" t="str">
        <f>VLOOKUP(B1417,'Product List_ Cost Price Repor'!A:O,4,0)</f>
        <v xml:space="preserve"> UniBar Kitchen Items</v>
      </c>
      <c r="B1417" t="s">
        <v>981</v>
      </c>
      <c r="C1417" s="25">
        <f>VLOOKUP(B1417,'Product List_ Cost Price Repor'!A:O,2,0)</f>
        <v>1.8250708333333301</v>
      </c>
      <c r="D1417">
        <f>VLOOKUP(B1417,'Product List_ Cost Price Repor'!A:O,14,0)</f>
        <v>0</v>
      </c>
      <c r="E1417" t="str">
        <f>VLOOKUP(B1417,'Product List_ Cost Price Repor'!A:O,13,0)</f>
        <v/>
      </c>
      <c r="F1417">
        <v>1</v>
      </c>
      <c r="G1417" t="s">
        <v>1171</v>
      </c>
      <c r="H1417" s="29">
        <f t="shared" si="22"/>
        <v>1.8250708333333301</v>
      </c>
    </row>
    <row r="1418" spans="1:8" x14ac:dyDescent="0.2">
      <c r="A1418" t="str">
        <f>VLOOKUP(B1418,'Product List_ Cost Price Repor'!A:O,4,0)</f>
        <v xml:space="preserve"> UniBar Kitchen Items</v>
      </c>
      <c r="B1418" t="s">
        <v>33</v>
      </c>
      <c r="C1418" s="25">
        <f>VLOOKUP(B1418,'Product List_ Cost Price Repor'!A:O,2,0)</f>
        <v>0</v>
      </c>
      <c r="D1418">
        <f>VLOOKUP(B1418,'Product List_ Cost Price Repor'!A:O,14,0)</f>
        <v>0</v>
      </c>
      <c r="E1418" t="str">
        <f>VLOOKUP(B1418,'Product List_ Cost Price Repor'!A:O,13,0)</f>
        <v/>
      </c>
      <c r="F1418">
        <v>1</v>
      </c>
      <c r="G1418" t="s">
        <v>1171</v>
      </c>
      <c r="H1418" s="29">
        <f t="shared" si="22"/>
        <v>0</v>
      </c>
    </row>
    <row r="1419" spans="1:8" x14ac:dyDescent="0.2">
      <c r="A1419" t="str">
        <f>VLOOKUP(B1419,'Product List_ Cost Price Repor'!A:O,4,0)</f>
        <v xml:space="preserve"> UniBar Kitchen Items</v>
      </c>
      <c r="B1419" t="s">
        <v>2128</v>
      </c>
      <c r="C1419" s="25">
        <f>VLOOKUP(B1419,'Product List_ Cost Price Repor'!A:O,2,0)</f>
        <v>6.2124527886562397</v>
      </c>
      <c r="D1419">
        <f>VLOOKUP(B1419,'Product List_ Cost Price Repor'!A:O,14,0)</f>
        <v>0</v>
      </c>
      <c r="E1419" t="str">
        <f>VLOOKUP(B1419,'Product List_ Cost Price Repor'!A:O,13,0)</f>
        <v/>
      </c>
      <c r="F1419">
        <v>1</v>
      </c>
      <c r="G1419" t="s">
        <v>1171</v>
      </c>
      <c r="H1419" s="29">
        <f t="shared" si="22"/>
        <v>6.2124527886562397</v>
      </c>
    </row>
    <row r="1420" spans="1:8" x14ac:dyDescent="0.2">
      <c r="A1420" t="str">
        <f>VLOOKUP(B1420,'Product List_ Cost Price Repor'!A:O,4,0)</f>
        <v xml:space="preserve"> UniBar Kitchen Items</v>
      </c>
      <c r="B1420" t="s">
        <v>2216</v>
      </c>
      <c r="C1420" s="25">
        <f>VLOOKUP(B1420,'Product List_ Cost Price Repor'!A:O,2,0)</f>
        <v>7.2130497486384604</v>
      </c>
      <c r="D1420">
        <f>VLOOKUP(B1420,'Product List_ Cost Price Repor'!A:O,14,0)</f>
        <v>0</v>
      </c>
      <c r="E1420" t="str">
        <f>VLOOKUP(B1420,'Product List_ Cost Price Repor'!A:O,13,0)</f>
        <v/>
      </c>
      <c r="F1420">
        <v>1</v>
      </c>
      <c r="G1420" t="s">
        <v>1171</v>
      </c>
      <c r="H1420" s="29">
        <f t="shared" si="22"/>
        <v>7.2130497486384604</v>
      </c>
    </row>
    <row r="1421" spans="1:8" x14ac:dyDescent="0.2">
      <c r="A1421" t="str">
        <f>VLOOKUP(B1421,'Product List_ Cost Price Repor'!A:O,4,0)</f>
        <v xml:space="preserve"> UniBar Kitchen Items</v>
      </c>
      <c r="B1421" t="s">
        <v>3400</v>
      </c>
      <c r="C1421" s="25">
        <f>VLOOKUP(B1421,'Product List_ Cost Price Repor'!A:O,2,0)</f>
        <v>15.207829849183099</v>
      </c>
      <c r="D1421">
        <f>VLOOKUP(B1421,'Product List_ Cost Price Repor'!A:O,14,0)</f>
        <v>0</v>
      </c>
      <c r="E1421" t="str">
        <f>VLOOKUP(B1421,'Product List_ Cost Price Repor'!A:O,13,0)</f>
        <v/>
      </c>
      <c r="F1421">
        <v>1</v>
      </c>
      <c r="G1421" t="s">
        <v>1171</v>
      </c>
      <c r="H1421" s="29">
        <f t="shared" si="22"/>
        <v>15.207829849183099</v>
      </c>
    </row>
    <row r="1422" spans="1:8" x14ac:dyDescent="0.2">
      <c r="A1422" t="str">
        <f>VLOOKUP(B1422,'Product List_ Cost Price Repor'!A:O,4,0)</f>
        <v xml:space="preserve"> UniBar Kitchen Items</v>
      </c>
      <c r="B1422" t="s">
        <v>1924</v>
      </c>
      <c r="C1422" s="25">
        <f>VLOOKUP(B1422,'Product List_ Cost Price Repor'!A:O,2,0)</f>
        <v>10.6065248743192</v>
      </c>
      <c r="D1422">
        <f>VLOOKUP(B1422,'Product List_ Cost Price Repor'!A:O,14,0)</f>
        <v>0</v>
      </c>
      <c r="E1422" t="str">
        <f>VLOOKUP(B1422,'Product List_ Cost Price Repor'!A:O,13,0)</f>
        <v/>
      </c>
      <c r="F1422">
        <v>1</v>
      </c>
      <c r="G1422" t="s">
        <v>1171</v>
      </c>
      <c r="H1422" s="29">
        <f t="shared" si="22"/>
        <v>10.6065248743192</v>
      </c>
    </row>
    <row r="1423" spans="1:8" x14ac:dyDescent="0.2">
      <c r="A1423" t="str">
        <f>VLOOKUP(B1423,'Product List_ Cost Price Repor'!A:O,4,0)</f>
        <v xml:space="preserve"> UniBar Kitchen Items</v>
      </c>
      <c r="B1423" t="s">
        <v>14</v>
      </c>
      <c r="C1423" s="25">
        <f>VLOOKUP(B1423,'Product List_ Cost Price Repor'!A:O,2,0)</f>
        <v>10.556432109940699</v>
      </c>
      <c r="D1423">
        <f>VLOOKUP(B1423,'Product List_ Cost Price Repor'!A:O,14,0)</f>
        <v>0</v>
      </c>
      <c r="E1423" t="str">
        <f>VLOOKUP(B1423,'Product List_ Cost Price Repor'!A:O,13,0)</f>
        <v/>
      </c>
      <c r="F1423">
        <v>1</v>
      </c>
      <c r="G1423" t="s">
        <v>1171</v>
      </c>
      <c r="H1423" s="29">
        <f t="shared" si="22"/>
        <v>10.556432109940699</v>
      </c>
    </row>
    <row r="1424" spans="1:8" x14ac:dyDescent="0.2">
      <c r="A1424" t="str">
        <f>VLOOKUP(B1424,'Product List_ Cost Price Repor'!A:O,4,0)</f>
        <v xml:space="preserve"> UniBar Kitchen Items</v>
      </c>
      <c r="B1424" t="s">
        <v>2550</v>
      </c>
      <c r="C1424" s="25">
        <f>VLOOKUP(B1424,'Product List_ Cost Price Repor'!A:O,2,0)</f>
        <v>5.3921887161271398</v>
      </c>
      <c r="D1424">
        <f>VLOOKUP(B1424,'Product List_ Cost Price Repor'!A:O,14,0)</f>
        <v>0</v>
      </c>
      <c r="E1424" t="str">
        <f>VLOOKUP(B1424,'Product List_ Cost Price Repor'!A:O,13,0)</f>
        <v/>
      </c>
      <c r="F1424">
        <v>1</v>
      </c>
      <c r="G1424" t="s">
        <v>1171</v>
      </c>
      <c r="H1424" s="29">
        <f t="shared" si="22"/>
        <v>5.3921887161271398</v>
      </c>
    </row>
    <row r="1425" spans="1:8" x14ac:dyDescent="0.2">
      <c r="A1425" t="str">
        <f>VLOOKUP(B1425,'Product List_ Cost Price Repor'!A:O,4,0)</f>
        <v xml:space="preserve"> UniBar Kitchen Items</v>
      </c>
      <c r="B1425" t="s">
        <v>2197</v>
      </c>
      <c r="C1425" s="25">
        <f>VLOOKUP(B1425,'Product List_ Cost Price Repor'!A:O,2,0)</f>
        <v>9.6212699425287393</v>
      </c>
      <c r="D1425">
        <f>VLOOKUP(B1425,'Product List_ Cost Price Repor'!A:O,14,0)</f>
        <v>0</v>
      </c>
      <c r="E1425" t="str">
        <f>VLOOKUP(B1425,'Product List_ Cost Price Repor'!A:O,13,0)</f>
        <v/>
      </c>
      <c r="F1425">
        <v>1</v>
      </c>
      <c r="G1425" t="s">
        <v>1171</v>
      </c>
      <c r="H1425" s="29">
        <f t="shared" si="22"/>
        <v>9.6212699425287393</v>
      </c>
    </row>
    <row r="1426" spans="1:8" x14ac:dyDescent="0.2">
      <c r="A1426" t="str">
        <f>VLOOKUP(B1426,'Product List_ Cost Price Repor'!A:O,4,0)</f>
        <v xml:space="preserve"> UniBar Kitchen Items</v>
      </c>
      <c r="B1426" t="s">
        <v>6</v>
      </c>
      <c r="C1426" s="25">
        <f>VLOOKUP(B1426,'Product List_ Cost Price Repor'!A:O,2,0)</f>
        <v>4.3453505572441697</v>
      </c>
      <c r="D1426">
        <f>VLOOKUP(B1426,'Product List_ Cost Price Repor'!A:O,14,0)</f>
        <v>0</v>
      </c>
      <c r="E1426" t="str">
        <f>VLOOKUP(B1426,'Product List_ Cost Price Repor'!A:O,13,0)</f>
        <v/>
      </c>
      <c r="F1426">
        <v>1</v>
      </c>
      <c r="G1426" t="s">
        <v>1171</v>
      </c>
      <c r="H1426" s="29">
        <f t="shared" si="22"/>
        <v>4.3453505572441697</v>
      </c>
    </row>
    <row r="1427" spans="1:8" x14ac:dyDescent="0.2">
      <c r="A1427" t="str">
        <f>VLOOKUP(B1427,'Product List_ Cost Price Repor'!A:O,4,0)</f>
        <v xml:space="preserve"> UniBar Kitchen Items</v>
      </c>
      <c r="B1427" t="s">
        <v>710</v>
      </c>
      <c r="C1427" s="25">
        <f>VLOOKUP(B1427,'Product List_ Cost Price Repor'!A:O,2,0)</f>
        <v>1.1892708333333299</v>
      </c>
      <c r="D1427">
        <f>VLOOKUP(B1427,'Product List_ Cost Price Repor'!A:O,14,0)</f>
        <v>0</v>
      </c>
      <c r="E1427" t="str">
        <f>VLOOKUP(B1427,'Product List_ Cost Price Repor'!A:O,13,0)</f>
        <v/>
      </c>
      <c r="F1427">
        <v>1</v>
      </c>
      <c r="G1427" t="s">
        <v>1171</v>
      </c>
      <c r="H1427" s="29">
        <f t="shared" si="22"/>
        <v>1.1892708333333299</v>
      </c>
    </row>
    <row r="1428" spans="1:8" x14ac:dyDescent="0.2">
      <c r="A1428" t="str">
        <f>VLOOKUP(B1428,'Product List_ Cost Price Repor'!A:O,4,0)</f>
        <v xml:space="preserve"> UniBar Kitchen Items</v>
      </c>
      <c r="B1428" t="s">
        <v>3383</v>
      </c>
      <c r="C1428" s="25">
        <f>VLOOKUP(B1428,'Product List_ Cost Price Repor'!A:O,2,0)</f>
        <v>2.6</v>
      </c>
      <c r="D1428">
        <f>VLOOKUP(B1428,'Product List_ Cost Price Repor'!A:O,14,0)</f>
        <v>0</v>
      </c>
      <c r="E1428" t="str">
        <f>VLOOKUP(B1428,'Product List_ Cost Price Repor'!A:O,13,0)</f>
        <v/>
      </c>
      <c r="F1428">
        <v>1</v>
      </c>
      <c r="G1428" t="s">
        <v>1171</v>
      </c>
      <c r="H1428" s="29">
        <f t="shared" si="22"/>
        <v>2.6</v>
      </c>
    </row>
    <row r="1429" spans="1:8" x14ac:dyDescent="0.2">
      <c r="A1429" t="str">
        <f>VLOOKUP(B1429,'Product List_ Cost Price Repor'!A:O,4,0)</f>
        <v xml:space="preserve"> UniBar Kitchen Items</v>
      </c>
      <c r="B1429" t="s">
        <v>1017</v>
      </c>
      <c r="C1429" s="25">
        <f>VLOOKUP(B1429,'Product List_ Cost Price Repor'!A:O,2,0)</f>
        <v>5.140695</v>
      </c>
      <c r="D1429">
        <f>VLOOKUP(B1429,'Product List_ Cost Price Repor'!A:O,14,0)</f>
        <v>0</v>
      </c>
      <c r="E1429" t="str">
        <f>VLOOKUP(B1429,'Product List_ Cost Price Repor'!A:O,13,0)</f>
        <v/>
      </c>
      <c r="F1429">
        <v>1</v>
      </c>
      <c r="G1429" t="s">
        <v>1171</v>
      </c>
      <c r="H1429" s="29">
        <f t="shared" si="22"/>
        <v>5.140695</v>
      </c>
    </row>
    <row r="1430" spans="1:8" x14ac:dyDescent="0.2">
      <c r="A1430" t="str">
        <f>VLOOKUP(B1430,'Product List_ Cost Price Repor'!A:O,4,0)</f>
        <v xml:space="preserve"> UniBar Kitchen Items</v>
      </c>
      <c r="B1430" t="s">
        <v>2357</v>
      </c>
      <c r="C1430" s="25">
        <f>VLOOKUP(B1430,'Product List_ Cost Price Repor'!A:O,2,0)</f>
        <v>8.8000000000000007</v>
      </c>
      <c r="D1430">
        <f>VLOOKUP(B1430,'Product List_ Cost Price Repor'!A:O,14,0)</f>
        <v>0</v>
      </c>
      <c r="E1430" t="str">
        <f>VLOOKUP(B1430,'Product List_ Cost Price Repor'!A:O,13,0)</f>
        <v/>
      </c>
      <c r="F1430">
        <v>1</v>
      </c>
      <c r="G1430" t="s">
        <v>1171</v>
      </c>
      <c r="H1430" s="29">
        <f t="shared" si="22"/>
        <v>8.8000000000000007</v>
      </c>
    </row>
    <row r="1431" spans="1:8" x14ac:dyDescent="0.2">
      <c r="A1431" t="str">
        <f>VLOOKUP(B1431,'Product List_ Cost Price Repor'!A:O,4,0)</f>
        <v xml:space="preserve"> UniBar Kitchen Items</v>
      </c>
      <c r="B1431" t="s">
        <v>708</v>
      </c>
      <c r="C1431" s="25">
        <f>VLOOKUP(B1431,'Product List_ Cost Price Repor'!A:O,2,0)</f>
        <v>12.459</v>
      </c>
      <c r="D1431">
        <f>VLOOKUP(B1431,'Product List_ Cost Price Repor'!A:O,14,0)</f>
        <v>0</v>
      </c>
      <c r="E1431" t="str">
        <f>VLOOKUP(B1431,'Product List_ Cost Price Repor'!A:O,13,0)</f>
        <v/>
      </c>
      <c r="F1431">
        <v>1</v>
      </c>
      <c r="G1431" t="s">
        <v>1171</v>
      </c>
      <c r="H1431" s="29">
        <f t="shared" si="22"/>
        <v>12.459</v>
      </c>
    </row>
    <row r="1432" spans="1:8" x14ac:dyDescent="0.2">
      <c r="A1432" t="str">
        <f>VLOOKUP(B1432,'Product List_ Cost Price Repor'!A:O,4,0)</f>
        <v xml:space="preserve"> UniBar Kitchen Items</v>
      </c>
      <c r="B1432" t="s">
        <v>1418</v>
      </c>
      <c r="C1432" s="25">
        <f>VLOOKUP(B1432,'Product List_ Cost Price Repor'!A:O,2,0)</f>
        <v>0.69838474576271203</v>
      </c>
      <c r="D1432">
        <f>VLOOKUP(B1432,'Product List_ Cost Price Repor'!A:O,14,0)</f>
        <v>0</v>
      </c>
      <c r="E1432" t="str">
        <f>VLOOKUP(B1432,'Product List_ Cost Price Repor'!A:O,13,0)</f>
        <v/>
      </c>
      <c r="F1432">
        <v>1</v>
      </c>
      <c r="G1432" t="s">
        <v>1171</v>
      </c>
      <c r="H1432" s="29">
        <f t="shared" si="22"/>
        <v>0.69838474576271203</v>
      </c>
    </row>
    <row r="1433" spans="1:8" x14ac:dyDescent="0.2">
      <c r="A1433" t="str">
        <f>VLOOKUP(B1433,'Product List_ Cost Price Repor'!A:O,4,0)</f>
        <v xml:space="preserve"> UniBar Kitchen Items</v>
      </c>
      <c r="B1433" t="s">
        <v>1291</v>
      </c>
      <c r="C1433" s="25">
        <f>VLOOKUP(B1433,'Product List_ Cost Price Repor'!A:O,2,0)</f>
        <v>2.22956377260244</v>
      </c>
      <c r="D1433">
        <f>VLOOKUP(B1433,'Product List_ Cost Price Repor'!A:O,14,0)</f>
        <v>0</v>
      </c>
      <c r="E1433" t="str">
        <f>VLOOKUP(B1433,'Product List_ Cost Price Repor'!A:O,13,0)</f>
        <v/>
      </c>
      <c r="F1433">
        <v>1</v>
      </c>
      <c r="G1433" t="s">
        <v>1171</v>
      </c>
      <c r="H1433" s="29">
        <f t="shared" si="22"/>
        <v>2.22956377260244</v>
      </c>
    </row>
    <row r="1434" spans="1:8" x14ac:dyDescent="0.2">
      <c r="A1434" t="str">
        <f>VLOOKUP(B1434,'Product List_ Cost Price Repor'!A:O,4,0)</f>
        <v xml:space="preserve"> UniBar Kitchen Items</v>
      </c>
      <c r="B1434" t="s">
        <v>1773</v>
      </c>
      <c r="C1434" s="25">
        <f>VLOOKUP(B1434,'Product List_ Cost Price Repor'!A:O,2,0)</f>
        <v>24.510926470588199</v>
      </c>
      <c r="D1434">
        <f>VLOOKUP(B1434,'Product List_ Cost Price Repor'!A:O,14,0)</f>
        <v>0</v>
      </c>
      <c r="E1434" t="str">
        <f>VLOOKUP(B1434,'Product List_ Cost Price Repor'!A:O,13,0)</f>
        <v/>
      </c>
      <c r="F1434">
        <v>1</v>
      </c>
      <c r="G1434" t="s">
        <v>1171</v>
      </c>
      <c r="H1434" s="29">
        <f t="shared" si="22"/>
        <v>24.510926470588199</v>
      </c>
    </row>
    <row r="1435" spans="1:8" x14ac:dyDescent="0.2">
      <c r="A1435" t="str">
        <f>VLOOKUP(B1435,'Product List_ Cost Price Repor'!A:O,4,0)</f>
        <v xml:space="preserve"> UniBar Kitchen Items</v>
      </c>
      <c r="B1435" t="s">
        <v>2226</v>
      </c>
      <c r="C1435" s="25">
        <f>VLOOKUP(B1435,'Product List_ Cost Price Repor'!A:O,2,0)</f>
        <v>2.0505</v>
      </c>
      <c r="D1435">
        <f>VLOOKUP(B1435,'Product List_ Cost Price Repor'!A:O,14,0)</f>
        <v>0</v>
      </c>
      <c r="E1435" t="str">
        <f>VLOOKUP(B1435,'Product List_ Cost Price Repor'!A:O,13,0)</f>
        <v/>
      </c>
      <c r="F1435">
        <v>1</v>
      </c>
      <c r="G1435" t="s">
        <v>1171</v>
      </c>
      <c r="H1435" s="29">
        <f t="shared" si="22"/>
        <v>2.0505</v>
      </c>
    </row>
    <row r="1436" spans="1:8" x14ac:dyDescent="0.2">
      <c r="A1436" t="str">
        <f>VLOOKUP(B1436,'Product List_ Cost Price Repor'!A:O,4,0)</f>
        <v xml:space="preserve"> UniBar Kitchen Items</v>
      </c>
      <c r="B1436" t="s">
        <v>437</v>
      </c>
      <c r="C1436" s="25">
        <f>VLOOKUP(B1436,'Product List_ Cost Price Repor'!A:O,2,0)</f>
        <v>0.45</v>
      </c>
      <c r="D1436">
        <f>VLOOKUP(B1436,'Product List_ Cost Price Repor'!A:O,14,0)</f>
        <v>0</v>
      </c>
      <c r="E1436" t="str">
        <f>VLOOKUP(B1436,'Product List_ Cost Price Repor'!A:O,13,0)</f>
        <v/>
      </c>
      <c r="F1436">
        <v>1</v>
      </c>
      <c r="G1436" t="s">
        <v>1171</v>
      </c>
      <c r="H1436" s="29">
        <f t="shared" si="22"/>
        <v>0.45</v>
      </c>
    </row>
    <row r="1437" spans="1:8" x14ac:dyDescent="0.2">
      <c r="A1437" t="str">
        <f>VLOOKUP(B1437,'Product List_ Cost Price Repor'!A:O,4,0)</f>
        <v xml:space="preserve">Aspire Cafe Kitchen Items </v>
      </c>
      <c r="B1437" t="s">
        <v>1945</v>
      </c>
      <c r="C1437" s="25">
        <f>VLOOKUP(B1437,'Product List_ Cost Price Repor'!A:O,2,0)</f>
        <v>3.3632342857142898</v>
      </c>
      <c r="D1437">
        <f>VLOOKUP(B1437,'Product List_ Cost Price Repor'!A:O,14,0)</f>
        <v>0</v>
      </c>
      <c r="E1437" t="str">
        <f>VLOOKUP(B1437,'Product List_ Cost Price Repor'!A:O,13,0)</f>
        <v/>
      </c>
      <c r="F1437">
        <v>1</v>
      </c>
      <c r="G1437" t="s">
        <v>1171</v>
      </c>
      <c r="H1437" s="29">
        <f t="shared" si="22"/>
        <v>3.3632342857142898</v>
      </c>
    </row>
    <row r="1438" spans="1:8" x14ac:dyDescent="0.2">
      <c r="A1438" t="str">
        <f>VLOOKUP(B1438,'Product List_ Cost Price Repor'!A:O,4,0)</f>
        <v xml:space="preserve">Aspire Cafe Kitchen Items </v>
      </c>
      <c r="B1438" t="s">
        <v>3154</v>
      </c>
      <c r="C1438" s="25">
        <f>VLOOKUP(B1438,'Product List_ Cost Price Repor'!A:O,2,0)</f>
        <v>1.6505709661017001</v>
      </c>
      <c r="D1438">
        <f>VLOOKUP(B1438,'Product List_ Cost Price Repor'!A:O,14,0)</f>
        <v>0</v>
      </c>
      <c r="E1438" t="str">
        <f>VLOOKUP(B1438,'Product List_ Cost Price Repor'!A:O,13,0)</f>
        <v/>
      </c>
      <c r="F1438">
        <v>1</v>
      </c>
      <c r="G1438" t="s">
        <v>1171</v>
      </c>
      <c r="H1438" s="29">
        <f t="shared" si="22"/>
        <v>1.6505709661017001</v>
      </c>
    </row>
    <row r="1439" spans="1:8" x14ac:dyDescent="0.2">
      <c r="A1439" t="str">
        <f>VLOOKUP(B1439,'Product List_ Cost Price Repor'!A:O,4,0)</f>
        <v xml:space="preserve">Aspire Cafe Kitchen Items </v>
      </c>
      <c r="B1439" t="s">
        <v>1315</v>
      </c>
      <c r="C1439" s="25">
        <f>VLOOKUP(B1439,'Product List_ Cost Price Repor'!A:O,2,0)</f>
        <v>1.19265128205128</v>
      </c>
      <c r="D1439">
        <f>VLOOKUP(B1439,'Product List_ Cost Price Repor'!A:O,14,0)</f>
        <v>0</v>
      </c>
      <c r="E1439" t="str">
        <f>VLOOKUP(B1439,'Product List_ Cost Price Repor'!A:O,13,0)</f>
        <v/>
      </c>
      <c r="F1439">
        <v>1</v>
      </c>
      <c r="G1439" t="s">
        <v>1171</v>
      </c>
      <c r="H1439" s="29">
        <f t="shared" si="22"/>
        <v>1.19265128205128</v>
      </c>
    </row>
    <row r="1440" spans="1:8" x14ac:dyDescent="0.2">
      <c r="A1440" t="str">
        <f>VLOOKUP(B1440,'Product List_ Cost Price Repor'!A:O,4,0)</f>
        <v xml:space="preserve">Aspire Cafe Kitchen Items </v>
      </c>
      <c r="B1440" t="s">
        <v>2090</v>
      </c>
      <c r="C1440" s="25">
        <f>VLOOKUP(B1440,'Product List_ Cost Price Repor'!A:O,2,0)</f>
        <v>9.1565999999999992</v>
      </c>
      <c r="D1440">
        <f>VLOOKUP(B1440,'Product List_ Cost Price Repor'!A:O,14,0)</f>
        <v>0</v>
      </c>
      <c r="E1440" t="str">
        <f>VLOOKUP(B1440,'Product List_ Cost Price Repor'!A:O,13,0)</f>
        <v/>
      </c>
      <c r="F1440">
        <v>1</v>
      </c>
      <c r="G1440" t="s">
        <v>1171</v>
      </c>
      <c r="H1440" s="29">
        <f t="shared" si="22"/>
        <v>9.1565999999999992</v>
      </c>
    </row>
    <row r="1441" spans="1:8" x14ac:dyDescent="0.2">
      <c r="A1441" t="str">
        <f>VLOOKUP(B1441,'Product List_ Cost Price Repor'!A:O,4,0)</f>
        <v xml:space="preserve">Aspire Cafe Kitchen Items </v>
      </c>
      <c r="B1441" t="s">
        <v>942</v>
      </c>
      <c r="C1441" s="25">
        <f>VLOOKUP(B1441,'Product List_ Cost Price Repor'!A:O,2,0)</f>
        <v>3.5602708333333299</v>
      </c>
      <c r="D1441">
        <f>VLOOKUP(B1441,'Product List_ Cost Price Repor'!A:O,14,0)</f>
        <v>0</v>
      </c>
      <c r="E1441" t="str">
        <f>VLOOKUP(B1441,'Product List_ Cost Price Repor'!A:O,13,0)</f>
        <v/>
      </c>
      <c r="F1441">
        <v>1</v>
      </c>
      <c r="G1441" t="s">
        <v>1171</v>
      </c>
      <c r="H1441" s="29">
        <f t="shared" si="22"/>
        <v>3.5602708333333299</v>
      </c>
    </row>
    <row r="1442" spans="1:8" x14ac:dyDescent="0.2">
      <c r="A1442" t="str">
        <f>VLOOKUP(B1442,'Product List_ Cost Price Repor'!A:O,4,0)</f>
        <v xml:space="preserve">Aspire Cafe Kitchen Items </v>
      </c>
      <c r="B1442" t="s">
        <v>520</v>
      </c>
      <c r="C1442" s="25">
        <f>VLOOKUP(B1442,'Product List_ Cost Price Repor'!A:O,2,0)</f>
        <v>3.7383333333333302</v>
      </c>
      <c r="D1442">
        <f>VLOOKUP(B1442,'Product List_ Cost Price Repor'!A:O,14,0)</f>
        <v>0</v>
      </c>
      <c r="E1442" t="str">
        <f>VLOOKUP(B1442,'Product List_ Cost Price Repor'!A:O,13,0)</f>
        <v/>
      </c>
      <c r="F1442">
        <v>1</v>
      </c>
      <c r="G1442" t="s">
        <v>1171</v>
      </c>
      <c r="H1442" s="29">
        <f t="shared" si="22"/>
        <v>3.7383333333333302</v>
      </c>
    </row>
    <row r="1443" spans="1:8" x14ac:dyDescent="0.2">
      <c r="A1443" t="str">
        <f>VLOOKUP(B1443,'Product List_ Cost Price Repor'!A:O,4,0)</f>
        <v xml:space="preserve">Aspire Cafe Kitchen Items </v>
      </c>
      <c r="B1443" t="s">
        <v>797</v>
      </c>
      <c r="C1443" s="25">
        <f>VLOOKUP(B1443,'Product List_ Cost Price Repor'!A:O,2,0)</f>
        <v>3.24606666666666</v>
      </c>
      <c r="D1443">
        <f>VLOOKUP(B1443,'Product List_ Cost Price Repor'!A:O,14,0)</f>
        <v>0</v>
      </c>
      <c r="E1443" t="str">
        <f>VLOOKUP(B1443,'Product List_ Cost Price Repor'!A:O,13,0)</f>
        <v/>
      </c>
      <c r="F1443">
        <v>1</v>
      </c>
      <c r="G1443" t="s">
        <v>1171</v>
      </c>
      <c r="H1443" s="29">
        <f t="shared" si="22"/>
        <v>3.24606666666666</v>
      </c>
    </row>
    <row r="1444" spans="1:8" x14ac:dyDescent="0.2">
      <c r="A1444" t="str">
        <f>VLOOKUP(B1444,'Product List_ Cost Price Repor'!A:O,4,0)</f>
        <v xml:space="preserve">Aspire Cafe Kitchen Items </v>
      </c>
      <c r="B1444" t="s">
        <v>2986</v>
      </c>
      <c r="C1444" s="25">
        <f>VLOOKUP(B1444,'Product List_ Cost Price Repor'!A:O,2,0)</f>
        <v>1.2974832000000001</v>
      </c>
      <c r="D1444">
        <f>VLOOKUP(B1444,'Product List_ Cost Price Repor'!A:O,14,0)</f>
        <v>0</v>
      </c>
      <c r="E1444" t="str">
        <f>VLOOKUP(B1444,'Product List_ Cost Price Repor'!A:O,13,0)</f>
        <v/>
      </c>
      <c r="F1444">
        <v>1</v>
      </c>
      <c r="G1444" t="s">
        <v>1171</v>
      </c>
      <c r="H1444" s="29">
        <f t="shared" si="22"/>
        <v>1.2974832000000001</v>
      </c>
    </row>
    <row r="1445" spans="1:8" x14ac:dyDescent="0.2">
      <c r="A1445" t="str">
        <f>VLOOKUP(B1445,'Product List_ Cost Price Repor'!A:O,4,0)</f>
        <v xml:space="preserve">Aspire Cafe Kitchen Items </v>
      </c>
      <c r="B1445" t="s">
        <v>1855</v>
      </c>
      <c r="C1445" s="25">
        <f>VLOOKUP(B1445,'Product List_ Cost Price Repor'!A:O,2,0)</f>
        <v>1.8887183333333299</v>
      </c>
      <c r="D1445">
        <f>VLOOKUP(B1445,'Product List_ Cost Price Repor'!A:O,14,0)</f>
        <v>0</v>
      </c>
      <c r="E1445" t="str">
        <f>VLOOKUP(B1445,'Product List_ Cost Price Repor'!A:O,13,0)</f>
        <v/>
      </c>
      <c r="F1445">
        <v>1</v>
      </c>
      <c r="G1445" t="s">
        <v>1171</v>
      </c>
      <c r="H1445" s="29">
        <f t="shared" si="22"/>
        <v>1.8887183333333299</v>
      </c>
    </row>
    <row r="1446" spans="1:8" x14ac:dyDescent="0.2">
      <c r="A1446" t="str">
        <f>VLOOKUP(B1446,'Product List_ Cost Price Repor'!A:O,4,0)</f>
        <v xml:space="preserve">Aspire Cafe Kitchen Items </v>
      </c>
      <c r="B1446" t="s">
        <v>1807</v>
      </c>
      <c r="C1446" s="25">
        <f>VLOOKUP(B1446,'Product List_ Cost Price Repor'!A:O,2,0)</f>
        <v>6.0122095959596003</v>
      </c>
      <c r="D1446">
        <f>VLOOKUP(B1446,'Product List_ Cost Price Repor'!A:O,14,0)</f>
        <v>0</v>
      </c>
      <c r="E1446" t="str">
        <f>VLOOKUP(B1446,'Product List_ Cost Price Repor'!A:O,13,0)</f>
        <v/>
      </c>
      <c r="F1446">
        <v>1</v>
      </c>
      <c r="G1446" t="s">
        <v>1171</v>
      </c>
      <c r="H1446" s="29">
        <f t="shared" si="22"/>
        <v>6.0122095959596003</v>
      </c>
    </row>
    <row r="1447" spans="1:8" x14ac:dyDescent="0.2">
      <c r="A1447" t="str">
        <f>VLOOKUP(B1447,'Product List_ Cost Price Repor'!A:O,4,0)</f>
        <v xml:space="preserve">Aspire Cafe Kitchen Items </v>
      </c>
      <c r="B1447" t="s">
        <v>2556</v>
      </c>
      <c r="C1447" s="25">
        <f>VLOOKUP(B1447,'Product List_ Cost Price Repor'!A:O,2,0)</f>
        <v>0.84782888888888897</v>
      </c>
      <c r="D1447">
        <f>VLOOKUP(B1447,'Product List_ Cost Price Repor'!A:O,14,0)</f>
        <v>0</v>
      </c>
      <c r="E1447" t="str">
        <f>VLOOKUP(B1447,'Product List_ Cost Price Repor'!A:O,13,0)</f>
        <v/>
      </c>
      <c r="F1447">
        <v>1</v>
      </c>
      <c r="G1447" t="s">
        <v>1171</v>
      </c>
      <c r="H1447" s="29">
        <f t="shared" si="22"/>
        <v>0.84782888888888897</v>
      </c>
    </row>
    <row r="1448" spans="1:8" x14ac:dyDescent="0.2">
      <c r="A1448" t="str">
        <f>VLOOKUP(B1448,'Product List_ Cost Price Repor'!A:O,4,0)</f>
        <v xml:space="preserve">Aspire Cafe Kitchen Items </v>
      </c>
      <c r="B1448" t="s">
        <v>2776</v>
      </c>
      <c r="C1448" s="25">
        <f>VLOOKUP(B1448,'Product List_ Cost Price Repor'!A:O,2,0)</f>
        <v>2.2450000000000001</v>
      </c>
      <c r="D1448">
        <f>VLOOKUP(B1448,'Product List_ Cost Price Repor'!A:O,14,0)</f>
        <v>0</v>
      </c>
      <c r="E1448" t="str">
        <f>VLOOKUP(B1448,'Product List_ Cost Price Repor'!A:O,13,0)</f>
        <v/>
      </c>
      <c r="F1448">
        <v>1</v>
      </c>
      <c r="G1448" t="s">
        <v>1171</v>
      </c>
      <c r="H1448" s="29">
        <f t="shared" si="22"/>
        <v>2.2450000000000001</v>
      </c>
    </row>
    <row r="1449" spans="1:8" x14ac:dyDescent="0.2">
      <c r="A1449" t="str">
        <f>VLOOKUP(B1449,'Product List_ Cost Price Repor'!A:O,4,0)</f>
        <v xml:space="preserve">Aspire Cafe Kitchen Items </v>
      </c>
      <c r="B1449" t="s">
        <v>1126</v>
      </c>
      <c r="C1449" s="25">
        <f>VLOOKUP(B1449,'Product List_ Cost Price Repor'!A:O,2,0)</f>
        <v>0</v>
      </c>
      <c r="D1449">
        <f>VLOOKUP(B1449,'Product List_ Cost Price Repor'!A:O,14,0)</f>
        <v>0</v>
      </c>
      <c r="E1449" t="str">
        <f>VLOOKUP(B1449,'Product List_ Cost Price Repor'!A:O,13,0)</f>
        <v/>
      </c>
      <c r="F1449">
        <v>1</v>
      </c>
      <c r="G1449" t="s">
        <v>1171</v>
      </c>
      <c r="H1449" s="29">
        <f t="shared" si="22"/>
        <v>0</v>
      </c>
    </row>
    <row r="1450" spans="1:8" x14ac:dyDescent="0.2">
      <c r="A1450" t="str">
        <f>VLOOKUP(B1450,'Product List_ Cost Price Repor'!A:O,4,0)</f>
        <v xml:space="preserve">Aspire Cafe Kitchen Items </v>
      </c>
      <c r="B1450" t="s">
        <v>2314</v>
      </c>
      <c r="C1450" s="25">
        <f>VLOOKUP(B1450,'Product List_ Cost Price Repor'!A:O,2,0)</f>
        <v>1.4365000000000001</v>
      </c>
      <c r="D1450">
        <f>VLOOKUP(B1450,'Product List_ Cost Price Repor'!A:O,14,0)</f>
        <v>0</v>
      </c>
      <c r="E1450" t="str">
        <f>VLOOKUP(B1450,'Product List_ Cost Price Repor'!A:O,13,0)</f>
        <v/>
      </c>
      <c r="F1450">
        <v>1</v>
      </c>
      <c r="G1450" t="s">
        <v>1171</v>
      </c>
      <c r="H1450" s="29">
        <f t="shared" si="22"/>
        <v>1.4365000000000001</v>
      </c>
    </row>
    <row r="1451" spans="1:8" x14ac:dyDescent="0.2">
      <c r="A1451" t="str">
        <f>VLOOKUP(B1451,'Product List_ Cost Price Repor'!A:O,4,0)</f>
        <v xml:space="preserve">Aspire Cafe Kitchen Items </v>
      </c>
      <c r="B1451" t="s">
        <v>293</v>
      </c>
      <c r="C1451" s="25">
        <f>VLOOKUP(B1451,'Product List_ Cost Price Repor'!A:O,2,0)</f>
        <v>2.9245666666666699</v>
      </c>
      <c r="D1451">
        <f>VLOOKUP(B1451,'Product List_ Cost Price Repor'!A:O,14,0)</f>
        <v>0</v>
      </c>
      <c r="E1451" t="str">
        <f>VLOOKUP(B1451,'Product List_ Cost Price Repor'!A:O,13,0)</f>
        <v/>
      </c>
      <c r="F1451">
        <v>1</v>
      </c>
      <c r="G1451" t="s">
        <v>1171</v>
      </c>
      <c r="H1451" s="29">
        <f t="shared" si="22"/>
        <v>2.9245666666666699</v>
      </c>
    </row>
    <row r="1452" spans="1:8" x14ac:dyDescent="0.2">
      <c r="A1452" t="str">
        <f>VLOOKUP(B1452,'Product List_ Cost Price Repor'!A:O,4,0)</f>
        <v xml:space="preserve">Aspire Cafe Kitchen Items </v>
      </c>
      <c r="B1452" t="s">
        <v>503</v>
      </c>
      <c r="C1452" s="25">
        <f>VLOOKUP(B1452,'Product List_ Cost Price Repor'!A:O,2,0)</f>
        <v>0.26281746031746001</v>
      </c>
      <c r="D1452">
        <f>VLOOKUP(B1452,'Product List_ Cost Price Repor'!A:O,14,0)</f>
        <v>0</v>
      </c>
      <c r="E1452" t="str">
        <f>VLOOKUP(B1452,'Product List_ Cost Price Repor'!A:O,13,0)</f>
        <v/>
      </c>
      <c r="F1452">
        <v>1</v>
      </c>
      <c r="G1452" t="s">
        <v>1171</v>
      </c>
      <c r="H1452" s="29">
        <f t="shared" si="22"/>
        <v>0.26281746031746001</v>
      </c>
    </row>
    <row r="1453" spans="1:8" x14ac:dyDescent="0.2">
      <c r="A1453" t="str">
        <f>VLOOKUP(B1453,'Product List_ Cost Price Repor'!A:O,4,0)</f>
        <v xml:space="preserve">Aspire Cafe Kitchen Items </v>
      </c>
      <c r="B1453" t="s">
        <v>383</v>
      </c>
      <c r="C1453" s="25">
        <f>VLOOKUP(B1453,'Product List_ Cost Price Repor'!A:O,2,0)</f>
        <v>2.1847361394360698</v>
      </c>
      <c r="D1453">
        <f>VLOOKUP(B1453,'Product List_ Cost Price Repor'!A:O,14,0)</f>
        <v>0</v>
      </c>
      <c r="E1453" t="str">
        <f>VLOOKUP(B1453,'Product List_ Cost Price Repor'!A:O,13,0)</f>
        <v/>
      </c>
      <c r="F1453">
        <v>1</v>
      </c>
      <c r="G1453" t="s">
        <v>1171</v>
      </c>
      <c r="H1453" s="29">
        <f t="shared" si="22"/>
        <v>2.1847361394360698</v>
      </c>
    </row>
    <row r="1454" spans="1:8" x14ac:dyDescent="0.2">
      <c r="A1454" t="str">
        <f>VLOOKUP(B1454,'Product List_ Cost Price Repor'!A:O,4,0)</f>
        <v xml:space="preserve">Aspire Cafe Kitchen Items </v>
      </c>
      <c r="B1454" t="s">
        <v>1237</v>
      </c>
      <c r="C1454" s="25">
        <f>VLOOKUP(B1454,'Product List_ Cost Price Repor'!A:O,2,0)</f>
        <v>1.46675004248744</v>
      </c>
      <c r="D1454">
        <f>VLOOKUP(B1454,'Product List_ Cost Price Repor'!A:O,14,0)</f>
        <v>0</v>
      </c>
      <c r="E1454" t="str">
        <f>VLOOKUP(B1454,'Product List_ Cost Price Repor'!A:O,13,0)</f>
        <v/>
      </c>
      <c r="F1454">
        <v>1</v>
      </c>
      <c r="G1454" t="s">
        <v>1171</v>
      </c>
      <c r="H1454" s="29">
        <f t="shared" si="22"/>
        <v>1.46675004248744</v>
      </c>
    </row>
    <row r="1455" spans="1:8" x14ac:dyDescent="0.2">
      <c r="A1455" t="str">
        <f>VLOOKUP(B1455,'Product List_ Cost Price Repor'!A:O,4,0)</f>
        <v xml:space="preserve">Aspire Cafe Kitchen Items </v>
      </c>
      <c r="B1455" t="s">
        <v>2706</v>
      </c>
      <c r="C1455" s="25">
        <f>VLOOKUP(B1455,'Product List_ Cost Price Repor'!A:O,2,0)</f>
        <v>5.9872895553863898</v>
      </c>
      <c r="D1455">
        <f>VLOOKUP(B1455,'Product List_ Cost Price Repor'!A:O,14,0)</f>
        <v>0</v>
      </c>
      <c r="E1455" t="str">
        <f>VLOOKUP(B1455,'Product List_ Cost Price Repor'!A:O,13,0)</f>
        <v/>
      </c>
      <c r="F1455">
        <v>1</v>
      </c>
      <c r="G1455" t="s">
        <v>1171</v>
      </c>
      <c r="H1455" s="29">
        <f t="shared" si="22"/>
        <v>5.9872895553863898</v>
      </c>
    </row>
    <row r="1456" spans="1:8" x14ac:dyDescent="0.2">
      <c r="A1456" t="str">
        <f>VLOOKUP(B1456,'Product List_ Cost Price Repor'!A:O,4,0)</f>
        <v xml:space="preserve">Aspire Cafe Kitchen Items </v>
      </c>
      <c r="B1456" t="s">
        <v>337</v>
      </c>
      <c r="C1456" s="25">
        <f>VLOOKUP(B1456,'Product List_ Cost Price Repor'!A:O,2,0)</f>
        <v>0</v>
      </c>
      <c r="D1456">
        <f>VLOOKUP(B1456,'Product List_ Cost Price Repor'!A:O,14,0)</f>
        <v>0</v>
      </c>
      <c r="E1456" t="str">
        <f>VLOOKUP(B1456,'Product List_ Cost Price Repor'!A:O,13,0)</f>
        <v/>
      </c>
      <c r="F1456">
        <v>1</v>
      </c>
      <c r="G1456" t="s">
        <v>1171</v>
      </c>
      <c r="H1456" s="29">
        <f t="shared" si="22"/>
        <v>0</v>
      </c>
    </row>
    <row r="1457" spans="1:8" x14ac:dyDescent="0.2">
      <c r="A1457" t="str">
        <f>VLOOKUP(B1457,'Product List_ Cost Price Repor'!A:O,4,0)</f>
        <v xml:space="preserve">Aspire Cafe Kitchen Items </v>
      </c>
      <c r="B1457" t="s">
        <v>3176</v>
      </c>
      <c r="C1457" s="25">
        <f>VLOOKUP(B1457,'Product List_ Cost Price Repor'!A:O,2,0)</f>
        <v>1.8</v>
      </c>
      <c r="D1457">
        <f>VLOOKUP(B1457,'Product List_ Cost Price Repor'!A:O,14,0)</f>
        <v>0</v>
      </c>
      <c r="E1457" t="str">
        <f>VLOOKUP(B1457,'Product List_ Cost Price Repor'!A:O,13,0)</f>
        <v/>
      </c>
      <c r="F1457">
        <v>1</v>
      </c>
      <c r="G1457" t="s">
        <v>1171</v>
      </c>
      <c r="H1457" s="29">
        <f t="shared" si="22"/>
        <v>1.8</v>
      </c>
    </row>
    <row r="1458" spans="1:8" x14ac:dyDescent="0.2">
      <c r="A1458" t="str">
        <f>VLOOKUP(B1458,'Product List_ Cost Price Repor'!A:O,4,0)</f>
        <v xml:space="preserve">Aspire Cafe Kitchen Items </v>
      </c>
      <c r="B1458" t="s">
        <v>1254</v>
      </c>
      <c r="C1458" s="25">
        <f>VLOOKUP(B1458,'Product List_ Cost Price Repor'!A:O,2,0)</f>
        <v>4.1882347543760599</v>
      </c>
      <c r="D1458">
        <f>VLOOKUP(B1458,'Product List_ Cost Price Repor'!A:O,14,0)</f>
        <v>0</v>
      </c>
      <c r="E1458" t="str">
        <f>VLOOKUP(B1458,'Product List_ Cost Price Repor'!A:O,13,0)</f>
        <v/>
      </c>
      <c r="F1458">
        <v>1</v>
      </c>
      <c r="G1458" t="s">
        <v>1171</v>
      </c>
      <c r="H1458" s="29">
        <f t="shared" si="22"/>
        <v>4.1882347543760599</v>
      </c>
    </row>
    <row r="1459" spans="1:8" x14ac:dyDescent="0.2">
      <c r="A1459" t="str">
        <f>VLOOKUP(B1459,'Product List_ Cost Price Repor'!A:O,4,0)</f>
        <v xml:space="preserve">Aspire Cafe Kitchen Items </v>
      </c>
      <c r="B1459" t="s">
        <v>356</v>
      </c>
      <c r="C1459" s="25">
        <f>VLOOKUP(B1459,'Product List_ Cost Price Repor'!A:O,2,0)</f>
        <v>1.8201000000000001</v>
      </c>
      <c r="D1459">
        <f>VLOOKUP(B1459,'Product List_ Cost Price Repor'!A:O,14,0)</f>
        <v>0</v>
      </c>
      <c r="E1459" t="str">
        <f>VLOOKUP(B1459,'Product List_ Cost Price Repor'!A:O,13,0)</f>
        <v/>
      </c>
      <c r="F1459">
        <v>1</v>
      </c>
      <c r="G1459" t="s">
        <v>1171</v>
      </c>
      <c r="H1459" s="29">
        <f t="shared" si="22"/>
        <v>1.8201000000000001</v>
      </c>
    </row>
    <row r="1460" spans="1:8" x14ac:dyDescent="0.2">
      <c r="A1460" t="str">
        <f>VLOOKUP(B1460,'Product List_ Cost Price Repor'!A:O,4,0)</f>
        <v xml:space="preserve">Aspire Cafe Kitchen Items </v>
      </c>
      <c r="B1460" t="s">
        <v>76</v>
      </c>
      <c r="C1460" s="25">
        <f>VLOOKUP(B1460,'Product List_ Cost Price Repor'!A:O,2,0)</f>
        <v>1.45</v>
      </c>
      <c r="D1460">
        <f>VLOOKUP(B1460,'Product List_ Cost Price Repor'!A:O,14,0)</f>
        <v>0</v>
      </c>
      <c r="E1460" t="str">
        <f>VLOOKUP(B1460,'Product List_ Cost Price Repor'!A:O,13,0)</f>
        <v/>
      </c>
      <c r="F1460">
        <v>1</v>
      </c>
      <c r="G1460" t="s">
        <v>1171</v>
      </c>
      <c r="H1460" s="29">
        <f t="shared" si="22"/>
        <v>1.45</v>
      </c>
    </row>
    <row r="1461" spans="1:8" x14ac:dyDescent="0.2">
      <c r="A1461" t="str">
        <f>VLOOKUP(B1461,'Product List_ Cost Price Repor'!A:O,4,0)</f>
        <v xml:space="preserve">Aspire Cafe Kitchen Items </v>
      </c>
      <c r="B1461" t="s">
        <v>1337</v>
      </c>
      <c r="C1461" s="25">
        <f>VLOOKUP(B1461,'Product List_ Cost Price Repor'!A:O,2,0)</f>
        <v>4.4777198717948696</v>
      </c>
      <c r="D1461">
        <f>VLOOKUP(B1461,'Product List_ Cost Price Repor'!A:O,14,0)</f>
        <v>0</v>
      </c>
      <c r="E1461" t="str">
        <f>VLOOKUP(B1461,'Product List_ Cost Price Repor'!A:O,13,0)</f>
        <v/>
      </c>
      <c r="F1461">
        <v>1</v>
      </c>
      <c r="G1461" t="s">
        <v>1171</v>
      </c>
      <c r="H1461" s="29">
        <f t="shared" si="22"/>
        <v>4.4777198717948696</v>
      </c>
    </row>
    <row r="1462" spans="1:8" x14ac:dyDescent="0.2">
      <c r="A1462" t="str">
        <f>VLOOKUP(B1462,'Product List_ Cost Price Repor'!A:O,4,0)</f>
        <v xml:space="preserve">Aspire Cafe Kitchen Items </v>
      </c>
      <c r="B1462" t="s">
        <v>2410</v>
      </c>
      <c r="C1462" s="25">
        <f>VLOOKUP(B1462,'Product List_ Cost Price Repor'!A:O,2,0)</f>
        <v>2.37465769047619</v>
      </c>
      <c r="D1462">
        <f>VLOOKUP(B1462,'Product List_ Cost Price Repor'!A:O,14,0)</f>
        <v>0</v>
      </c>
      <c r="E1462" t="str">
        <f>VLOOKUP(B1462,'Product List_ Cost Price Repor'!A:O,13,0)</f>
        <v/>
      </c>
      <c r="F1462">
        <v>1</v>
      </c>
      <c r="G1462" t="s">
        <v>1171</v>
      </c>
      <c r="H1462" s="29">
        <f t="shared" si="22"/>
        <v>2.37465769047619</v>
      </c>
    </row>
    <row r="1463" spans="1:8" x14ac:dyDescent="0.2">
      <c r="A1463" t="str">
        <f>VLOOKUP(B1463,'Product List_ Cost Price Repor'!A:O,4,0)</f>
        <v xml:space="preserve">Aspire Cafe Kitchen Items </v>
      </c>
      <c r="B1463" t="s">
        <v>2399</v>
      </c>
      <c r="C1463" s="25">
        <f>VLOOKUP(B1463,'Product List_ Cost Price Repor'!A:O,2,0)</f>
        <v>0.30441499999999999</v>
      </c>
      <c r="D1463">
        <f>VLOOKUP(B1463,'Product List_ Cost Price Repor'!A:O,14,0)</f>
        <v>0</v>
      </c>
      <c r="E1463" t="str">
        <f>VLOOKUP(B1463,'Product List_ Cost Price Repor'!A:O,13,0)</f>
        <v/>
      </c>
      <c r="F1463">
        <v>1</v>
      </c>
      <c r="G1463" t="s">
        <v>1171</v>
      </c>
      <c r="H1463" s="29">
        <f t="shared" si="22"/>
        <v>0.30441499999999999</v>
      </c>
    </row>
    <row r="1464" spans="1:8" x14ac:dyDescent="0.2">
      <c r="A1464" t="str">
        <f>VLOOKUP(B1464,'Product List_ Cost Price Repor'!A:O,4,0)</f>
        <v xml:space="preserve">Aspire Cafe Kitchen Items </v>
      </c>
      <c r="B1464" t="s">
        <v>1812</v>
      </c>
      <c r="C1464" s="25">
        <f>VLOOKUP(B1464,'Product List_ Cost Price Repor'!A:O,2,0)</f>
        <v>3.2084453571428502</v>
      </c>
      <c r="D1464">
        <f>VLOOKUP(B1464,'Product List_ Cost Price Repor'!A:O,14,0)</f>
        <v>0</v>
      </c>
      <c r="E1464" t="str">
        <f>VLOOKUP(B1464,'Product List_ Cost Price Repor'!A:O,13,0)</f>
        <v/>
      </c>
      <c r="F1464">
        <v>1</v>
      </c>
      <c r="G1464" t="s">
        <v>1171</v>
      </c>
      <c r="H1464" s="29">
        <f t="shared" si="22"/>
        <v>3.2084453571428502</v>
      </c>
    </row>
    <row r="1465" spans="1:8" x14ac:dyDescent="0.2">
      <c r="A1465" t="str">
        <f>VLOOKUP(B1465,'Product List_ Cost Price Repor'!A:O,4,0)</f>
        <v xml:space="preserve">Aspire Cafe Kitchen Items </v>
      </c>
      <c r="B1465" t="s">
        <v>956</v>
      </c>
      <c r="C1465" s="25">
        <f>VLOOKUP(B1465,'Product List_ Cost Price Repor'!A:O,2,0)</f>
        <v>6.8871912499999993E-2</v>
      </c>
      <c r="D1465">
        <f>VLOOKUP(B1465,'Product List_ Cost Price Repor'!A:O,14,0)</f>
        <v>0</v>
      </c>
      <c r="E1465" t="str">
        <f>VLOOKUP(B1465,'Product List_ Cost Price Repor'!A:O,13,0)</f>
        <v/>
      </c>
      <c r="F1465">
        <v>1</v>
      </c>
      <c r="G1465" t="s">
        <v>1171</v>
      </c>
      <c r="H1465" s="29">
        <f t="shared" si="22"/>
        <v>6.8871912499999993E-2</v>
      </c>
    </row>
    <row r="1466" spans="1:8" x14ac:dyDescent="0.2">
      <c r="A1466" t="str">
        <f>VLOOKUP(B1466,'Product List_ Cost Price Repor'!A:O,4,0)</f>
        <v xml:space="preserve">Aspire Cafe Kitchen Items </v>
      </c>
      <c r="B1466" t="s">
        <v>1725</v>
      </c>
      <c r="C1466" s="25">
        <f>VLOOKUP(B1466,'Product List_ Cost Price Repor'!A:O,2,0)</f>
        <v>1.2132000000000001</v>
      </c>
      <c r="D1466">
        <f>VLOOKUP(B1466,'Product List_ Cost Price Repor'!A:O,14,0)</f>
        <v>0</v>
      </c>
      <c r="E1466" t="str">
        <f>VLOOKUP(B1466,'Product List_ Cost Price Repor'!A:O,13,0)</f>
        <v/>
      </c>
      <c r="F1466">
        <v>1</v>
      </c>
      <c r="G1466" t="s">
        <v>1171</v>
      </c>
      <c r="H1466" s="29">
        <f t="shared" si="22"/>
        <v>1.2132000000000001</v>
      </c>
    </row>
    <row r="1467" spans="1:8" x14ac:dyDescent="0.2">
      <c r="A1467" t="str">
        <f>VLOOKUP(B1467,'Product List_ Cost Price Repor'!A:O,4,0)</f>
        <v xml:space="preserve">Aspire Cafe Kitchen Items </v>
      </c>
      <c r="B1467" t="s">
        <v>794</v>
      </c>
      <c r="C1467" s="25">
        <f>VLOOKUP(B1467,'Product List_ Cost Price Repor'!A:O,2,0)</f>
        <v>0.46102564102564098</v>
      </c>
      <c r="D1467">
        <f>VLOOKUP(B1467,'Product List_ Cost Price Repor'!A:O,14,0)</f>
        <v>0</v>
      </c>
      <c r="E1467" t="str">
        <f>VLOOKUP(B1467,'Product List_ Cost Price Repor'!A:O,13,0)</f>
        <v/>
      </c>
      <c r="F1467">
        <v>1</v>
      </c>
      <c r="G1467" t="s">
        <v>1171</v>
      </c>
      <c r="H1467" s="29">
        <f t="shared" si="22"/>
        <v>0.46102564102564098</v>
      </c>
    </row>
    <row r="1468" spans="1:8" x14ac:dyDescent="0.2">
      <c r="A1468" t="str">
        <f>VLOOKUP(B1468,'Product List_ Cost Price Repor'!A:O,4,0)</f>
        <v xml:space="preserve">Aspire Cafe Kitchen Items </v>
      </c>
      <c r="B1468" t="s">
        <v>3171</v>
      </c>
      <c r="C1468" s="25">
        <f>VLOOKUP(B1468,'Product List_ Cost Price Repor'!A:O,2,0)</f>
        <v>0</v>
      </c>
      <c r="D1468">
        <f>VLOOKUP(B1468,'Product List_ Cost Price Repor'!A:O,14,0)</f>
        <v>0</v>
      </c>
      <c r="E1468" t="str">
        <f>VLOOKUP(B1468,'Product List_ Cost Price Repor'!A:O,13,0)</f>
        <v/>
      </c>
      <c r="F1468">
        <v>1</v>
      </c>
      <c r="G1468" t="s">
        <v>1171</v>
      </c>
      <c r="H1468" s="29">
        <f t="shared" si="22"/>
        <v>0</v>
      </c>
    </row>
    <row r="1469" spans="1:8" x14ac:dyDescent="0.2">
      <c r="A1469" t="str">
        <f>VLOOKUP(B1469,'Product List_ Cost Price Repor'!A:O,4,0)</f>
        <v xml:space="preserve">Aspire Cafe Kitchen Items </v>
      </c>
      <c r="B1469" t="s">
        <v>1706</v>
      </c>
      <c r="C1469" s="25">
        <f>VLOOKUP(B1469,'Product List_ Cost Price Repor'!A:O,2,0)</f>
        <v>0.83276891242937801</v>
      </c>
      <c r="D1469">
        <f>VLOOKUP(B1469,'Product List_ Cost Price Repor'!A:O,14,0)</f>
        <v>0</v>
      </c>
      <c r="E1469" t="str">
        <f>VLOOKUP(B1469,'Product List_ Cost Price Repor'!A:O,13,0)</f>
        <v/>
      </c>
      <c r="F1469">
        <v>1</v>
      </c>
      <c r="G1469" t="s">
        <v>1171</v>
      </c>
      <c r="H1469" s="29">
        <f t="shared" si="22"/>
        <v>0.83276891242937801</v>
      </c>
    </row>
    <row r="1470" spans="1:8" x14ac:dyDescent="0.2">
      <c r="A1470" t="str">
        <f>VLOOKUP(B1470,'Product List_ Cost Price Repor'!A:O,4,0)</f>
        <v xml:space="preserve">Aspire Cafe Kitchen Items </v>
      </c>
      <c r="B1470" t="s">
        <v>2718</v>
      </c>
      <c r="C1470" s="25">
        <f>VLOOKUP(B1470,'Product List_ Cost Price Repor'!A:O,2,0)</f>
        <v>8.8000000000000007</v>
      </c>
      <c r="D1470">
        <f>VLOOKUP(B1470,'Product List_ Cost Price Repor'!A:O,14,0)</f>
        <v>0</v>
      </c>
      <c r="E1470" t="str">
        <f>VLOOKUP(B1470,'Product List_ Cost Price Repor'!A:O,13,0)</f>
        <v/>
      </c>
      <c r="F1470">
        <v>1</v>
      </c>
      <c r="G1470" t="s">
        <v>1171</v>
      </c>
      <c r="H1470" s="29">
        <f t="shared" si="22"/>
        <v>8.8000000000000007</v>
      </c>
    </row>
  </sheetData>
  <autoFilter ref="A1:H1470" xr:uid="{9B07BAC6-4CF1-4AA6-BF35-AFBBB29EAB8D}"/>
  <sortState xmlns:xlrd2="http://schemas.microsoft.com/office/spreadsheetml/2017/richdata2" ref="A2:E1245">
    <sortCondition ref="A2:A1245"/>
  </sortState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168"/>
  <sheetViews>
    <sheetView tabSelected="1" zoomScaleNormal="100" workbookViewId="0">
      <pane ySplit="1" topLeftCell="A700" activePane="bottomLeft" state="frozen"/>
      <selection pane="bottomLeft" activeCell="R708" sqref="R708"/>
    </sheetView>
  </sheetViews>
  <sheetFormatPr baseColWidth="10" defaultColWidth="9.1640625" defaultRowHeight="15" x14ac:dyDescent="0.2"/>
  <cols>
    <col min="1" max="1" width="35" customWidth="1"/>
    <col min="2" max="2" width="8.83203125" customWidth="1"/>
    <col min="3" max="3" width="15.33203125" customWidth="1"/>
    <col min="4" max="4" width="13.83203125" customWidth="1"/>
    <col min="5" max="5" width="9.6640625" customWidth="1"/>
    <col min="6" max="6" width="8.83203125" customWidth="1"/>
    <col min="7" max="10" width="10.6640625" customWidth="1"/>
    <col min="11" max="11" width="12.83203125" customWidth="1"/>
    <col min="12" max="12" width="10.33203125" customWidth="1"/>
    <col min="13" max="13" width="8.83203125" customWidth="1"/>
    <col min="14" max="14" width="7.1640625" customWidth="1"/>
    <col min="15" max="15" width="10.33203125" customWidth="1"/>
    <col min="17" max="17" width="9.1640625" style="57"/>
  </cols>
  <sheetData>
    <row r="1" spans="1:17" ht="36" customHeight="1" x14ac:dyDescent="0.2">
      <c r="A1" s="9" t="s">
        <v>3211</v>
      </c>
      <c r="B1" s="9" t="s">
        <v>2704</v>
      </c>
      <c r="C1" s="9" t="s">
        <v>3095</v>
      </c>
      <c r="D1" s="9" t="s">
        <v>2181</v>
      </c>
      <c r="E1" s="9" t="s">
        <v>49</v>
      </c>
      <c r="F1" s="9" t="s">
        <v>1442</v>
      </c>
      <c r="G1" s="9" t="s">
        <v>3412</v>
      </c>
      <c r="H1" s="9" t="s">
        <v>1510</v>
      </c>
      <c r="I1" s="9" t="s">
        <v>394</v>
      </c>
      <c r="J1" s="9" t="s">
        <v>1816</v>
      </c>
      <c r="K1" s="8" t="s">
        <v>2352</v>
      </c>
      <c r="L1" s="8" t="s">
        <v>1915</v>
      </c>
      <c r="M1" s="9" t="s">
        <v>3063</v>
      </c>
      <c r="N1" s="9" t="s">
        <v>97</v>
      </c>
      <c r="O1" s="9" t="s">
        <v>2544</v>
      </c>
      <c r="Q1" s="56" t="s">
        <v>3490</v>
      </c>
    </row>
    <row r="2" spans="1:17" hidden="1" x14ac:dyDescent="0.2">
      <c r="A2" s="13" t="s">
        <v>2932</v>
      </c>
      <c r="B2" s="15"/>
      <c r="C2" s="17" t="s">
        <v>2932</v>
      </c>
      <c r="D2" s="17" t="s">
        <v>1404</v>
      </c>
      <c r="E2" s="15"/>
      <c r="F2" s="15"/>
      <c r="G2" s="15"/>
      <c r="H2" s="15"/>
      <c r="I2" s="18"/>
      <c r="J2" s="18"/>
      <c r="K2" s="17" t="s">
        <v>2585</v>
      </c>
      <c r="L2" s="17" t="s">
        <v>3374</v>
      </c>
      <c r="M2" s="17" t="s">
        <v>2631</v>
      </c>
      <c r="N2" s="20">
        <v>3000</v>
      </c>
      <c r="O2" s="21" t="s">
        <v>2974</v>
      </c>
    </row>
    <row r="3" spans="1:17" hidden="1" x14ac:dyDescent="0.2">
      <c r="A3" s="5" t="s">
        <v>1465</v>
      </c>
      <c r="B3" s="12"/>
      <c r="C3" s="5" t="s">
        <v>1465</v>
      </c>
      <c r="D3" s="5" t="s">
        <v>371</v>
      </c>
      <c r="E3" s="12"/>
      <c r="F3" s="12"/>
      <c r="G3" s="12"/>
      <c r="H3" s="12"/>
      <c r="I3" s="12"/>
      <c r="J3" s="12"/>
      <c r="K3" s="5" t="s">
        <v>2585</v>
      </c>
      <c r="L3" s="5" t="s">
        <v>1946</v>
      </c>
      <c r="M3" s="5" t="s">
        <v>2901</v>
      </c>
      <c r="N3" s="10">
        <v>6</v>
      </c>
      <c r="O3" s="11" t="s">
        <v>2974</v>
      </c>
    </row>
    <row r="4" spans="1:17" hidden="1" x14ac:dyDescent="0.2">
      <c r="A4" s="5" t="s">
        <v>2701</v>
      </c>
      <c r="B4" s="12"/>
      <c r="C4" s="5" t="s">
        <v>2701</v>
      </c>
      <c r="D4" s="5" t="s">
        <v>1404</v>
      </c>
      <c r="E4" s="12"/>
      <c r="F4" s="12"/>
      <c r="G4" s="12"/>
      <c r="H4" s="12"/>
      <c r="I4" s="12"/>
      <c r="J4" s="12"/>
      <c r="K4" s="5" t="s">
        <v>2585</v>
      </c>
      <c r="L4" s="5" t="s">
        <v>3374</v>
      </c>
      <c r="M4" s="5" t="s">
        <v>2631</v>
      </c>
      <c r="N4" s="10">
        <v>1000</v>
      </c>
      <c r="O4" s="11" t="s">
        <v>2974</v>
      </c>
    </row>
    <row r="5" spans="1:17" hidden="1" x14ac:dyDescent="0.2">
      <c r="A5" s="5" t="s">
        <v>38</v>
      </c>
      <c r="B5" s="12"/>
      <c r="C5" s="5" t="s">
        <v>38</v>
      </c>
      <c r="D5" s="5" t="s">
        <v>1404</v>
      </c>
      <c r="E5" s="12"/>
      <c r="F5" s="12"/>
      <c r="G5" s="12"/>
      <c r="H5" s="12"/>
      <c r="I5" s="12"/>
      <c r="J5" s="12"/>
      <c r="K5" s="5" t="s">
        <v>2585</v>
      </c>
      <c r="L5" s="5" t="s">
        <v>3374</v>
      </c>
      <c r="M5" s="5" t="s">
        <v>2631</v>
      </c>
      <c r="N5" s="10">
        <v>1000</v>
      </c>
      <c r="O5" s="11" t="s">
        <v>2974</v>
      </c>
    </row>
    <row r="6" spans="1:17" hidden="1" x14ac:dyDescent="0.2">
      <c r="A6" s="5" t="s">
        <v>1681</v>
      </c>
      <c r="B6" s="12"/>
      <c r="C6" s="5" t="s">
        <v>151</v>
      </c>
      <c r="D6" s="5" t="s">
        <v>1404</v>
      </c>
      <c r="E6" s="12"/>
      <c r="F6" s="12"/>
      <c r="G6" s="12"/>
      <c r="H6" s="12"/>
      <c r="I6" s="12"/>
      <c r="J6" s="12"/>
      <c r="K6" s="5" t="s">
        <v>178</v>
      </c>
      <c r="L6" s="5" t="s">
        <v>1946</v>
      </c>
      <c r="M6" s="5" t="s">
        <v>1171</v>
      </c>
      <c r="N6" s="10">
        <v>50</v>
      </c>
      <c r="O6" s="11" t="s">
        <v>2974</v>
      </c>
    </row>
    <row r="7" spans="1:17" hidden="1" x14ac:dyDescent="0.2">
      <c r="A7" s="5" t="s">
        <v>1116</v>
      </c>
      <c r="B7" s="12"/>
      <c r="C7" s="5" t="s">
        <v>1116</v>
      </c>
      <c r="D7" s="5" t="s">
        <v>1404</v>
      </c>
      <c r="E7" s="12"/>
      <c r="F7" s="12"/>
      <c r="G7" s="12"/>
      <c r="H7" s="12"/>
      <c r="I7" s="12"/>
      <c r="J7" s="12"/>
      <c r="K7" s="5" t="s">
        <v>178</v>
      </c>
      <c r="L7" s="5" t="s">
        <v>3374</v>
      </c>
      <c r="M7" s="5" t="s">
        <v>2631</v>
      </c>
      <c r="N7" s="10">
        <v>2000</v>
      </c>
      <c r="O7" s="11" t="s">
        <v>2974</v>
      </c>
    </row>
    <row r="8" spans="1:17" hidden="1" x14ac:dyDescent="0.2">
      <c r="A8" s="5" t="s">
        <v>374</v>
      </c>
      <c r="B8" s="12"/>
      <c r="C8" s="5" t="s">
        <v>374</v>
      </c>
      <c r="D8" s="5" t="s">
        <v>1404</v>
      </c>
      <c r="E8" s="12"/>
      <c r="F8" s="12"/>
      <c r="G8" s="12"/>
      <c r="H8" s="12"/>
      <c r="I8" s="12"/>
      <c r="J8" s="12"/>
      <c r="K8" s="5" t="s">
        <v>2585</v>
      </c>
      <c r="L8" s="5" t="s">
        <v>3374</v>
      </c>
      <c r="M8" s="5" t="s">
        <v>1287</v>
      </c>
      <c r="N8" s="10">
        <v>1000</v>
      </c>
      <c r="O8" s="11" t="s">
        <v>2974</v>
      </c>
    </row>
    <row r="9" spans="1:17" hidden="1" x14ac:dyDescent="0.2">
      <c r="A9" s="5" t="s">
        <v>2913</v>
      </c>
      <c r="B9" s="12"/>
      <c r="C9" s="5" t="s">
        <v>56</v>
      </c>
      <c r="D9" s="5" t="s">
        <v>1404</v>
      </c>
      <c r="E9" s="12"/>
      <c r="F9" s="12"/>
      <c r="G9" s="12"/>
      <c r="H9" s="12"/>
      <c r="I9" s="12"/>
      <c r="J9" s="12"/>
      <c r="K9" s="5" t="s">
        <v>2585</v>
      </c>
      <c r="L9" s="5" t="s">
        <v>3374</v>
      </c>
      <c r="M9" s="5" t="s">
        <v>2359</v>
      </c>
      <c r="N9" s="10">
        <v>1000</v>
      </c>
      <c r="O9" s="11" t="s">
        <v>2974</v>
      </c>
    </row>
    <row r="10" spans="1:17" hidden="1" x14ac:dyDescent="0.2">
      <c r="A10" s="5" t="s">
        <v>59</v>
      </c>
      <c r="B10" s="12"/>
      <c r="C10" s="5" t="s">
        <v>59</v>
      </c>
      <c r="D10" s="5" t="s">
        <v>2944</v>
      </c>
      <c r="E10" s="12"/>
      <c r="F10" s="12"/>
      <c r="G10" s="12"/>
      <c r="H10" s="12"/>
      <c r="I10" s="12"/>
      <c r="J10" s="12"/>
      <c r="K10" s="5" t="s">
        <v>2585</v>
      </c>
      <c r="L10" s="5" t="s">
        <v>1946</v>
      </c>
      <c r="M10" s="5" t="s">
        <v>2631</v>
      </c>
      <c r="N10" s="10">
        <v>54</v>
      </c>
      <c r="O10" s="11" t="s">
        <v>2974</v>
      </c>
    </row>
    <row r="11" spans="1:17" hidden="1" x14ac:dyDescent="0.2">
      <c r="A11" s="5" t="s">
        <v>3197</v>
      </c>
      <c r="B11" s="12"/>
      <c r="C11" s="5" t="s">
        <v>3197</v>
      </c>
      <c r="D11" s="5" t="s">
        <v>1404</v>
      </c>
      <c r="E11" s="12"/>
      <c r="F11" s="12"/>
      <c r="G11" s="12"/>
      <c r="H11" s="12"/>
      <c r="I11" s="12"/>
      <c r="J11" s="12"/>
      <c r="K11" s="5" t="s">
        <v>3355</v>
      </c>
      <c r="L11" s="5" t="s">
        <v>3374</v>
      </c>
      <c r="M11" s="5" t="s">
        <v>2631</v>
      </c>
      <c r="N11" s="10">
        <v>50</v>
      </c>
      <c r="O11" s="11" t="s">
        <v>2974</v>
      </c>
    </row>
    <row r="12" spans="1:17" hidden="1" x14ac:dyDescent="0.2">
      <c r="A12" s="5" t="s">
        <v>799</v>
      </c>
      <c r="B12" s="12"/>
      <c r="C12" s="5" t="s">
        <v>799</v>
      </c>
      <c r="D12" s="5" t="s">
        <v>1404</v>
      </c>
      <c r="E12" s="12"/>
      <c r="F12" s="12"/>
      <c r="G12" s="12"/>
      <c r="H12" s="12"/>
      <c r="I12" s="12"/>
      <c r="J12" s="12"/>
      <c r="K12" s="5" t="s">
        <v>2585</v>
      </c>
      <c r="L12" s="5" t="s">
        <v>1668</v>
      </c>
      <c r="M12" s="5" t="s">
        <v>2631</v>
      </c>
      <c r="N12" s="10">
        <v>500</v>
      </c>
      <c r="O12" s="11" t="s">
        <v>2974</v>
      </c>
    </row>
    <row r="13" spans="1:17" hidden="1" x14ac:dyDescent="0.2">
      <c r="A13" s="5" t="s">
        <v>2600</v>
      </c>
      <c r="B13" s="12"/>
      <c r="C13" s="5" t="s">
        <v>1271</v>
      </c>
      <c r="D13" s="5" t="s">
        <v>1404</v>
      </c>
      <c r="E13" s="12"/>
      <c r="F13" s="12"/>
      <c r="G13" s="12"/>
      <c r="H13" s="12"/>
      <c r="I13" s="12"/>
      <c r="J13" s="12"/>
      <c r="K13" s="5" t="s">
        <v>2585</v>
      </c>
      <c r="L13" s="5" t="s">
        <v>3374</v>
      </c>
      <c r="M13" s="5" t="s">
        <v>2631</v>
      </c>
      <c r="N13" s="10">
        <v>500</v>
      </c>
      <c r="O13" s="11" t="s">
        <v>2974</v>
      </c>
    </row>
    <row r="14" spans="1:17" hidden="1" x14ac:dyDescent="0.2">
      <c r="A14" s="5" t="s">
        <v>2121</v>
      </c>
      <c r="B14" s="12"/>
      <c r="C14" s="5" t="s">
        <v>2121</v>
      </c>
      <c r="D14" s="5" t="s">
        <v>371</v>
      </c>
      <c r="E14" s="12"/>
      <c r="F14" s="12"/>
      <c r="G14" s="12"/>
      <c r="H14" s="12"/>
      <c r="I14" s="12"/>
      <c r="J14" s="12"/>
      <c r="K14" s="5" t="s">
        <v>2585</v>
      </c>
      <c r="L14" s="5" t="s">
        <v>1946</v>
      </c>
      <c r="M14" s="5" t="s">
        <v>1298</v>
      </c>
      <c r="N14" s="10">
        <v>8</v>
      </c>
      <c r="O14" s="11" t="s">
        <v>194</v>
      </c>
    </row>
    <row r="15" spans="1:17" hidden="1" x14ac:dyDescent="0.2">
      <c r="A15" s="5" t="s">
        <v>1139</v>
      </c>
      <c r="B15" s="12"/>
      <c r="C15" s="5" t="s">
        <v>1139</v>
      </c>
      <c r="D15" s="5" t="s">
        <v>155</v>
      </c>
      <c r="E15" s="12"/>
      <c r="F15" s="12"/>
      <c r="G15" s="12"/>
      <c r="H15" s="12"/>
      <c r="I15" s="12"/>
      <c r="J15" s="12"/>
      <c r="K15" s="5" t="s">
        <v>2585</v>
      </c>
      <c r="L15" s="5" t="s">
        <v>3374</v>
      </c>
      <c r="M15" s="5" t="s">
        <v>2631</v>
      </c>
      <c r="N15" s="10">
        <v>100</v>
      </c>
      <c r="O15" s="11" t="s">
        <v>2974</v>
      </c>
    </row>
    <row r="16" spans="1:17" hidden="1" x14ac:dyDescent="0.2">
      <c r="A16" s="5" t="s">
        <v>695</v>
      </c>
      <c r="B16" s="12"/>
      <c r="C16" s="5" t="s">
        <v>695</v>
      </c>
      <c r="D16" s="5" t="s">
        <v>3030</v>
      </c>
      <c r="E16" s="12"/>
      <c r="F16" s="12"/>
      <c r="G16" s="12"/>
      <c r="H16" s="12"/>
      <c r="I16" s="12"/>
      <c r="J16" s="12"/>
      <c r="K16" s="5" t="s">
        <v>2585</v>
      </c>
      <c r="L16" s="5" t="s">
        <v>1787</v>
      </c>
      <c r="M16" s="5" t="s">
        <v>1378</v>
      </c>
      <c r="N16" s="10">
        <v>0</v>
      </c>
      <c r="O16" s="11" t="s">
        <v>373</v>
      </c>
    </row>
    <row r="17" spans="1:15" hidden="1" x14ac:dyDescent="0.2">
      <c r="A17" s="5" t="s">
        <v>733</v>
      </c>
      <c r="B17" s="12"/>
      <c r="C17" s="5" t="s">
        <v>733</v>
      </c>
      <c r="D17" s="5" t="s">
        <v>786</v>
      </c>
      <c r="E17" s="12"/>
      <c r="F17" s="12"/>
      <c r="G17" s="12"/>
      <c r="H17" s="12"/>
      <c r="I17" s="12"/>
      <c r="J17" s="12"/>
      <c r="K17" s="5" t="s">
        <v>2585</v>
      </c>
      <c r="L17" s="5"/>
      <c r="M17" s="5" t="s">
        <v>2139</v>
      </c>
      <c r="N17" s="10">
        <v>0</v>
      </c>
      <c r="O17" s="11" t="s">
        <v>2974</v>
      </c>
    </row>
    <row r="18" spans="1:15" hidden="1" x14ac:dyDescent="0.2">
      <c r="A18" s="5" t="s">
        <v>3140</v>
      </c>
      <c r="B18" s="12"/>
      <c r="C18" s="5" t="s">
        <v>3140</v>
      </c>
      <c r="D18" s="5" t="s">
        <v>371</v>
      </c>
      <c r="E18" s="12"/>
      <c r="F18" s="12"/>
      <c r="G18" s="12"/>
      <c r="H18" s="12"/>
      <c r="I18" s="12"/>
      <c r="J18" s="12"/>
      <c r="K18" s="5" t="s">
        <v>2585</v>
      </c>
      <c r="L18" s="5" t="s">
        <v>1946</v>
      </c>
      <c r="M18" s="5" t="s">
        <v>2408</v>
      </c>
      <c r="N18" s="10">
        <v>0</v>
      </c>
      <c r="O18" s="11" t="s">
        <v>85</v>
      </c>
    </row>
    <row r="19" spans="1:15" hidden="1" x14ac:dyDescent="0.2">
      <c r="A19" s="5" t="s">
        <v>1707</v>
      </c>
      <c r="B19" s="12"/>
      <c r="C19" s="5" t="s">
        <v>1707</v>
      </c>
      <c r="D19" s="5" t="s">
        <v>371</v>
      </c>
      <c r="E19" s="12"/>
      <c r="F19" s="12"/>
      <c r="G19" s="12"/>
      <c r="H19" s="12"/>
      <c r="I19" s="12"/>
      <c r="J19" s="12"/>
      <c r="K19" s="5" t="s">
        <v>2585</v>
      </c>
      <c r="L19" s="5" t="s">
        <v>637</v>
      </c>
      <c r="M19" s="5" t="s">
        <v>3302</v>
      </c>
      <c r="N19" s="10">
        <v>0</v>
      </c>
      <c r="O19" s="11" t="s">
        <v>132</v>
      </c>
    </row>
    <row r="20" spans="1:15" hidden="1" x14ac:dyDescent="0.2">
      <c r="A20" s="5" t="s">
        <v>382</v>
      </c>
      <c r="B20" s="12"/>
      <c r="C20" s="5" t="s">
        <v>382</v>
      </c>
      <c r="D20" s="5" t="s">
        <v>469</v>
      </c>
      <c r="E20" s="12"/>
      <c r="F20" s="12"/>
      <c r="G20" s="12"/>
      <c r="H20" s="12"/>
      <c r="I20" s="12"/>
      <c r="J20" s="12"/>
      <c r="K20" s="5" t="s">
        <v>2585</v>
      </c>
      <c r="L20" s="5"/>
      <c r="M20" s="5" t="s">
        <v>2139</v>
      </c>
      <c r="N20" s="10">
        <v>0</v>
      </c>
      <c r="O20" s="11" t="s">
        <v>2974</v>
      </c>
    </row>
    <row r="21" spans="1:15" hidden="1" x14ac:dyDescent="0.2">
      <c r="A21" s="5" t="s">
        <v>2772</v>
      </c>
      <c r="B21" s="12"/>
      <c r="C21" s="5" t="s">
        <v>2772</v>
      </c>
      <c r="D21" s="5" t="s">
        <v>371</v>
      </c>
      <c r="E21" s="12"/>
      <c r="F21" s="12"/>
      <c r="G21" s="12"/>
      <c r="H21" s="12"/>
      <c r="I21" s="12"/>
      <c r="J21" s="12"/>
      <c r="K21" s="5" t="s">
        <v>2585</v>
      </c>
      <c r="L21" s="5" t="s">
        <v>1115</v>
      </c>
      <c r="M21" s="5" t="s">
        <v>512</v>
      </c>
      <c r="N21" s="10">
        <v>0</v>
      </c>
      <c r="O21" s="11" t="s">
        <v>2063</v>
      </c>
    </row>
    <row r="22" spans="1:15" hidden="1" x14ac:dyDescent="0.2">
      <c r="A22" s="5" t="s">
        <v>1097</v>
      </c>
      <c r="B22" s="12"/>
      <c r="C22" s="5" t="s">
        <v>1097</v>
      </c>
      <c r="D22" s="5" t="s">
        <v>469</v>
      </c>
      <c r="E22" s="12"/>
      <c r="F22" s="12"/>
      <c r="G22" s="12"/>
      <c r="H22" s="12"/>
      <c r="I22" s="12"/>
      <c r="J22" s="12"/>
      <c r="K22" s="5" t="s">
        <v>2585</v>
      </c>
      <c r="L22" s="5"/>
      <c r="M22" s="5" t="s">
        <v>2139</v>
      </c>
      <c r="N22" s="10">
        <v>0</v>
      </c>
      <c r="O22" s="11" t="s">
        <v>2974</v>
      </c>
    </row>
    <row r="23" spans="1:15" hidden="1" x14ac:dyDescent="0.2">
      <c r="A23" s="5" t="s">
        <v>3418</v>
      </c>
      <c r="B23" s="12"/>
      <c r="C23" s="5" t="s">
        <v>3418</v>
      </c>
      <c r="D23" s="5" t="s">
        <v>2944</v>
      </c>
      <c r="E23" s="12"/>
      <c r="F23" s="12"/>
      <c r="G23" s="12"/>
      <c r="H23" s="12"/>
      <c r="I23" s="12"/>
      <c r="J23" s="12"/>
      <c r="K23" s="5" t="s">
        <v>2585</v>
      </c>
      <c r="L23" s="5" t="s">
        <v>1946</v>
      </c>
      <c r="M23" s="5" t="s">
        <v>1134</v>
      </c>
      <c r="N23" s="10">
        <v>0</v>
      </c>
      <c r="O23" s="11" t="s">
        <v>777</v>
      </c>
    </row>
    <row r="24" spans="1:15" hidden="1" x14ac:dyDescent="0.2">
      <c r="A24" s="5" t="s">
        <v>455</v>
      </c>
      <c r="B24" s="12"/>
      <c r="C24" s="5" t="s">
        <v>455</v>
      </c>
      <c r="D24" s="5" t="s">
        <v>469</v>
      </c>
      <c r="E24" s="12"/>
      <c r="F24" s="12"/>
      <c r="G24" s="12"/>
      <c r="H24" s="12"/>
      <c r="I24" s="12"/>
      <c r="J24" s="12"/>
      <c r="K24" s="5" t="s">
        <v>2585</v>
      </c>
      <c r="L24" s="5"/>
      <c r="M24" s="5" t="s">
        <v>2139</v>
      </c>
      <c r="N24" s="10">
        <v>0</v>
      </c>
      <c r="O24" s="11" t="s">
        <v>777</v>
      </c>
    </row>
    <row r="25" spans="1:15" hidden="1" x14ac:dyDescent="0.2">
      <c r="A25" s="5" t="s">
        <v>2907</v>
      </c>
      <c r="B25" s="12"/>
      <c r="C25" s="5" t="s">
        <v>2907</v>
      </c>
      <c r="D25" s="5" t="s">
        <v>1616</v>
      </c>
      <c r="E25" s="12"/>
      <c r="F25" s="12"/>
      <c r="G25" s="12"/>
      <c r="H25" s="12"/>
      <c r="I25" s="12"/>
      <c r="J25" s="12"/>
      <c r="K25" s="5" t="s">
        <v>2585</v>
      </c>
      <c r="L25" s="5" t="s">
        <v>1946</v>
      </c>
      <c r="M25" s="5" t="s">
        <v>3302</v>
      </c>
      <c r="N25" s="10">
        <v>0</v>
      </c>
      <c r="O25" s="11" t="s">
        <v>132</v>
      </c>
    </row>
    <row r="26" spans="1:15" hidden="1" x14ac:dyDescent="0.2">
      <c r="A26" s="5" t="s">
        <v>3297</v>
      </c>
      <c r="B26" s="12"/>
      <c r="C26" s="5" t="s">
        <v>3297</v>
      </c>
      <c r="D26" s="5" t="s">
        <v>2944</v>
      </c>
      <c r="E26" s="12"/>
      <c r="F26" s="12"/>
      <c r="G26" s="12"/>
      <c r="H26" s="12"/>
      <c r="I26" s="12"/>
      <c r="J26" s="12"/>
      <c r="K26" s="5" t="s">
        <v>3355</v>
      </c>
      <c r="L26" s="5" t="s">
        <v>1946</v>
      </c>
      <c r="M26" s="5" t="s">
        <v>2301</v>
      </c>
      <c r="N26" s="10">
        <v>5</v>
      </c>
      <c r="O26" s="11" t="s">
        <v>777</v>
      </c>
    </row>
    <row r="27" spans="1:15" hidden="1" x14ac:dyDescent="0.2">
      <c r="A27" s="5" t="s">
        <v>1643</v>
      </c>
      <c r="B27" s="12"/>
      <c r="C27" s="5" t="s">
        <v>1643</v>
      </c>
      <c r="D27" s="5" t="s">
        <v>2944</v>
      </c>
      <c r="E27" s="12"/>
      <c r="F27" s="12"/>
      <c r="G27" s="12"/>
      <c r="H27" s="12"/>
      <c r="I27" s="12"/>
      <c r="J27" s="12"/>
      <c r="K27" s="5" t="s">
        <v>2585</v>
      </c>
      <c r="L27" s="5" t="s">
        <v>1999</v>
      </c>
      <c r="M27" s="5" t="s">
        <v>2901</v>
      </c>
      <c r="N27" s="10">
        <v>112</v>
      </c>
      <c r="O27" s="11" t="s">
        <v>2974</v>
      </c>
    </row>
    <row r="28" spans="1:15" hidden="1" x14ac:dyDescent="0.2">
      <c r="A28" s="5" t="s">
        <v>2809</v>
      </c>
      <c r="B28" s="12"/>
      <c r="C28" s="5" t="s">
        <v>597</v>
      </c>
      <c r="D28" s="5" t="s">
        <v>2944</v>
      </c>
      <c r="E28" s="12"/>
      <c r="F28" s="12"/>
      <c r="G28" s="12"/>
      <c r="H28" s="12"/>
      <c r="I28" s="12"/>
      <c r="J28" s="12"/>
      <c r="K28" s="5" t="s">
        <v>2585</v>
      </c>
      <c r="L28" s="5" t="s">
        <v>1999</v>
      </c>
      <c r="M28" s="5" t="s">
        <v>2285</v>
      </c>
      <c r="N28" s="10">
        <v>4</v>
      </c>
      <c r="O28" s="11" t="s">
        <v>2494</v>
      </c>
    </row>
    <row r="29" spans="1:15" hidden="1" x14ac:dyDescent="0.2">
      <c r="A29" s="5" t="s">
        <v>936</v>
      </c>
      <c r="B29" s="12"/>
      <c r="C29" s="5" t="s">
        <v>936</v>
      </c>
      <c r="D29" s="5" t="s">
        <v>2944</v>
      </c>
      <c r="E29" s="12"/>
      <c r="F29" s="12"/>
      <c r="G29" s="12"/>
      <c r="H29" s="12"/>
      <c r="I29" s="12"/>
      <c r="J29" s="12"/>
      <c r="K29" s="5" t="s">
        <v>2585</v>
      </c>
      <c r="L29" s="5" t="s">
        <v>1946</v>
      </c>
      <c r="M29" s="5" t="s">
        <v>2301</v>
      </c>
      <c r="N29" s="10">
        <v>5</v>
      </c>
      <c r="O29" s="11" t="s">
        <v>777</v>
      </c>
    </row>
    <row r="30" spans="1:15" hidden="1" x14ac:dyDescent="0.2">
      <c r="A30" s="5" t="s">
        <v>175</v>
      </c>
      <c r="B30" s="12"/>
      <c r="C30" s="5" t="s">
        <v>966</v>
      </c>
      <c r="D30" s="5" t="s">
        <v>371</v>
      </c>
      <c r="E30" s="12"/>
      <c r="F30" s="12"/>
      <c r="G30" s="12"/>
      <c r="H30" s="12"/>
      <c r="I30" s="12"/>
      <c r="J30" s="12"/>
      <c r="K30" s="5" t="s">
        <v>2585</v>
      </c>
      <c r="L30" s="5" t="s">
        <v>1946</v>
      </c>
      <c r="M30" s="5" t="s">
        <v>2631</v>
      </c>
      <c r="N30" s="10">
        <v>150</v>
      </c>
      <c r="O30" s="11" t="s">
        <v>2974</v>
      </c>
    </row>
    <row r="31" spans="1:15" hidden="1" x14ac:dyDescent="0.2">
      <c r="A31" s="5" t="s">
        <v>2783</v>
      </c>
      <c r="B31" s="12"/>
      <c r="C31" s="5" t="s">
        <v>2783</v>
      </c>
      <c r="D31" s="5" t="s">
        <v>371</v>
      </c>
      <c r="E31" s="12"/>
      <c r="F31" s="12"/>
      <c r="G31" s="12"/>
      <c r="H31" s="12"/>
      <c r="I31" s="12"/>
      <c r="J31" s="12"/>
      <c r="K31" s="5" t="s">
        <v>2585</v>
      </c>
      <c r="L31" s="5" t="s">
        <v>1946</v>
      </c>
      <c r="M31" s="5" t="s">
        <v>2432</v>
      </c>
      <c r="N31" s="10">
        <v>0</v>
      </c>
      <c r="O31" s="11" t="s">
        <v>2063</v>
      </c>
    </row>
    <row r="32" spans="1:15" hidden="1" x14ac:dyDescent="0.2">
      <c r="A32" s="5" t="s">
        <v>2603</v>
      </c>
      <c r="B32" s="12"/>
      <c r="C32" s="5" t="s">
        <v>2603</v>
      </c>
      <c r="D32" s="5" t="s">
        <v>1616</v>
      </c>
      <c r="E32" s="12"/>
      <c r="F32" s="12"/>
      <c r="G32" s="12"/>
      <c r="H32" s="12"/>
      <c r="I32" s="12"/>
      <c r="J32" s="12"/>
      <c r="K32" s="5" t="s">
        <v>2585</v>
      </c>
      <c r="L32" s="5" t="s">
        <v>1946</v>
      </c>
      <c r="M32" s="5" t="s">
        <v>2432</v>
      </c>
      <c r="N32" s="10">
        <v>0</v>
      </c>
      <c r="O32" s="11" t="s">
        <v>2063</v>
      </c>
    </row>
    <row r="33" spans="1:15" hidden="1" x14ac:dyDescent="0.2">
      <c r="A33" s="5" t="s">
        <v>2791</v>
      </c>
      <c r="B33" s="12"/>
      <c r="C33" s="5" t="s">
        <v>2791</v>
      </c>
      <c r="D33" s="5" t="s">
        <v>1404</v>
      </c>
      <c r="E33" s="12"/>
      <c r="F33" s="12"/>
      <c r="G33" s="12"/>
      <c r="H33" s="12"/>
      <c r="I33" s="12"/>
      <c r="J33" s="12"/>
      <c r="K33" s="5" t="s">
        <v>2585</v>
      </c>
      <c r="L33" s="5" t="s">
        <v>109</v>
      </c>
      <c r="M33" s="5" t="s">
        <v>2139</v>
      </c>
      <c r="N33" s="10">
        <v>24</v>
      </c>
      <c r="O33" s="11" t="s">
        <v>1256</v>
      </c>
    </row>
    <row r="34" spans="1:15" hidden="1" x14ac:dyDescent="0.2">
      <c r="A34" s="5" t="s">
        <v>715</v>
      </c>
      <c r="B34" s="12"/>
      <c r="C34" s="5" t="s">
        <v>715</v>
      </c>
      <c r="D34" s="5" t="s">
        <v>371</v>
      </c>
      <c r="E34" s="12"/>
      <c r="F34" s="12"/>
      <c r="G34" s="12"/>
      <c r="H34" s="12"/>
      <c r="I34" s="12"/>
      <c r="J34" s="12"/>
      <c r="K34" s="5" t="s">
        <v>2585</v>
      </c>
      <c r="L34" s="5" t="s">
        <v>1946</v>
      </c>
      <c r="M34" s="5" t="s">
        <v>623</v>
      </c>
      <c r="N34" s="10">
        <v>0</v>
      </c>
      <c r="O34" s="11" t="s">
        <v>1222</v>
      </c>
    </row>
    <row r="35" spans="1:15" hidden="1" x14ac:dyDescent="0.2">
      <c r="A35" s="5" t="s">
        <v>99</v>
      </c>
      <c r="B35" s="12"/>
      <c r="C35" s="5" t="s">
        <v>99</v>
      </c>
      <c r="D35" s="5" t="s">
        <v>469</v>
      </c>
      <c r="E35" s="12"/>
      <c r="F35" s="12"/>
      <c r="G35" s="12"/>
      <c r="H35" s="12"/>
      <c r="I35" s="12"/>
      <c r="J35" s="12"/>
      <c r="K35" s="5" t="s">
        <v>2585</v>
      </c>
      <c r="L35" s="5"/>
      <c r="M35" s="5" t="s">
        <v>2139</v>
      </c>
      <c r="N35" s="10">
        <v>0</v>
      </c>
      <c r="O35" s="11" t="s">
        <v>777</v>
      </c>
    </row>
    <row r="36" spans="1:15" hidden="1" x14ac:dyDescent="0.2">
      <c r="A36" s="5" t="s">
        <v>2237</v>
      </c>
      <c r="B36" s="12"/>
      <c r="C36" s="5" t="s">
        <v>2237</v>
      </c>
      <c r="D36" s="5" t="s">
        <v>475</v>
      </c>
      <c r="E36" s="12"/>
      <c r="F36" s="12"/>
      <c r="G36" s="12"/>
      <c r="H36" s="12"/>
      <c r="I36" s="12"/>
      <c r="J36" s="12"/>
      <c r="K36" s="5" t="s">
        <v>2585</v>
      </c>
      <c r="L36" s="5"/>
      <c r="M36" s="5" t="s">
        <v>2139</v>
      </c>
      <c r="N36" s="10">
        <v>0</v>
      </c>
      <c r="O36" s="11" t="s">
        <v>2974</v>
      </c>
    </row>
    <row r="37" spans="1:15" hidden="1" x14ac:dyDescent="0.2">
      <c r="A37" s="5" t="s">
        <v>960</v>
      </c>
      <c r="B37" s="12"/>
      <c r="C37" s="5" t="s">
        <v>960</v>
      </c>
      <c r="D37" s="5" t="s">
        <v>469</v>
      </c>
      <c r="E37" s="12"/>
      <c r="F37" s="12"/>
      <c r="G37" s="12"/>
      <c r="H37" s="12"/>
      <c r="I37" s="12"/>
      <c r="J37" s="12"/>
      <c r="K37" s="5" t="s">
        <v>2585</v>
      </c>
      <c r="L37" s="5"/>
      <c r="M37" s="5" t="s">
        <v>2139</v>
      </c>
      <c r="N37" s="10">
        <v>0</v>
      </c>
      <c r="O37" s="11" t="s">
        <v>2974</v>
      </c>
    </row>
    <row r="38" spans="1:15" hidden="1" x14ac:dyDescent="0.2">
      <c r="A38" s="5" t="s">
        <v>339</v>
      </c>
      <c r="B38" s="12"/>
      <c r="C38" s="5" t="s">
        <v>339</v>
      </c>
      <c r="D38" s="5" t="s">
        <v>371</v>
      </c>
      <c r="E38" s="12"/>
      <c r="F38" s="12"/>
      <c r="G38" s="12"/>
      <c r="H38" s="12"/>
      <c r="I38" s="12"/>
      <c r="J38" s="12"/>
      <c r="K38" s="5" t="s">
        <v>2585</v>
      </c>
      <c r="L38" s="5" t="s">
        <v>1946</v>
      </c>
      <c r="M38" s="5" t="s">
        <v>950</v>
      </c>
      <c r="N38" s="10">
        <v>0</v>
      </c>
      <c r="O38" s="11" t="s">
        <v>2136</v>
      </c>
    </row>
    <row r="39" spans="1:15" hidden="1" x14ac:dyDescent="0.2">
      <c r="A39" s="5" t="s">
        <v>127</v>
      </c>
      <c r="B39" s="12"/>
      <c r="C39" s="5" t="s">
        <v>127</v>
      </c>
      <c r="D39" s="5" t="s">
        <v>3436</v>
      </c>
      <c r="E39" s="12"/>
      <c r="F39" s="12"/>
      <c r="G39" s="12"/>
      <c r="H39" s="12"/>
      <c r="I39" s="12"/>
      <c r="J39" s="12"/>
      <c r="K39" s="5" t="s">
        <v>2585</v>
      </c>
      <c r="L39" s="5" t="s">
        <v>3424</v>
      </c>
      <c r="M39" s="5" t="s">
        <v>1171</v>
      </c>
      <c r="N39" s="10">
        <v>6</v>
      </c>
      <c r="O39" s="11" t="s">
        <v>2974</v>
      </c>
    </row>
    <row r="40" spans="1:15" hidden="1" x14ac:dyDescent="0.2">
      <c r="A40" s="5" t="s">
        <v>1041</v>
      </c>
      <c r="B40" s="12"/>
      <c r="C40" s="5" t="s">
        <v>1041</v>
      </c>
      <c r="D40" s="5" t="s">
        <v>2944</v>
      </c>
      <c r="E40" s="12"/>
      <c r="F40" s="12"/>
      <c r="G40" s="12"/>
      <c r="H40" s="12"/>
      <c r="I40" s="12"/>
      <c r="J40" s="12"/>
      <c r="K40" s="5" t="s">
        <v>2585</v>
      </c>
      <c r="L40" s="5" t="s">
        <v>1999</v>
      </c>
      <c r="M40" s="5" t="s">
        <v>1498</v>
      </c>
      <c r="N40" s="10">
        <v>75</v>
      </c>
      <c r="O40" s="11" t="s">
        <v>2974</v>
      </c>
    </row>
    <row r="41" spans="1:15" hidden="1" x14ac:dyDescent="0.2">
      <c r="A41" s="5" t="s">
        <v>449</v>
      </c>
      <c r="B41" s="12"/>
      <c r="C41" s="5" t="s">
        <v>449</v>
      </c>
      <c r="D41" s="5" t="s">
        <v>2944</v>
      </c>
      <c r="E41" s="12"/>
      <c r="F41" s="12"/>
      <c r="G41" s="12"/>
      <c r="H41" s="12"/>
      <c r="I41" s="12"/>
      <c r="J41" s="12"/>
      <c r="K41" s="5" t="s">
        <v>2585</v>
      </c>
      <c r="L41" s="5" t="s">
        <v>1946</v>
      </c>
      <c r="M41" s="5" t="s">
        <v>3302</v>
      </c>
      <c r="N41" s="10">
        <v>0</v>
      </c>
      <c r="O41" s="11" t="s">
        <v>132</v>
      </c>
    </row>
    <row r="42" spans="1:15" hidden="1" x14ac:dyDescent="0.2">
      <c r="A42" s="5" t="s">
        <v>399</v>
      </c>
      <c r="B42" s="12"/>
      <c r="C42" s="5" t="s">
        <v>1863</v>
      </c>
      <c r="D42" s="5" t="s">
        <v>2944</v>
      </c>
      <c r="E42" s="12"/>
      <c r="F42" s="12"/>
      <c r="G42" s="12"/>
      <c r="H42" s="12"/>
      <c r="I42" s="12"/>
      <c r="J42" s="12"/>
      <c r="K42" s="5" t="s">
        <v>2585</v>
      </c>
      <c r="L42" s="5" t="s">
        <v>1946</v>
      </c>
      <c r="M42" s="5" t="s">
        <v>3218</v>
      </c>
      <c r="N42" s="10">
        <v>0</v>
      </c>
      <c r="O42" s="11" t="s">
        <v>1848</v>
      </c>
    </row>
    <row r="43" spans="1:15" hidden="1" x14ac:dyDescent="0.2">
      <c r="A43" s="5" t="s">
        <v>2005</v>
      </c>
      <c r="B43" s="12"/>
      <c r="C43" s="5" t="s">
        <v>2005</v>
      </c>
      <c r="D43" s="5" t="s">
        <v>3030</v>
      </c>
      <c r="E43" s="12"/>
      <c r="F43" s="12"/>
      <c r="G43" s="12"/>
      <c r="H43" s="12"/>
      <c r="I43" s="12"/>
      <c r="J43" s="12"/>
      <c r="K43" s="5" t="s">
        <v>2585</v>
      </c>
      <c r="L43" s="5" t="s">
        <v>661</v>
      </c>
      <c r="M43" s="5" t="s">
        <v>1171</v>
      </c>
      <c r="N43" s="10">
        <v>25</v>
      </c>
      <c r="O43" s="11" t="s">
        <v>2974</v>
      </c>
    </row>
    <row r="44" spans="1:15" hidden="1" x14ac:dyDescent="0.2">
      <c r="A44" s="5" t="s">
        <v>1886</v>
      </c>
      <c r="B44" s="12"/>
      <c r="C44" s="5" t="s">
        <v>1886</v>
      </c>
      <c r="D44" s="5" t="s">
        <v>469</v>
      </c>
      <c r="E44" s="12"/>
      <c r="F44" s="12"/>
      <c r="G44" s="12"/>
      <c r="H44" s="12"/>
      <c r="I44" s="12"/>
      <c r="J44" s="12"/>
      <c r="K44" s="5" t="s">
        <v>2585</v>
      </c>
      <c r="L44" s="5"/>
      <c r="M44" s="5" t="s">
        <v>2139</v>
      </c>
      <c r="N44" s="10">
        <v>0</v>
      </c>
      <c r="O44" s="11" t="s">
        <v>2974</v>
      </c>
    </row>
    <row r="45" spans="1:15" hidden="1" x14ac:dyDescent="0.2">
      <c r="A45" s="5" t="s">
        <v>1874</v>
      </c>
      <c r="B45" s="12"/>
      <c r="C45" s="5" t="s">
        <v>1874</v>
      </c>
      <c r="D45" s="5" t="s">
        <v>2944</v>
      </c>
      <c r="E45" s="12"/>
      <c r="F45" s="12"/>
      <c r="G45" s="12"/>
      <c r="H45" s="12"/>
      <c r="I45" s="12"/>
      <c r="J45" s="12"/>
      <c r="K45" s="5" t="s">
        <v>2585</v>
      </c>
      <c r="L45" s="5" t="s">
        <v>1426</v>
      </c>
      <c r="M45" s="5" t="s">
        <v>1171</v>
      </c>
      <c r="N45" s="10">
        <v>8</v>
      </c>
      <c r="O45" s="11" t="s">
        <v>2974</v>
      </c>
    </row>
    <row r="46" spans="1:15" hidden="1" x14ac:dyDescent="0.2">
      <c r="A46" s="5" t="s">
        <v>1468</v>
      </c>
      <c r="B46" s="12"/>
      <c r="C46" s="5" t="s">
        <v>1468</v>
      </c>
      <c r="D46" s="5" t="s">
        <v>125</v>
      </c>
      <c r="E46" s="12"/>
      <c r="F46" s="12"/>
      <c r="G46" s="12"/>
      <c r="H46" s="12"/>
      <c r="I46" s="12"/>
      <c r="J46" s="12"/>
      <c r="K46" s="5" t="s">
        <v>2585</v>
      </c>
      <c r="L46" s="5"/>
      <c r="M46" s="5" t="s">
        <v>2139</v>
      </c>
      <c r="N46" s="10">
        <v>0</v>
      </c>
      <c r="O46" s="11" t="s">
        <v>777</v>
      </c>
    </row>
    <row r="47" spans="1:15" hidden="1" x14ac:dyDescent="0.2">
      <c r="A47" s="5" t="s">
        <v>3350</v>
      </c>
      <c r="B47" s="12"/>
      <c r="C47" s="5" t="s">
        <v>2190</v>
      </c>
      <c r="D47" s="5" t="s">
        <v>642</v>
      </c>
      <c r="E47" s="12"/>
      <c r="F47" s="12"/>
      <c r="G47" s="12"/>
      <c r="H47" s="12"/>
      <c r="I47" s="12"/>
      <c r="J47" s="12"/>
      <c r="K47" s="5" t="s">
        <v>2585</v>
      </c>
      <c r="L47" s="5" t="s">
        <v>1946</v>
      </c>
      <c r="M47" s="5" t="s">
        <v>2427</v>
      </c>
      <c r="N47" s="10">
        <v>0</v>
      </c>
      <c r="O47" s="11" t="s">
        <v>1569</v>
      </c>
    </row>
    <row r="48" spans="1:15" hidden="1" x14ac:dyDescent="0.2">
      <c r="A48" s="5" t="s">
        <v>1455</v>
      </c>
      <c r="B48" s="12"/>
      <c r="C48" s="5" t="s">
        <v>2839</v>
      </c>
      <c r="D48" s="5" t="s">
        <v>2944</v>
      </c>
      <c r="E48" s="12"/>
      <c r="F48" s="12"/>
      <c r="G48" s="12"/>
      <c r="H48" s="12"/>
      <c r="I48" s="12"/>
      <c r="J48" s="12"/>
      <c r="K48" s="5" t="s">
        <v>2585</v>
      </c>
      <c r="L48" s="5" t="s">
        <v>1946</v>
      </c>
      <c r="M48" s="5" t="s">
        <v>1171</v>
      </c>
      <c r="N48" s="10">
        <v>0</v>
      </c>
      <c r="O48" s="11" t="s">
        <v>1471</v>
      </c>
    </row>
    <row r="49" spans="1:15" hidden="1" x14ac:dyDescent="0.2">
      <c r="A49" s="5" t="s">
        <v>1008</v>
      </c>
      <c r="B49" s="12"/>
      <c r="C49" s="5" t="s">
        <v>1008</v>
      </c>
      <c r="D49" s="5" t="s">
        <v>642</v>
      </c>
      <c r="E49" s="12"/>
      <c r="F49" s="12"/>
      <c r="G49" s="12"/>
      <c r="H49" s="12"/>
      <c r="I49" s="12"/>
      <c r="J49" s="12"/>
      <c r="K49" s="5" t="s">
        <v>2585</v>
      </c>
      <c r="L49" s="5" t="s">
        <v>1999</v>
      </c>
      <c r="M49" s="5" t="s">
        <v>2401</v>
      </c>
      <c r="N49" s="10">
        <v>0</v>
      </c>
      <c r="O49" s="11" t="s">
        <v>777</v>
      </c>
    </row>
    <row r="50" spans="1:15" hidden="1" x14ac:dyDescent="0.2">
      <c r="A50" s="5" t="s">
        <v>2570</v>
      </c>
      <c r="B50" s="12"/>
      <c r="C50" s="5" t="s">
        <v>2570</v>
      </c>
      <c r="D50" s="5" t="s">
        <v>2944</v>
      </c>
      <c r="E50" s="12"/>
      <c r="F50" s="12"/>
      <c r="G50" s="12"/>
      <c r="H50" s="12"/>
      <c r="I50" s="12"/>
      <c r="J50" s="12"/>
      <c r="K50" s="5" t="s">
        <v>2585</v>
      </c>
      <c r="L50" s="5" t="s">
        <v>1946</v>
      </c>
      <c r="M50" s="5" t="s">
        <v>1171</v>
      </c>
      <c r="N50" s="10">
        <v>10</v>
      </c>
      <c r="O50" s="11" t="s">
        <v>2974</v>
      </c>
    </row>
    <row r="51" spans="1:15" hidden="1" x14ac:dyDescent="0.2">
      <c r="A51" s="5" t="s">
        <v>1752</v>
      </c>
      <c r="B51" s="12"/>
      <c r="C51" s="5" t="s">
        <v>2625</v>
      </c>
      <c r="D51" s="5" t="s">
        <v>2944</v>
      </c>
      <c r="E51" s="12"/>
      <c r="F51" s="12"/>
      <c r="G51" s="12"/>
      <c r="H51" s="12"/>
      <c r="I51" s="12"/>
      <c r="J51" s="12"/>
      <c r="K51" s="5" t="s">
        <v>2585</v>
      </c>
      <c r="L51" s="5" t="s">
        <v>1946</v>
      </c>
      <c r="M51" s="5" t="s">
        <v>1171</v>
      </c>
      <c r="N51" s="10">
        <v>24</v>
      </c>
      <c r="O51" s="11" t="s">
        <v>2974</v>
      </c>
    </row>
    <row r="52" spans="1:15" hidden="1" x14ac:dyDescent="0.2">
      <c r="A52" s="5" t="s">
        <v>619</v>
      </c>
      <c r="B52" s="12"/>
      <c r="C52" s="5" t="s">
        <v>619</v>
      </c>
      <c r="D52" s="5" t="s">
        <v>2167</v>
      </c>
      <c r="E52" s="12"/>
      <c r="F52" s="12"/>
      <c r="G52" s="12"/>
      <c r="H52" s="12"/>
      <c r="I52" s="12"/>
      <c r="J52" s="12"/>
      <c r="K52" s="5" t="s">
        <v>2585</v>
      </c>
      <c r="L52" s="5" t="s">
        <v>2611</v>
      </c>
      <c r="M52" s="5" t="s">
        <v>1498</v>
      </c>
      <c r="N52" s="10">
        <v>12</v>
      </c>
      <c r="O52" s="11" t="s">
        <v>602</v>
      </c>
    </row>
    <row r="53" spans="1:15" hidden="1" x14ac:dyDescent="0.2">
      <c r="A53" s="5" t="s">
        <v>2892</v>
      </c>
      <c r="B53" s="12"/>
      <c r="C53" s="5" t="s">
        <v>2892</v>
      </c>
      <c r="D53" s="5" t="s">
        <v>386</v>
      </c>
      <c r="E53" s="12"/>
      <c r="F53" s="12"/>
      <c r="G53" s="12"/>
      <c r="H53" s="12"/>
      <c r="I53" s="12"/>
      <c r="J53" s="12"/>
      <c r="K53" s="5" t="s">
        <v>2585</v>
      </c>
      <c r="L53" s="5" t="s">
        <v>580</v>
      </c>
      <c r="M53" s="5" t="s">
        <v>2301</v>
      </c>
      <c r="N53" s="10">
        <v>0</v>
      </c>
      <c r="O53" s="11" t="s">
        <v>777</v>
      </c>
    </row>
    <row r="54" spans="1:15" hidden="1" x14ac:dyDescent="0.2">
      <c r="A54" s="5" t="s">
        <v>3456</v>
      </c>
      <c r="B54" s="12"/>
      <c r="C54" s="5" t="s">
        <v>3456</v>
      </c>
      <c r="D54" s="5" t="s">
        <v>386</v>
      </c>
      <c r="E54" s="12"/>
      <c r="F54" s="12"/>
      <c r="G54" s="12"/>
      <c r="H54" s="12"/>
      <c r="I54" s="12"/>
      <c r="J54" s="12"/>
      <c r="K54" s="5" t="s">
        <v>2585</v>
      </c>
      <c r="L54" s="5" t="s">
        <v>1946</v>
      </c>
      <c r="M54" s="5" t="s">
        <v>2301</v>
      </c>
      <c r="N54" s="10">
        <v>0</v>
      </c>
      <c r="O54" s="11" t="s">
        <v>777</v>
      </c>
    </row>
    <row r="55" spans="1:15" hidden="1" x14ac:dyDescent="0.2">
      <c r="A55" s="5" t="s">
        <v>3379</v>
      </c>
      <c r="B55" s="12"/>
      <c r="C55" s="5" t="s">
        <v>3379</v>
      </c>
      <c r="D55" s="5" t="s">
        <v>1404</v>
      </c>
      <c r="E55" s="12"/>
      <c r="F55" s="12"/>
      <c r="G55" s="12"/>
      <c r="H55" s="12"/>
      <c r="I55" s="12"/>
      <c r="J55" s="12"/>
      <c r="K55" s="5" t="s">
        <v>2585</v>
      </c>
      <c r="L55" s="5" t="s">
        <v>3374</v>
      </c>
      <c r="M55" s="5" t="s">
        <v>1498</v>
      </c>
      <c r="N55" s="10">
        <v>0</v>
      </c>
      <c r="O55" s="11" t="s">
        <v>2974</v>
      </c>
    </row>
    <row r="56" spans="1:15" hidden="1" x14ac:dyDescent="0.2">
      <c r="A56" s="5" t="s">
        <v>2485</v>
      </c>
      <c r="B56" s="12"/>
      <c r="C56" s="5" t="s">
        <v>2485</v>
      </c>
      <c r="D56" s="5" t="s">
        <v>1404</v>
      </c>
      <c r="E56" s="12"/>
      <c r="F56" s="12"/>
      <c r="G56" s="12"/>
      <c r="H56" s="12"/>
      <c r="I56" s="12"/>
      <c r="J56" s="12"/>
      <c r="K56" s="5" t="s">
        <v>2585</v>
      </c>
      <c r="L56" s="5" t="s">
        <v>3374</v>
      </c>
      <c r="M56" s="5" t="s">
        <v>1498</v>
      </c>
      <c r="N56" s="10">
        <v>0</v>
      </c>
      <c r="O56" s="11" t="s">
        <v>2974</v>
      </c>
    </row>
    <row r="57" spans="1:15" hidden="1" x14ac:dyDescent="0.2">
      <c r="A57" s="5" t="s">
        <v>3243</v>
      </c>
      <c r="B57" s="12"/>
      <c r="C57" s="5" t="s">
        <v>3243</v>
      </c>
      <c r="D57" s="5" t="s">
        <v>2944</v>
      </c>
      <c r="E57" s="12"/>
      <c r="F57" s="12"/>
      <c r="G57" s="12"/>
      <c r="H57" s="12"/>
      <c r="I57" s="12"/>
      <c r="J57" s="12"/>
      <c r="K57" s="5" t="s">
        <v>2585</v>
      </c>
      <c r="L57" s="5" t="s">
        <v>1946</v>
      </c>
      <c r="M57" s="5" t="s">
        <v>2631</v>
      </c>
      <c r="N57" s="10">
        <v>10</v>
      </c>
      <c r="O57" s="11" t="s">
        <v>2974</v>
      </c>
    </row>
    <row r="58" spans="1:15" hidden="1" x14ac:dyDescent="0.2">
      <c r="A58" s="5" t="s">
        <v>1639</v>
      </c>
      <c r="B58" s="12"/>
      <c r="C58" s="5" t="s">
        <v>3173</v>
      </c>
      <c r="D58" s="5" t="s">
        <v>371</v>
      </c>
      <c r="E58" s="12"/>
      <c r="F58" s="12"/>
      <c r="G58" s="12"/>
      <c r="H58" s="12"/>
      <c r="I58" s="12"/>
      <c r="J58" s="12"/>
      <c r="K58" s="5" t="s">
        <v>2585</v>
      </c>
      <c r="L58" s="5" t="s">
        <v>1946</v>
      </c>
      <c r="M58" s="5" t="s">
        <v>901</v>
      </c>
      <c r="N58" s="10">
        <v>0</v>
      </c>
      <c r="O58" s="11" t="s">
        <v>2974</v>
      </c>
    </row>
    <row r="59" spans="1:15" hidden="1" x14ac:dyDescent="0.2">
      <c r="A59" s="5" t="s">
        <v>2273</v>
      </c>
      <c r="B59" s="12"/>
      <c r="C59" s="5" t="s">
        <v>2273</v>
      </c>
      <c r="D59" s="5" t="s">
        <v>371</v>
      </c>
      <c r="E59" s="12"/>
      <c r="F59" s="12"/>
      <c r="G59" s="12"/>
      <c r="H59" s="12"/>
      <c r="I59" s="12"/>
      <c r="J59" s="12"/>
      <c r="K59" s="5" t="s">
        <v>2585</v>
      </c>
      <c r="L59" s="5" t="s">
        <v>1946</v>
      </c>
      <c r="M59" s="5" t="s">
        <v>901</v>
      </c>
      <c r="N59" s="10">
        <v>0</v>
      </c>
      <c r="O59" s="11" t="s">
        <v>2136</v>
      </c>
    </row>
    <row r="60" spans="1:15" hidden="1" x14ac:dyDescent="0.2">
      <c r="A60" s="5" t="s">
        <v>1813</v>
      </c>
      <c r="B60" s="12"/>
      <c r="C60" s="5" t="s">
        <v>1813</v>
      </c>
      <c r="D60" s="5" t="s">
        <v>2944</v>
      </c>
      <c r="E60" s="12"/>
      <c r="F60" s="12"/>
      <c r="G60" s="12"/>
      <c r="H60" s="12"/>
      <c r="I60" s="12"/>
      <c r="J60" s="12"/>
      <c r="K60" s="5" t="s">
        <v>2585</v>
      </c>
      <c r="L60" s="5" t="s">
        <v>1946</v>
      </c>
      <c r="M60" s="5" t="s">
        <v>2432</v>
      </c>
      <c r="N60" s="10">
        <v>0</v>
      </c>
      <c r="O60" s="11" t="s">
        <v>2063</v>
      </c>
    </row>
    <row r="61" spans="1:15" hidden="1" x14ac:dyDescent="0.2">
      <c r="A61" s="5" t="s">
        <v>1286</v>
      </c>
      <c r="B61" s="12"/>
      <c r="C61" s="5" t="s">
        <v>1286</v>
      </c>
      <c r="D61" s="5" t="s">
        <v>642</v>
      </c>
      <c r="E61" s="12"/>
      <c r="F61" s="12"/>
      <c r="G61" s="12"/>
      <c r="H61" s="12"/>
      <c r="I61" s="12"/>
      <c r="J61" s="12"/>
      <c r="K61" s="5" t="s">
        <v>2585</v>
      </c>
      <c r="L61" s="5" t="s">
        <v>1999</v>
      </c>
      <c r="M61" s="5" t="s">
        <v>1134</v>
      </c>
      <c r="N61" s="10">
        <v>0</v>
      </c>
      <c r="O61" s="11" t="s">
        <v>777</v>
      </c>
    </row>
    <row r="62" spans="1:15" hidden="1" x14ac:dyDescent="0.2">
      <c r="A62" s="5" t="s">
        <v>2734</v>
      </c>
      <c r="B62" s="12"/>
      <c r="C62" s="5" t="s">
        <v>827</v>
      </c>
      <c r="D62" s="5" t="s">
        <v>642</v>
      </c>
      <c r="E62" s="12"/>
      <c r="F62" s="12"/>
      <c r="G62" s="12"/>
      <c r="H62" s="12"/>
      <c r="I62" s="12"/>
      <c r="J62" s="12"/>
      <c r="K62" s="5" t="s">
        <v>2585</v>
      </c>
      <c r="L62" s="5" t="s">
        <v>1946</v>
      </c>
      <c r="M62" s="5" t="s">
        <v>2631</v>
      </c>
      <c r="N62" s="10">
        <v>21</v>
      </c>
      <c r="O62" s="11" t="s">
        <v>85</v>
      </c>
    </row>
    <row r="63" spans="1:15" hidden="1" x14ac:dyDescent="0.2">
      <c r="A63" s="5" t="s">
        <v>1299</v>
      </c>
      <c r="B63" s="12"/>
      <c r="C63" s="5" t="s">
        <v>63</v>
      </c>
      <c r="D63" s="5" t="s">
        <v>642</v>
      </c>
      <c r="E63" s="12"/>
      <c r="F63" s="12"/>
      <c r="G63" s="12"/>
      <c r="H63" s="12"/>
      <c r="I63" s="12"/>
      <c r="J63" s="12"/>
      <c r="K63" s="5" t="s">
        <v>2585</v>
      </c>
      <c r="L63" s="5" t="s">
        <v>1946</v>
      </c>
      <c r="M63" s="5" t="s">
        <v>2631</v>
      </c>
      <c r="N63" s="10">
        <v>18</v>
      </c>
      <c r="O63" s="11" t="s">
        <v>2974</v>
      </c>
    </row>
    <row r="64" spans="1:15" hidden="1" x14ac:dyDescent="0.2">
      <c r="A64" s="5" t="s">
        <v>2120</v>
      </c>
      <c r="B64" s="12"/>
      <c r="C64" s="5" t="s">
        <v>2120</v>
      </c>
      <c r="D64" s="5" t="s">
        <v>2944</v>
      </c>
      <c r="E64" s="12"/>
      <c r="F64" s="12"/>
      <c r="G64" s="12"/>
      <c r="H64" s="12"/>
      <c r="I64" s="12"/>
      <c r="J64" s="12"/>
      <c r="K64" s="5" t="s">
        <v>2585</v>
      </c>
      <c r="L64" s="5" t="s">
        <v>1946</v>
      </c>
      <c r="M64" s="5" t="s">
        <v>2432</v>
      </c>
      <c r="N64" s="10">
        <v>0</v>
      </c>
      <c r="O64" s="11" t="s">
        <v>2063</v>
      </c>
    </row>
    <row r="65" spans="1:15" hidden="1" x14ac:dyDescent="0.2">
      <c r="A65" s="5" t="s">
        <v>1777</v>
      </c>
      <c r="B65" s="12"/>
      <c r="C65" s="5" t="s">
        <v>1777</v>
      </c>
      <c r="D65" s="5" t="s">
        <v>642</v>
      </c>
      <c r="E65" s="12"/>
      <c r="F65" s="12"/>
      <c r="G65" s="12"/>
      <c r="H65" s="12"/>
      <c r="I65" s="12"/>
      <c r="J65" s="12"/>
      <c r="K65" s="5" t="s">
        <v>2585</v>
      </c>
      <c r="L65" s="5" t="s">
        <v>1999</v>
      </c>
      <c r="M65" s="5" t="s">
        <v>2301</v>
      </c>
      <c r="N65" s="10">
        <v>0</v>
      </c>
      <c r="O65" s="11" t="s">
        <v>777</v>
      </c>
    </row>
    <row r="66" spans="1:15" hidden="1" x14ac:dyDescent="0.2">
      <c r="A66" s="5" t="s">
        <v>3230</v>
      </c>
      <c r="B66" s="12"/>
      <c r="C66" s="5" t="s">
        <v>3230</v>
      </c>
      <c r="D66" s="5" t="s">
        <v>642</v>
      </c>
      <c r="E66" s="12"/>
      <c r="F66" s="12"/>
      <c r="G66" s="12"/>
      <c r="H66" s="12"/>
      <c r="I66" s="12"/>
      <c r="J66" s="12"/>
      <c r="K66" s="5" t="s">
        <v>2585</v>
      </c>
      <c r="L66" s="5" t="s">
        <v>637</v>
      </c>
      <c r="M66" s="5" t="s">
        <v>2301</v>
      </c>
      <c r="N66" s="10">
        <v>0</v>
      </c>
      <c r="O66" s="11" t="s">
        <v>777</v>
      </c>
    </row>
    <row r="67" spans="1:15" hidden="1" x14ac:dyDescent="0.2">
      <c r="A67" s="5" t="s">
        <v>3043</v>
      </c>
      <c r="B67" s="12"/>
      <c r="C67" s="5" t="s">
        <v>3043</v>
      </c>
      <c r="D67" s="5" t="s">
        <v>642</v>
      </c>
      <c r="E67" s="12"/>
      <c r="F67" s="12"/>
      <c r="G67" s="12"/>
      <c r="H67" s="12"/>
      <c r="I67" s="12"/>
      <c r="J67" s="12"/>
      <c r="K67" s="5" t="s">
        <v>2585</v>
      </c>
      <c r="L67" s="5"/>
      <c r="M67" s="5" t="s">
        <v>2943</v>
      </c>
      <c r="N67" s="10">
        <v>0</v>
      </c>
      <c r="O67" s="11" t="s">
        <v>3284</v>
      </c>
    </row>
    <row r="68" spans="1:15" hidden="1" x14ac:dyDescent="0.2">
      <c r="A68" s="5" t="s">
        <v>3078</v>
      </c>
      <c r="B68" s="12"/>
      <c r="C68" s="5" t="s">
        <v>3078</v>
      </c>
      <c r="D68" s="5" t="s">
        <v>642</v>
      </c>
      <c r="E68" s="12"/>
      <c r="F68" s="12"/>
      <c r="G68" s="12"/>
      <c r="H68" s="12"/>
      <c r="I68" s="12"/>
      <c r="J68" s="12"/>
      <c r="K68" s="5" t="s">
        <v>2585</v>
      </c>
      <c r="L68" s="5" t="s">
        <v>1593</v>
      </c>
      <c r="M68" s="5" t="s">
        <v>2408</v>
      </c>
      <c r="N68" s="10">
        <v>0</v>
      </c>
      <c r="O68" s="11" t="s">
        <v>85</v>
      </c>
    </row>
    <row r="69" spans="1:15" hidden="1" x14ac:dyDescent="0.2">
      <c r="A69" s="5" t="s">
        <v>160</v>
      </c>
      <c r="B69" s="12"/>
      <c r="C69" s="5" t="s">
        <v>160</v>
      </c>
      <c r="D69" s="5" t="s">
        <v>371</v>
      </c>
      <c r="E69" s="12"/>
      <c r="F69" s="12"/>
      <c r="G69" s="12"/>
      <c r="H69" s="12"/>
      <c r="I69" s="12"/>
      <c r="J69" s="12"/>
      <c r="K69" s="5" t="s">
        <v>2585</v>
      </c>
      <c r="L69" s="5" t="s">
        <v>1946</v>
      </c>
      <c r="M69" s="5" t="s">
        <v>901</v>
      </c>
      <c r="N69" s="10">
        <v>0</v>
      </c>
      <c r="O69" s="11" t="s">
        <v>2136</v>
      </c>
    </row>
    <row r="70" spans="1:15" hidden="1" x14ac:dyDescent="0.2">
      <c r="A70" s="5" t="s">
        <v>2288</v>
      </c>
      <c r="B70" s="12"/>
      <c r="C70" s="5" t="s">
        <v>2288</v>
      </c>
      <c r="D70" s="5" t="s">
        <v>2944</v>
      </c>
      <c r="E70" s="12"/>
      <c r="F70" s="12"/>
      <c r="G70" s="12"/>
      <c r="H70" s="12"/>
      <c r="I70" s="12"/>
      <c r="J70" s="12"/>
      <c r="K70" s="5" t="s">
        <v>2585</v>
      </c>
      <c r="L70" s="5"/>
      <c r="M70" s="5" t="s">
        <v>1171</v>
      </c>
      <c r="N70" s="10">
        <v>105</v>
      </c>
      <c r="O70" s="11" t="s">
        <v>2974</v>
      </c>
    </row>
    <row r="71" spans="1:15" hidden="1" x14ac:dyDescent="0.2">
      <c r="A71" s="5" t="s">
        <v>3067</v>
      </c>
      <c r="B71" s="12"/>
      <c r="C71" s="5" t="s">
        <v>1555</v>
      </c>
      <c r="D71" s="5" t="s">
        <v>2944</v>
      </c>
      <c r="E71" s="12"/>
      <c r="F71" s="12"/>
      <c r="G71" s="12"/>
      <c r="H71" s="12"/>
      <c r="I71" s="12"/>
      <c r="J71" s="12"/>
      <c r="K71" s="5" t="s">
        <v>2585</v>
      </c>
      <c r="L71" s="5" t="s">
        <v>1946</v>
      </c>
      <c r="M71" s="5" t="s">
        <v>3050</v>
      </c>
      <c r="N71" s="10">
        <v>10</v>
      </c>
      <c r="O71" s="11" t="s">
        <v>777</v>
      </c>
    </row>
    <row r="72" spans="1:15" hidden="1" x14ac:dyDescent="0.2">
      <c r="A72" s="5" t="s">
        <v>3354</v>
      </c>
      <c r="B72" s="12"/>
      <c r="C72" s="5" t="s">
        <v>3354</v>
      </c>
      <c r="D72" s="5" t="s">
        <v>2944</v>
      </c>
      <c r="E72" s="12"/>
      <c r="F72" s="12"/>
      <c r="G72" s="12"/>
      <c r="H72" s="12"/>
      <c r="I72" s="12"/>
      <c r="J72" s="12"/>
      <c r="K72" s="5" t="s">
        <v>2585</v>
      </c>
      <c r="L72" s="5" t="s">
        <v>1155</v>
      </c>
      <c r="M72" s="5" t="s">
        <v>2631</v>
      </c>
      <c r="N72" s="10">
        <v>25</v>
      </c>
      <c r="O72" s="11" t="s">
        <v>2974</v>
      </c>
    </row>
    <row r="73" spans="1:15" hidden="1" x14ac:dyDescent="0.2">
      <c r="A73" s="5" t="s">
        <v>1731</v>
      </c>
      <c r="B73" s="12"/>
      <c r="C73" s="5" t="s">
        <v>1731</v>
      </c>
      <c r="D73" s="5" t="s">
        <v>1404</v>
      </c>
      <c r="E73" s="12"/>
      <c r="F73" s="12"/>
      <c r="G73" s="12"/>
      <c r="H73" s="12"/>
      <c r="I73" s="12"/>
      <c r="J73" s="12"/>
      <c r="K73" s="5" t="s">
        <v>2585</v>
      </c>
      <c r="L73" s="5" t="s">
        <v>3374</v>
      </c>
      <c r="M73" s="5" t="s">
        <v>2631</v>
      </c>
      <c r="N73" s="10">
        <v>300</v>
      </c>
      <c r="O73" s="11" t="s">
        <v>2974</v>
      </c>
    </row>
    <row r="74" spans="1:15" hidden="1" x14ac:dyDescent="0.2">
      <c r="A74" s="5" t="s">
        <v>3090</v>
      </c>
      <c r="B74" s="12"/>
      <c r="C74" s="5" t="s">
        <v>3090</v>
      </c>
      <c r="D74" s="5" t="s">
        <v>1404</v>
      </c>
      <c r="E74" s="12"/>
      <c r="F74" s="12"/>
      <c r="G74" s="12"/>
      <c r="H74" s="12"/>
      <c r="I74" s="12"/>
      <c r="J74" s="12"/>
      <c r="K74" s="5" t="s">
        <v>2585</v>
      </c>
      <c r="L74" s="5" t="s">
        <v>3374</v>
      </c>
      <c r="M74" s="5" t="s">
        <v>2631</v>
      </c>
      <c r="N74" s="10">
        <v>1000</v>
      </c>
      <c r="O74" s="11" t="s">
        <v>2974</v>
      </c>
    </row>
    <row r="75" spans="1:15" hidden="1" x14ac:dyDescent="0.2">
      <c r="A75" s="5" t="s">
        <v>2403</v>
      </c>
      <c r="B75" s="12"/>
      <c r="C75" s="5" t="s">
        <v>889</v>
      </c>
      <c r="D75" s="5" t="s">
        <v>1404</v>
      </c>
      <c r="E75" s="12"/>
      <c r="F75" s="12"/>
      <c r="G75" s="12"/>
      <c r="H75" s="12"/>
      <c r="I75" s="12"/>
      <c r="J75" s="12"/>
      <c r="K75" s="5" t="s">
        <v>2585</v>
      </c>
      <c r="L75" s="5" t="s">
        <v>3374</v>
      </c>
      <c r="M75" s="5" t="s">
        <v>2631</v>
      </c>
      <c r="N75" s="10">
        <v>400</v>
      </c>
      <c r="O75" s="11" t="s">
        <v>2974</v>
      </c>
    </row>
    <row r="76" spans="1:15" hidden="1" x14ac:dyDescent="0.2">
      <c r="A76" s="5" t="s">
        <v>2586</v>
      </c>
      <c r="B76" s="12"/>
      <c r="C76" s="5" t="s">
        <v>2586</v>
      </c>
      <c r="D76" s="5" t="s">
        <v>1404</v>
      </c>
      <c r="E76" s="12"/>
      <c r="F76" s="12"/>
      <c r="G76" s="12"/>
      <c r="H76" s="12"/>
      <c r="I76" s="12"/>
      <c r="J76" s="12"/>
      <c r="K76" s="5" t="s">
        <v>2585</v>
      </c>
      <c r="L76" s="5" t="s">
        <v>3374</v>
      </c>
      <c r="M76" s="5" t="s">
        <v>1171</v>
      </c>
      <c r="N76" s="10">
        <v>1000</v>
      </c>
      <c r="O76" s="11" t="s">
        <v>2974</v>
      </c>
    </row>
    <row r="77" spans="1:15" hidden="1" x14ac:dyDescent="0.2">
      <c r="A77" s="5" t="s">
        <v>2159</v>
      </c>
      <c r="B77" s="12"/>
      <c r="C77" s="5" t="s">
        <v>2159</v>
      </c>
      <c r="D77" s="5" t="s">
        <v>1404</v>
      </c>
      <c r="E77" s="12"/>
      <c r="F77" s="12"/>
      <c r="G77" s="12"/>
      <c r="H77" s="12"/>
      <c r="I77" s="12"/>
      <c r="J77" s="12"/>
      <c r="K77" s="5" t="s">
        <v>2585</v>
      </c>
      <c r="L77" s="5" t="s">
        <v>3374</v>
      </c>
      <c r="M77" s="5" t="s">
        <v>3058</v>
      </c>
      <c r="N77" s="10">
        <v>1000</v>
      </c>
      <c r="O77" s="11" t="s">
        <v>2974</v>
      </c>
    </row>
    <row r="78" spans="1:15" hidden="1" x14ac:dyDescent="0.2">
      <c r="A78" s="5" t="s">
        <v>2656</v>
      </c>
      <c r="B78" s="12"/>
      <c r="C78" s="5" t="s">
        <v>1599</v>
      </c>
      <c r="D78" s="5" t="s">
        <v>1404</v>
      </c>
      <c r="E78" s="12"/>
      <c r="F78" s="12"/>
      <c r="G78" s="12"/>
      <c r="H78" s="12"/>
      <c r="I78" s="12"/>
      <c r="J78" s="12"/>
      <c r="K78" s="5" t="s">
        <v>2585</v>
      </c>
      <c r="L78" s="5" t="s">
        <v>3374</v>
      </c>
      <c r="M78" s="5" t="s">
        <v>2631</v>
      </c>
      <c r="N78" s="10">
        <v>200</v>
      </c>
      <c r="O78" s="11" t="s">
        <v>2974</v>
      </c>
    </row>
    <row r="79" spans="1:15" hidden="1" x14ac:dyDescent="0.2">
      <c r="A79" s="5" t="s">
        <v>310</v>
      </c>
      <c r="B79" s="12"/>
      <c r="C79" s="5" t="s">
        <v>3182</v>
      </c>
      <c r="D79" s="5" t="s">
        <v>1404</v>
      </c>
      <c r="E79" s="12"/>
      <c r="F79" s="12"/>
      <c r="G79" s="12"/>
      <c r="H79" s="12"/>
      <c r="I79" s="12"/>
      <c r="J79" s="12"/>
      <c r="K79" s="5" t="s">
        <v>2585</v>
      </c>
      <c r="L79" s="5" t="s">
        <v>3374</v>
      </c>
      <c r="M79" s="5" t="s">
        <v>2359</v>
      </c>
      <c r="N79" s="10">
        <v>1000</v>
      </c>
      <c r="O79" s="11" t="s">
        <v>2974</v>
      </c>
    </row>
    <row r="80" spans="1:15" hidden="1" x14ac:dyDescent="0.2">
      <c r="A80" s="5" t="s">
        <v>2188</v>
      </c>
      <c r="B80" s="12"/>
      <c r="C80" s="5" t="s">
        <v>2188</v>
      </c>
      <c r="D80" s="5" t="s">
        <v>1404</v>
      </c>
      <c r="E80" s="12"/>
      <c r="F80" s="12"/>
      <c r="G80" s="12"/>
      <c r="H80" s="12"/>
      <c r="I80" s="12"/>
      <c r="J80" s="12"/>
      <c r="K80" s="5" t="s">
        <v>2585</v>
      </c>
      <c r="L80" s="5" t="s">
        <v>3374</v>
      </c>
      <c r="M80" s="5" t="s">
        <v>2359</v>
      </c>
      <c r="N80" s="10">
        <v>2000</v>
      </c>
      <c r="O80" s="11" t="s">
        <v>2974</v>
      </c>
    </row>
    <row r="81" spans="1:15" hidden="1" x14ac:dyDescent="0.2">
      <c r="A81" s="5" t="s">
        <v>1754</v>
      </c>
      <c r="B81" s="12"/>
      <c r="C81" s="5" t="s">
        <v>1754</v>
      </c>
      <c r="D81" s="5" t="s">
        <v>1404</v>
      </c>
      <c r="E81" s="12"/>
      <c r="F81" s="12"/>
      <c r="G81" s="12"/>
      <c r="H81" s="12"/>
      <c r="I81" s="12"/>
      <c r="J81" s="12"/>
      <c r="K81" s="5" t="s">
        <v>2585</v>
      </c>
      <c r="L81" s="5" t="s">
        <v>3374</v>
      </c>
      <c r="M81" s="5" t="s">
        <v>2359</v>
      </c>
      <c r="N81" s="10">
        <v>1000</v>
      </c>
      <c r="O81" s="11" t="s">
        <v>2974</v>
      </c>
    </row>
    <row r="82" spans="1:15" hidden="1" x14ac:dyDescent="0.2">
      <c r="A82" s="5" t="s">
        <v>100</v>
      </c>
      <c r="B82" s="12"/>
      <c r="C82" s="5" t="s">
        <v>100</v>
      </c>
      <c r="D82" s="5" t="s">
        <v>1404</v>
      </c>
      <c r="E82" s="12"/>
      <c r="F82" s="12"/>
      <c r="G82" s="12"/>
      <c r="H82" s="12"/>
      <c r="I82" s="12"/>
      <c r="J82" s="12"/>
      <c r="K82" s="5" t="s">
        <v>2585</v>
      </c>
      <c r="L82" s="5" t="s">
        <v>3374</v>
      </c>
      <c r="M82" s="5" t="s">
        <v>2359</v>
      </c>
      <c r="N82" s="10">
        <v>1000</v>
      </c>
      <c r="O82" s="11" t="s">
        <v>2974</v>
      </c>
    </row>
    <row r="83" spans="1:15" hidden="1" x14ac:dyDescent="0.2">
      <c r="A83" s="5" t="s">
        <v>1698</v>
      </c>
      <c r="B83" s="12"/>
      <c r="C83" s="5" t="s">
        <v>1698</v>
      </c>
      <c r="D83" s="5" t="s">
        <v>1404</v>
      </c>
      <c r="E83" s="12"/>
      <c r="F83" s="12"/>
      <c r="G83" s="12"/>
      <c r="H83" s="12"/>
      <c r="I83" s="12"/>
      <c r="J83" s="12"/>
      <c r="K83" s="5" t="s">
        <v>2585</v>
      </c>
      <c r="L83" s="5" t="s">
        <v>3374</v>
      </c>
      <c r="M83" s="5" t="s">
        <v>2359</v>
      </c>
      <c r="N83" s="10">
        <v>50</v>
      </c>
      <c r="O83" s="11" t="s">
        <v>2974</v>
      </c>
    </row>
    <row r="84" spans="1:15" hidden="1" x14ac:dyDescent="0.2">
      <c r="A84" s="5" t="s">
        <v>1355</v>
      </c>
      <c r="B84" s="12"/>
      <c r="C84" s="5" t="s">
        <v>1355</v>
      </c>
      <c r="D84" s="5" t="s">
        <v>1404</v>
      </c>
      <c r="E84" s="12"/>
      <c r="F84" s="12"/>
      <c r="G84" s="12"/>
      <c r="H84" s="12"/>
      <c r="I84" s="12"/>
      <c r="J84" s="12"/>
      <c r="K84" s="5" t="s">
        <v>2585</v>
      </c>
      <c r="L84" s="5" t="s">
        <v>3374</v>
      </c>
      <c r="M84" s="5" t="s">
        <v>1287</v>
      </c>
      <c r="N84" s="10">
        <v>1000</v>
      </c>
      <c r="O84" s="11" t="s">
        <v>2974</v>
      </c>
    </row>
    <row r="85" spans="1:15" hidden="1" x14ac:dyDescent="0.2">
      <c r="A85" s="5" t="s">
        <v>2808</v>
      </c>
      <c r="B85" s="12"/>
      <c r="C85" s="5" t="s">
        <v>3201</v>
      </c>
      <c r="D85" s="5" t="s">
        <v>1404</v>
      </c>
      <c r="E85" s="12"/>
      <c r="F85" s="12"/>
      <c r="G85" s="12"/>
      <c r="H85" s="12"/>
      <c r="I85" s="12"/>
      <c r="J85" s="12"/>
      <c r="K85" s="5" t="s">
        <v>2585</v>
      </c>
      <c r="L85" s="5" t="s">
        <v>3374</v>
      </c>
      <c r="M85" s="5" t="s">
        <v>2359</v>
      </c>
      <c r="N85" s="10">
        <v>1000</v>
      </c>
      <c r="O85" s="11" t="s">
        <v>2974</v>
      </c>
    </row>
    <row r="86" spans="1:15" hidden="1" x14ac:dyDescent="0.2">
      <c r="A86" s="5" t="s">
        <v>1101</v>
      </c>
      <c r="B86" s="12"/>
      <c r="C86" s="5" t="s">
        <v>1101</v>
      </c>
      <c r="D86" s="5" t="s">
        <v>155</v>
      </c>
      <c r="E86" s="12"/>
      <c r="F86" s="12"/>
      <c r="G86" s="12"/>
      <c r="H86" s="12"/>
      <c r="I86" s="12"/>
      <c r="J86" s="12"/>
      <c r="K86" s="5" t="s">
        <v>2585</v>
      </c>
      <c r="L86" s="5" t="s">
        <v>3374</v>
      </c>
      <c r="M86" s="5" t="s">
        <v>1171</v>
      </c>
      <c r="N86" s="10">
        <v>1</v>
      </c>
      <c r="O86" s="11" t="s">
        <v>2974</v>
      </c>
    </row>
    <row r="87" spans="1:15" hidden="1" x14ac:dyDescent="0.2">
      <c r="A87" s="5" t="s">
        <v>908</v>
      </c>
      <c r="B87" s="12"/>
      <c r="C87" s="5" t="s">
        <v>908</v>
      </c>
      <c r="D87" s="5" t="s">
        <v>1404</v>
      </c>
      <c r="E87" s="12"/>
      <c r="F87" s="12"/>
      <c r="G87" s="12"/>
      <c r="H87" s="12"/>
      <c r="I87" s="12"/>
      <c r="J87" s="12"/>
      <c r="K87" s="5" t="s">
        <v>2585</v>
      </c>
      <c r="L87" s="5" t="s">
        <v>3374</v>
      </c>
      <c r="M87" s="5" t="s">
        <v>2631</v>
      </c>
      <c r="N87" s="10">
        <v>3000</v>
      </c>
      <c r="O87" s="11" t="s">
        <v>2974</v>
      </c>
    </row>
    <row r="88" spans="1:15" hidden="1" x14ac:dyDescent="0.2">
      <c r="A88" s="5" t="s">
        <v>3314</v>
      </c>
      <c r="B88" s="12"/>
      <c r="C88" s="5" t="s">
        <v>2192</v>
      </c>
      <c r="D88" s="5" t="s">
        <v>1404</v>
      </c>
      <c r="E88" s="12"/>
      <c r="F88" s="12"/>
      <c r="G88" s="12"/>
      <c r="H88" s="12"/>
      <c r="I88" s="12"/>
      <c r="J88" s="12"/>
      <c r="K88" s="5" t="s">
        <v>2585</v>
      </c>
      <c r="L88" s="5" t="s">
        <v>3374</v>
      </c>
      <c r="M88" s="5" t="s">
        <v>2631</v>
      </c>
      <c r="N88" s="10">
        <v>1000</v>
      </c>
      <c r="O88" s="11" t="s">
        <v>2974</v>
      </c>
    </row>
    <row r="89" spans="1:15" hidden="1" x14ac:dyDescent="0.2">
      <c r="A89" s="5" t="s">
        <v>2164</v>
      </c>
      <c r="B89" s="12"/>
      <c r="C89" s="5" t="s">
        <v>1793</v>
      </c>
      <c r="D89" s="5" t="s">
        <v>1404</v>
      </c>
      <c r="E89" s="12"/>
      <c r="F89" s="12"/>
      <c r="G89" s="12"/>
      <c r="H89" s="12"/>
      <c r="I89" s="12"/>
      <c r="J89" s="12"/>
      <c r="K89" s="5" t="s">
        <v>2585</v>
      </c>
      <c r="L89" s="5" t="s">
        <v>3374</v>
      </c>
      <c r="M89" s="5" t="s">
        <v>2631</v>
      </c>
      <c r="N89" s="10">
        <v>500</v>
      </c>
      <c r="O89" s="11" t="s">
        <v>2974</v>
      </c>
    </row>
    <row r="90" spans="1:15" hidden="1" x14ac:dyDescent="0.2">
      <c r="A90" s="5" t="s">
        <v>1242</v>
      </c>
      <c r="B90" s="12"/>
      <c r="C90" s="5" t="s">
        <v>1242</v>
      </c>
      <c r="D90" s="5" t="s">
        <v>371</v>
      </c>
      <c r="E90" s="12"/>
      <c r="F90" s="12"/>
      <c r="G90" s="12"/>
      <c r="H90" s="12"/>
      <c r="I90" s="12"/>
      <c r="J90" s="12"/>
      <c r="K90" s="5" t="s">
        <v>2585</v>
      </c>
      <c r="L90" s="5" t="s">
        <v>637</v>
      </c>
      <c r="M90" s="5" t="s">
        <v>3284</v>
      </c>
      <c r="N90" s="10">
        <v>0</v>
      </c>
      <c r="O90" s="11" t="s">
        <v>3284</v>
      </c>
    </row>
    <row r="91" spans="1:15" hidden="1" x14ac:dyDescent="0.2">
      <c r="A91" s="5" t="s">
        <v>1480</v>
      </c>
      <c r="B91" s="12"/>
      <c r="C91" s="5" t="s">
        <v>1480</v>
      </c>
      <c r="D91" s="5" t="s">
        <v>371</v>
      </c>
      <c r="E91" s="12"/>
      <c r="F91" s="12"/>
      <c r="G91" s="12"/>
      <c r="H91" s="12"/>
      <c r="I91" s="12"/>
      <c r="J91" s="12"/>
      <c r="K91" s="5" t="s">
        <v>2585</v>
      </c>
      <c r="L91" s="5" t="s">
        <v>1946</v>
      </c>
      <c r="M91" s="5" t="s">
        <v>2631</v>
      </c>
      <c r="N91" s="10">
        <v>12</v>
      </c>
      <c r="O91" s="11" t="s">
        <v>373</v>
      </c>
    </row>
    <row r="92" spans="1:15" hidden="1" x14ac:dyDescent="0.2">
      <c r="A92" s="5" t="s">
        <v>3145</v>
      </c>
      <c r="B92" s="12"/>
      <c r="C92" s="5" t="s">
        <v>796</v>
      </c>
      <c r="D92" s="5" t="s">
        <v>371</v>
      </c>
      <c r="E92" s="12"/>
      <c r="F92" s="12"/>
      <c r="G92" s="12"/>
      <c r="H92" s="12"/>
      <c r="I92" s="12"/>
      <c r="J92" s="12"/>
      <c r="K92" s="5" t="s">
        <v>2585</v>
      </c>
      <c r="L92" s="5" t="s">
        <v>1946</v>
      </c>
      <c r="M92" s="5" t="s">
        <v>1378</v>
      </c>
      <c r="N92" s="10">
        <v>20</v>
      </c>
      <c r="O92" s="11" t="s">
        <v>373</v>
      </c>
    </row>
    <row r="93" spans="1:15" hidden="1" x14ac:dyDescent="0.2">
      <c r="A93" s="5" t="s">
        <v>1774</v>
      </c>
      <c r="B93" s="12"/>
      <c r="C93" s="5" t="s">
        <v>857</v>
      </c>
      <c r="D93" s="5" t="s">
        <v>371</v>
      </c>
      <c r="E93" s="12"/>
      <c r="F93" s="12"/>
      <c r="G93" s="12"/>
      <c r="H93" s="12"/>
      <c r="I93" s="12"/>
      <c r="J93" s="12"/>
      <c r="K93" s="5" t="s">
        <v>3355</v>
      </c>
      <c r="L93" s="5" t="s">
        <v>1946</v>
      </c>
      <c r="M93" s="5" t="s">
        <v>1171</v>
      </c>
      <c r="N93" s="10">
        <v>100</v>
      </c>
      <c r="O93" s="11" t="s">
        <v>380</v>
      </c>
    </row>
    <row r="94" spans="1:15" hidden="1" x14ac:dyDescent="0.2">
      <c r="A94" s="5" t="s">
        <v>809</v>
      </c>
      <c r="B94" s="12"/>
      <c r="C94" s="5" t="s">
        <v>3237</v>
      </c>
      <c r="D94" s="5" t="s">
        <v>371</v>
      </c>
      <c r="E94" s="12"/>
      <c r="F94" s="12"/>
      <c r="G94" s="12"/>
      <c r="H94" s="12"/>
      <c r="I94" s="12"/>
      <c r="J94" s="12"/>
      <c r="K94" s="5" t="s">
        <v>2585</v>
      </c>
      <c r="L94" s="5"/>
      <c r="M94" s="5" t="s">
        <v>2631</v>
      </c>
      <c r="N94" s="10">
        <v>20</v>
      </c>
      <c r="O94" s="11" t="s">
        <v>524</v>
      </c>
    </row>
    <row r="95" spans="1:15" hidden="1" x14ac:dyDescent="0.2">
      <c r="A95" s="5" t="s">
        <v>2046</v>
      </c>
      <c r="B95" s="12"/>
      <c r="C95" s="5" t="s">
        <v>1883</v>
      </c>
      <c r="D95" s="5" t="s">
        <v>371</v>
      </c>
      <c r="E95" s="12"/>
      <c r="F95" s="12"/>
      <c r="G95" s="12"/>
      <c r="H95" s="12"/>
      <c r="I95" s="12"/>
      <c r="J95" s="12"/>
      <c r="K95" s="5" t="s">
        <v>2585</v>
      </c>
      <c r="L95" s="5"/>
      <c r="M95" s="5" t="s">
        <v>2631</v>
      </c>
      <c r="N95" s="10">
        <v>9</v>
      </c>
      <c r="O95" s="11" t="s">
        <v>1870</v>
      </c>
    </row>
    <row r="96" spans="1:15" hidden="1" x14ac:dyDescent="0.2">
      <c r="A96" s="5" t="s">
        <v>1396</v>
      </c>
      <c r="B96" s="12"/>
      <c r="C96" s="5" t="s">
        <v>1224</v>
      </c>
      <c r="D96" s="5" t="s">
        <v>371</v>
      </c>
      <c r="E96" s="12"/>
      <c r="F96" s="12"/>
      <c r="G96" s="12"/>
      <c r="H96" s="12"/>
      <c r="I96" s="12"/>
      <c r="J96" s="12"/>
      <c r="K96" s="5" t="s">
        <v>2585</v>
      </c>
      <c r="L96" s="5"/>
      <c r="M96" s="5" t="s">
        <v>2631</v>
      </c>
      <c r="N96" s="10">
        <v>20</v>
      </c>
      <c r="O96" s="11" t="s">
        <v>524</v>
      </c>
    </row>
    <row r="97" spans="1:15" hidden="1" x14ac:dyDescent="0.2">
      <c r="A97" s="5" t="s">
        <v>885</v>
      </c>
      <c r="B97" s="12"/>
      <c r="C97" s="5" t="s">
        <v>61</v>
      </c>
      <c r="D97" s="5" t="s">
        <v>371</v>
      </c>
      <c r="E97" s="12"/>
      <c r="F97" s="12"/>
      <c r="G97" s="12"/>
      <c r="H97" s="12"/>
      <c r="I97" s="12"/>
      <c r="J97" s="12"/>
      <c r="K97" s="5" t="s">
        <v>2585</v>
      </c>
      <c r="L97" s="5"/>
      <c r="M97" s="5" t="s">
        <v>2631</v>
      </c>
      <c r="N97" s="10">
        <v>10</v>
      </c>
      <c r="O97" s="11" t="s">
        <v>524</v>
      </c>
    </row>
    <row r="98" spans="1:15" hidden="1" x14ac:dyDescent="0.2">
      <c r="A98" s="5" t="s">
        <v>2187</v>
      </c>
      <c r="B98" s="12"/>
      <c r="C98" s="5" t="s">
        <v>1624</v>
      </c>
      <c r="D98" s="5" t="s">
        <v>371</v>
      </c>
      <c r="E98" s="12"/>
      <c r="F98" s="12"/>
      <c r="G98" s="12"/>
      <c r="H98" s="12"/>
      <c r="I98" s="12"/>
      <c r="J98" s="12"/>
      <c r="K98" s="5" t="s">
        <v>2585</v>
      </c>
      <c r="L98" s="5" t="s">
        <v>1946</v>
      </c>
      <c r="M98" s="5" t="s">
        <v>2285</v>
      </c>
      <c r="N98" s="10">
        <v>15</v>
      </c>
      <c r="O98" s="11" t="s">
        <v>2974</v>
      </c>
    </row>
    <row r="99" spans="1:15" hidden="1" x14ac:dyDescent="0.2">
      <c r="A99" s="5" t="s">
        <v>1548</v>
      </c>
      <c r="B99" s="12"/>
      <c r="C99" s="5" t="s">
        <v>2377</v>
      </c>
      <c r="D99" s="5" t="s">
        <v>371</v>
      </c>
      <c r="E99" s="12"/>
      <c r="F99" s="12"/>
      <c r="G99" s="12"/>
      <c r="H99" s="12"/>
      <c r="I99" s="12"/>
      <c r="J99" s="12"/>
      <c r="K99" s="5" t="s">
        <v>2585</v>
      </c>
      <c r="L99" s="5" t="s">
        <v>1946</v>
      </c>
      <c r="M99" s="5" t="s">
        <v>1196</v>
      </c>
      <c r="N99" s="10">
        <v>100</v>
      </c>
      <c r="O99" s="11" t="s">
        <v>1990</v>
      </c>
    </row>
    <row r="100" spans="1:15" hidden="1" x14ac:dyDescent="0.2">
      <c r="A100" s="5" t="s">
        <v>3185</v>
      </c>
      <c r="B100" s="12"/>
      <c r="C100" s="5" t="s">
        <v>3185</v>
      </c>
      <c r="D100" s="5" t="s">
        <v>2248</v>
      </c>
      <c r="E100" s="12"/>
      <c r="F100" s="12"/>
      <c r="G100" s="12"/>
      <c r="H100" s="12"/>
      <c r="I100" s="12"/>
      <c r="J100" s="12"/>
      <c r="K100" s="5" t="s">
        <v>2585</v>
      </c>
      <c r="L100" s="5" t="s">
        <v>3374</v>
      </c>
      <c r="M100" s="5" t="s">
        <v>2631</v>
      </c>
      <c r="N100" s="10">
        <v>2000</v>
      </c>
      <c r="O100" s="11" t="s">
        <v>2974</v>
      </c>
    </row>
    <row r="101" spans="1:15" hidden="1" x14ac:dyDescent="0.2">
      <c r="A101" s="5" t="s">
        <v>253</v>
      </c>
      <c r="B101" s="12"/>
      <c r="C101" s="5" t="s">
        <v>253</v>
      </c>
      <c r="D101" s="5" t="s">
        <v>371</v>
      </c>
      <c r="E101" s="12"/>
      <c r="F101" s="12"/>
      <c r="G101" s="12"/>
      <c r="H101" s="12"/>
      <c r="I101" s="12"/>
      <c r="J101" s="12"/>
      <c r="K101" s="5" t="s">
        <v>2585</v>
      </c>
      <c r="L101" s="5" t="s">
        <v>1787</v>
      </c>
      <c r="M101" s="5" t="s">
        <v>2927</v>
      </c>
      <c r="N101" s="10">
        <v>0</v>
      </c>
      <c r="O101" s="11" t="s">
        <v>2974</v>
      </c>
    </row>
    <row r="102" spans="1:15" hidden="1" x14ac:dyDescent="0.2">
      <c r="A102" s="5" t="s">
        <v>1623</v>
      </c>
      <c r="B102" s="12"/>
      <c r="C102" s="5" t="s">
        <v>1623</v>
      </c>
      <c r="D102" s="5" t="s">
        <v>386</v>
      </c>
      <c r="E102" s="12"/>
      <c r="F102" s="12"/>
      <c r="G102" s="12"/>
      <c r="H102" s="12"/>
      <c r="I102" s="12"/>
      <c r="J102" s="12"/>
      <c r="K102" s="5" t="s">
        <v>2585</v>
      </c>
      <c r="L102" s="5" t="s">
        <v>1946</v>
      </c>
      <c r="M102" s="5" t="s">
        <v>1466</v>
      </c>
      <c r="N102" s="10">
        <v>0</v>
      </c>
      <c r="O102" s="11" t="s">
        <v>1437</v>
      </c>
    </row>
    <row r="103" spans="1:15" hidden="1" x14ac:dyDescent="0.2">
      <c r="A103" s="5" t="s">
        <v>1740</v>
      </c>
      <c r="B103" s="12"/>
      <c r="C103" s="5" t="s">
        <v>1740</v>
      </c>
      <c r="D103" s="5" t="s">
        <v>2167</v>
      </c>
      <c r="E103" s="12"/>
      <c r="F103" s="12"/>
      <c r="G103" s="12"/>
      <c r="H103" s="12"/>
      <c r="I103" s="12"/>
      <c r="J103" s="12"/>
      <c r="K103" s="5" t="s">
        <v>2585</v>
      </c>
      <c r="L103" s="5" t="s">
        <v>1999</v>
      </c>
      <c r="M103" s="5" t="s">
        <v>2631</v>
      </c>
      <c r="N103" s="10">
        <v>16</v>
      </c>
      <c r="O103" s="11" t="s">
        <v>85</v>
      </c>
    </row>
    <row r="104" spans="1:15" hidden="1" x14ac:dyDescent="0.2">
      <c r="A104" s="5" t="s">
        <v>2267</v>
      </c>
      <c r="B104" s="12"/>
      <c r="C104" s="5" t="s">
        <v>2060</v>
      </c>
      <c r="D104" s="5" t="s">
        <v>700</v>
      </c>
      <c r="E104" s="12"/>
      <c r="F104" s="12"/>
      <c r="G104" s="12"/>
      <c r="H104" s="12"/>
      <c r="I104" s="12"/>
      <c r="J104" s="12"/>
      <c r="K104" s="5" t="s">
        <v>2585</v>
      </c>
      <c r="L104" s="5" t="s">
        <v>2488</v>
      </c>
      <c r="M104" s="5" t="s">
        <v>2631</v>
      </c>
      <c r="N104" s="10">
        <v>0</v>
      </c>
      <c r="O104" s="11" t="s">
        <v>2146</v>
      </c>
    </row>
    <row r="105" spans="1:15" hidden="1" x14ac:dyDescent="0.2">
      <c r="A105" s="5" t="s">
        <v>242</v>
      </c>
      <c r="B105" s="12"/>
      <c r="C105" s="5" t="s">
        <v>2266</v>
      </c>
      <c r="D105" s="5" t="s">
        <v>700</v>
      </c>
      <c r="E105" s="12"/>
      <c r="F105" s="12"/>
      <c r="G105" s="12"/>
      <c r="H105" s="12"/>
      <c r="I105" s="12"/>
      <c r="J105" s="12"/>
      <c r="K105" s="5" t="s">
        <v>2585</v>
      </c>
      <c r="L105" s="5" t="s">
        <v>2488</v>
      </c>
      <c r="M105" s="5" t="s">
        <v>2631</v>
      </c>
      <c r="N105" s="10">
        <v>0</v>
      </c>
      <c r="O105" s="11" t="s">
        <v>2146</v>
      </c>
    </row>
    <row r="106" spans="1:15" hidden="1" x14ac:dyDescent="0.2">
      <c r="A106" s="5" t="s">
        <v>1539</v>
      </c>
      <c r="B106" s="12"/>
      <c r="C106" s="5" t="s">
        <v>910</v>
      </c>
      <c r="D106" s="5" t="s">
        <v>700</v>
      </c>
      <c r="E106" s="12"/>
      <c r="F106" s="12"/>
      <c r="G106" s="12"/>
      <c r="H106" s="12"/>
      <c r="I106" s="12"/>
      <c r="J106" s="12"/>
      <c r="K106" s="5" t="s">
        <v>2585</v>
      </c>
      <c r="L106" s="5" t="s">
        <v>2488</v>
      </c>
      <c r="M106" s="5" t="s">
        <v>2631</v>
      </c>
      <c r="N106" s="10">
        <v>0</v>
      </c>
      <c r="O106" s="11" t="s">
        <v>1511</v>
      </c>
    </row>
    <row r="107" spans="1:15" hidden="1" x14ac:dyDescent="0.2">
      <c r="A107" s="5" t="s">
        <v>817</v>
      </c>
      <c r="B107" s="12"/>
      <c r="C107" s="5" t="s">
        <v>3108</v>
      </c>
      <c r="D107" s="5" t="s">
        <v>700</v>
      </c>
      <c r="E107" s="12"/>
      <c r="F107" s="12"/>
      <c r="G107" s="12"/>
      <c r="H107" s="12"/>
      <c r="I107" s="12"/>
      <c r="J107" s="12"/>
      <c r="K107" s="5" t="s">
        <v>2585</v>
      </c>
      <c r="L107" s="5" t="s">
        <v>2488</v>
      </c>
      <c r="M107" s="5" t="s">
        <v>2631</v>
      </c>
      <c r="N107" s="10">
        <v>0</v>
      </c>
      <c r="O107" s="11" t="s">
        <v>1511</v>
      </c>
    </row>
    <row r="108" spans="1:15" hidden="1" x14ac:dyDescent="0.2">
      <c r="A108" s="5" t="s">
        <v>972</v>
      </c>
      <c r="B108" s="12"/>
      <c r="C108" s="5" t="s">
        <v>972</v>
      </c>
      <c r="D108" s="5" t="s">
        <v>700</v>
      </c>
      <c r="E108" s="12"/>
      <c r="F108" s="12"/>
      <c r="G108" s="12"/>
      <c r="H108" s="12"/>
      <c r="I108" s="12"/>
      <c r="J108" s="12"/>
      <c r="K108" s="5" t="s">
        <v>2585</v>
      </c>
      <c r="L108" s="5" t="s">
        <v>2488</v>
      </c>
      <c r="M108" s="5" t="s">
        <v>2631</v>
      </c>
      <c r="N108" s="10">
        <v>0</v>
      </c>
      <c r="O108" s="11" t="s">
        <v>2974</v>
      </c>
    </row>
    <row r="109" spans="1:15" hidden="1" x14ac:dyDescent="0.2">
      <c r="A109" s="5" t="s">
        <v>1033</v>
      </c>
      <c r="B109" s="12"/>
      <c r="C109" s="5" t="s">
        <v>1033</v>
      </c>
      <c r="D109" s="5" t="s">
        <v>1404</v>
      </c>
      <c r="E109" s="12"/>
      <c r="F109" s="12"/>
      <c r="G109" s="12"/>
      <c r="H109" s="12"/>
      <c r="I109" s="12"/>
      <c r="J109" s="12"/>
      <c r="K109" s="5" t="s">
        <v>2585</v>
      </c>
      <c r="L109" s="5" t="s">
        <v>3374</v>
      </c>
      <c r="M109" s="5" t="s">
        <v>2631</v>
      </c>
      <c r="N109" s="10">
        <v>0</v>
      </c>
      <c r="O109" s="11" t="s">
        <v>2974</v>
      </c>
    </row>
    <row r="110" spans="1:15" hidden="1" x14ac:dyDescent="0.2">
      <c r="A110" s="5" t="s">
        <v>636</v>
      </c>
      <c r="B110" s="12"/>
      <c r="C110" s="5" t="s">
        <v>636</v>
      </c>
      <c r="D110" s="5" t="s">
        <v>1404</v>
      </c>
      <c r="E110" s="12"/>
      <c r="F110" s="12"/>
      <c r="G110" s="12"/>
      <c r="H110" s="12"/>
      <c r="I110" s="12"/>
      <c r="J110" s="12"/>
      <c r="K110" s="5" t="s">
        <v>2585</v>
      </c>
      <c r="L110" s="5" t="s">
        <v>3374</v>
      </c>
      <c r="M110" s="5" t="s">
        <v>2631</v>
      </c>
      <c r="N110" s="10">
        <v>0</v>
      </c>
      <c r="O110" s="11" t="s">
        <v>2974</v>
      </c>
    </row>
    <row r="111" spans="1:15" hidden="1" x14ac:dyDescent="0.2">
      <c r="A111" s="5" t="s">
        <v>397</v>
      </c>
      <c r="B111" s="12"/>
      <c r="C111" s="5" t="s">
        <v>397</v>
      </c>
      <c r="D111" s="5" t="s">
        <v>1404</v>
      </c>
      <c r="E111" s="12"/>
      <c r="F111" s="12"/>
      <c r="G111" s="12"/>
      <c r="H111" s="12"/>
      <c r="I111" s="12"/>
      <c r="J111" s="12"/>
      <c r="K111" s="5" t="s">
        <v>178</v>
      </c>
      <c r="L111" s="5" t="s">
        <v>3374</v>
      </c>
      <c r="M111" s="5" t="s">
        <v>1171</v>
      </c>
      <c r="N111" s="10">
        <v>400</v>
      </c>
      <c r="O111" s="11" t="s">
        <v>2974</v>
      </c>
    </row>
    <row r="112" spans="1:15" hidden="1" x14ac:dyDescent="0.2">
      <c r="A112" s="5" t="s">
        <v>2135</v>
      </c>
      <c r="B112" s="12"/>
      <c r="C112" s="5" t="s">
        <v>2135</v>
      </c>
      <c r="D112" s="5" t="s">
        <v>155</v>
      </c>
      <c r="E112" s="12"/>
      <c r="F112" s="12"/>
      <c r="G112" s="12"/>
      <c r="H112" s="12"/>
      <c r="I112" s="12"/>
      <c r="J112" s="12"/>
      <c r="K112" s="5" t="s">
        <v>2585</v>
      </c>
      <c r="L112" s="5" t="s">
        <v>109</v>
      </c>
      <c r="M112" s="5" t="s">
        <v>2631</v>
      </c>
      <c r="N112" s="10">
        <v>0</v>
      </c>
      <c r="O112" s="11" t="s">
        <v>3393</v>
      </c>
    </row>
    <row r="113" spans="1:15" hidden="1" x14ac:dyDescent="0.2">
      <c r="A113" s="5" t="s">
        <v>684</v>
      </c>
      <c r="B113" s="12"/>
      <c r="C113" s="5" t="s">
        <v>684</v>
      </c>
      <c r="D113" s="5" t="s">
        <v>155</v>
      </c>
      <c r="E113" s="12"/>
      <c r="F113" s="12"/>
      <c r="G113" s="12"/>
      <c r="H113" s="12"/>
      <c r="I113" s="12"/>
      <c r="J113" s="12"/>
      <c r="K113" s="5" t="s">
        <v>2585</v>
      </c>
      <c r="L113" s="5" t="s">
        <v>3374</v>
      </c>
      <c r="M113" s="5" t="s">
        <v>2349</v>
      </c>
      <c r="N113" s="10">
        <v>0</v>
      </c>
      <c r="O113" s="11" t="s">
        <v>194</v>
      </c>
    </row>
    <row r="114" spans="1:15" hidden="1" x14ac:dyDescent="0.2">
      <c r="A114" s="5" t="s">
        <v>98</v>
      </c>
      <c r="B114" s="12"/>
      <c r="C114" s="5" t="s">
        <v>2039</v>
      </c>
      <c r="D114" s="5" t="s">
        <v>155</v>
      </c>
      <c r="E114" s="12"/>
      <c r="F114" s="12"/>
      <c r="G114" s="12"/>
      <c r="H114" s="12"/>
      <c r="I114" s="12"/>
      <c r="J114" s="12"/>
      <c r="K114" s="5" t="s">
        <v>2585</v>
      </c>
      <c r="L114" s="5" t="s">
        <v>109</v>
      </c>
      <c r="M114" s="5" t="s">
        <v>2631</v>
      </c>
      <c r="N114" s="10">
        <v>0</v>
      </c>
      <c r="O114" s="11" t="s">
        <v>229</v>
      </c>
    </row>
    <row r="115" spans="1:15" hidden="1" x14ac:dyDescent="0.2">
      <c r="A115" s="5" t="s">
        <v>2229</v>
      </c>
      <c r="B115" s="12"/>
      <c r="C115" s="5" t="s">
        <v>2513</v>
      </c>
      <c r="D115" s="5" t="s">
        <v>155</v>
      </c>
      <c r="E115" s="12"/>
      <c r="F115" s="12"/>
      <c r="G115" s="12"/>
      <c r="H115" s="12"/>
      <c r="I115" s="12"/>
      <c r="J115" s="12"/>
      <c r="K115" s="5" t="s">
        <v>2585</v>
      </c>
      <c r="L115" s="5" t="s">
        <v>109</v>
      </c>
      <c r="M115" s="5" t="s">
        <v>2631</v>
      </c>
      <c r="N115" s="10">
        <v>0</v>
      </c>
      <c r="O115" s="11" t="s">
        <v>602</v>
      </c>
    </row>
    <row r="116" spans="1:15" hidden="1" x14ac:dyDescent="0.2">
      <c r="A116" s="5" t="s">
        <v>645</v>
      </c>
      <c r="B116" s="12"/>
      <c r="C116" s="5" t="s">
        <v>645</v>
      </c>
      <c r="D116" s="5" t="s">
        <v>642</v>
      </c>
      <c r="E116" s="12"/>
      <c r="F116" s="12"/>
      <c r="G116" s="12"/>
      <c r="H116" s="12"/>
      <c r="I116" s="12"/>
      <c r="J116" s="12"/>
      <c r="K116" s="5" t="s">
        <v>2585</v>
      </c>
      <c r="L116" s="5" t="s">
        <v>1593</v>
      </c>
      <c r="M116" s="5" t="s">
        <v>2301</v>
      </c>
      <c r="N116" s="10">
        <v>0</v>
      </c>
      <c r="O116" s="11" t="s">
        <v>777</v>
      </c>
    </row>
    <row r="117" spans="1:15" hidden="1" x14ac:dyDescent="0.2">
      <c r="A117" s="5" t="s">
        <v>1546</v>
      </c>
      <c r="B117" s="12"/>
      <c r="C117" s="5" t="s">
        <v>1546</v>
      </c>
      <c r="D117" s="5" t="s">
        <v>642</v>
      </c>
      <c r="E117" s="12"/>
      <c r="F117" s="12"/>
      <c r="G117" s="12"/>
      <c r="H117" s="12"/>
      <c r="I117" s="12"/>
      <c r="J117" s="12"/>
      <c r="K117" s="5" t="s">
        <v>2585</v>
      </c>
      <c r="L117" s="5" t="s">
        <v>2118</v>
      </c>
      <c r="M117" s="5" t="s">
        <v>2113</v>
      </c>
      <c r="N117" s="10">
        <v>0</v>
      </c>
      <c r="O117" s="11" t="s">
        <v>777</v>
      </c>
    </row>
    <row r="118" spans="1:15" hidden="1" x14ac:dyDescent="0.2">
      <c r="A118" s="5" t="s">
        <v>1524</v>
      </c>
      <c r="B118" s="12"/>
      <c r="C118" s="5" t="s">
        <v>64</v>
      </c>
      <c r="D118" s="5" t="s">
        <v>371</v>
      </c>
      <c r="E118" s="12"/>
      <c r="F118" s="12"/>
      <c r="G118" s="12"/>
      <c r="H118" s="12"/>
      <c r="I118" s="12"/>
      <c r="J118" s="12"/>
      <c r="K118" s="5" t="s">
        <v>2585</v>
      </c>
      <c r="L118" s="5" t="s">
        <v>1946</v>
      </c>
      <c r="M118" s="5" t="s">
        <v>2432</v>
      </c>
      <c r="N118" s="10">
        <v>6</v>
      </c>
      <c r="O118" s="11" t="s">
        <v>2063</v>
      </c>
    </row>
    <row r="119" spans="1:15" hidden="1" x14ac:dyDescent="0.2">
      <c r="A119" s="5" t="s">
        <v>585</v>
      </c>
      <c r="B119" s="12"/>
      <c r="C119" s="5" t="s">
        <v>585</v>
      </c>
      <c r="D119" s="5" t="s">
        <v>371</v>
      </c>
      <c r="E119" s="12"/>
      <c r="F119" s="12"/>
      <c r="G119" s="12"/>
      <c r="H119" s="12"/>
      <c r="I119" s="12"/>
      <c r="J119" s="12"/>
      <c r="K119" s="5" t="s">
        <v>2585</v>
      </c>
      <c r="L119" s="5" t="s">
        <v>1946</v>
      </c>
      <c r="M119" s="5" t="s">
        <v>1567</v>
      </c>
      <c r="N119" s="10">
        <v>0</v>
      </c>
      <c r="O119" s="11" t="s">
        <v>3411</v>
      </c>
    </row>
    <row r="120" spans="1:15" hidden="1" x14ac:dyDescent="0.2">
      <c r="A120" s="5" t="s">
        <v>1207</v>
      </c>
      <c r="B120" s="12"/>
      <c r="C120" s="5" t="s">
        <v>1207</v>
      </c>
      <c r="D120" s="5" t="s">
        <v>371</v>
      </c>
      <c r="E120" s="12"/>
      <c r="F120" s="12"/>
      <c r="G120" s="12"/>
      <c r="H120" s="12"/>
      <c r="I120" s="12"/>
      <c r="J120" s="12"/>
      <c r="K120" s="5" t="s">
        <v>2585</v>
      </c>
      <c r="L120" s="5" t="s">
        <v>1946</v>
      </c>
      <c r="M120" s="5" t="s">
        <v>1567</v>
      </c>
      <c r="N120" s="10">
        <v>0</v>
      </c>
      <c r="O120" s="11" t="s">
        <v>3411</v>
      </c>
    </row>
    <row r="121" spans="1:15" hidden="1" x14ac:dyDescent="0.2">
      <c r="A121" s="5" t="s">
        <v>3327</v>
      </c>
      <c r="B121" s="12"/>
      <c r="C121" s="5" t="s">
        <v>3073</v>
      </c>
      <c r="D121" s="5" t="s">
        <v>371</v>
      </c>
      <c r="E121" s="12"/>
      <c r="F121" s="12"/>
      <c r="G121" s="12"/>
      <c r="H121" s="12"/>
      <c r="I121" s="12"/>
      <c r="J121" s="12"/>
      <c r="K121" s="5" t="s">
        <v>2585</v>
      </c>
      <c r="L121" s="5" t="s">
        <v>1946</v>
      </c>
      <c r="M121" s="5" t="s">
        <v>1567</v>
      </c>
      <c r="N121" s="10">
        <v>0</v>
      </c>
      <c r="O121" s="11" t="s">
        <v>3411</v>
      </c>
    </row>
    <row r="122" spans="1:15" hidden="1" x14ac:dyDescent="0.2">
      <c r="A122" s="5" t="s">
        <v>1081</v>
      </c>
      <c r="B122" s="12"/>
      <c r="C122" s="5" t="s">
        <v>1081</v>
      </c>
      <c r="D122" s="5" t="s">
        <v>1150</v>
      </c>
      <c r="E122" s="12"/>
      <c r="F122" s="12"/>
      <c r="G122" s="12"/>
      <c r="H122" s="12"/>
      <c r="I122" s="12"/>
      <c r="J122" s="12"/>
      <c r="K122" s="5" t="s">
        <v>2585</v>
      </c>
      <c r="L122" s="5" t="s">
        <v>3339</v>
      </c>
      <c r="M122" s="5" t="s">
        <v>2631</v>
      </c>
      <c r="N122" s="10">
        <v>0</v>
      </c>
      <c r="O122" s="11" t="s">
        <v>2974</v>
      </c>
    </row>
    <row r="123" spans="1:15" hidden="1" x14ac:dyDescent="0.2">
      <c r="A123" s="5" t="s">
        <v>152</v>
      </c>
      <c r="B123" s="12"/>
      <c r="C123" s="5" t="s">
        <v>152</v>
      </c>
      <c r="D123" s="5" t="s">
        <v>371</v>
      </c>
      <c r="E123" s="12"/>
      <c r="F123" s="12"/>
      <c r="G123" s="12"/>
      <c r="H123" s="12"/>
      <c r="I123" s="12"/>
      <c r="J123" s="12"/>
      <c r="K123" s="5" t="s">
        <v>2585</v>
      </c>
      <c r="L123" s="5" t="s">
        <v>1946</v>
      </c>
      <c r="M123" s="5" t="s">
        <v>2301</v>
      </c>
      <c r="N123" s="10">
        <v>0</v>
      </c>
      <c r="O123" s="11" t="s">
        <v>777</v>
      </c>
    </row>
    <row r="124" spans="1:15" hidden="1" x14ac:dyDescent="0.2">
      <c r="A124" s="5" t="s">
        <v>3162</v>
      </c>
      <c r="B124" s="12"/>
      <c r="C124" s="5" t="s">
        <v>3162</v>
      </c>
      <c r="D124" s="5" t="s">
        <v>2944</v>
      </c>
      <c r="E124" s="12"/>
      <c r="F124" s="12"/>
      <c r="G124" s="12"/>
      <c r="H124" s="12"/>
      <c r="I124" s="12"/>
      <c r="J124" s="12"/>
      <c r="K124" s="5" t="s">
        <v>2585</v>
      </c>
      <c r="L124" s="5" t="s">
        <v>1946</v>
      </c>
      <c r="M124" s="5" t="s">
        <v>2040</v>
      </c>
      <c r="N124" s="10">
        <v>6</v>
      </c>
      <c r="O124" s="11" t="s">
        <v>3168</v>
      </c>
    </row>
    <row r="125" spans="1:15" hidden="1" x14ac:dyDescent="0.2">
      <c r="A125" s="5" t="s">
        <v>1365</v>
      </c>
      <c r="B125" s="12"/>
      <c r="C125" s="5" t="s">
        <v>1365</v>
      </c>
      <c r="D125" s="5" t="s">
        <v>1404</v>
      </c>
      <c r="E125" s="12"/>
      <c r="F125" s="12"/>
      <c r="G125" s="12"/>
      <c r="H125" s="12"/>
      <c r="I125" s="12"/>
      <c r="J125" s="12"/>
      <c r="K125" s="5" t="s">
        <v>2585</v>
      </c>
      <c r="L125" s="5" t="s">
        <v>3374</v>
      </c>
      <c r="M125" s="5" t="s">
        <v>2927</v>
      </c>
      <c r="N125" s="10">
        <v>100</v>
      </c>
      <c r="O125" s="11" t="s">
        <v>2974</v>
      </c>
    </row>
    <row r="126" spans="1:15" hidden="1" x14ac:dyDescent="0.2">
      <c r="A126" s="5" t="s">
        <v>983</v>
      </c>
      <c r="B126" s="12"/>
      <c r="C126" s="5" t="s">
        <v>983</v>
      </c>
      <c r="D126" s="5" t="s">
        <v>1404</v>
      </c>
      <c r="E126" s="12"/>
      <c r="F126" s="12"/>
      <c r="G126" s="12"/>
      <c r="H126" s="12"/>
      <c r="I126" s="12"/>
      <c r="J126" s="12"/>
      <c r="K126" s="5" t="s">
        <v>2585</v>
      </c>
      <c r="L126" s="5" t="s">
        <v>3374</v>
      </c>
      <c r="M126" s="5" t="s">
        <v>2927</v>
      </c>
      <c r="N126" s="10">
        <v>500</v>
      </c>
      <c r="O126" s="11" t="s">
        <v>2974</v>
      </c>
    </row>
    <row r="127" spans="1:15" hidden="1" x14ac:dyDescent="0.2">
      <c r="A127" s="5" t="s">
        <v>3340</v>
      </c>
      <c r="B127" s="12"/>
      <c r="C127" s="5" t="s">
        <v>2552</v>
      </c>
      <c r="D127" s="5" t="s">
        <v>2944</v>
      </c>
      <c r="E127" s="12"/>
      <c r="F127" s="12"/>
      <c r="G127" s="12"/>
      <c r="H127" s="12"/>
      <c r="I127" s="12"/>
      <c r="J127" s="12"/>
      <c r="K127" s="5" t="s">
        <v>2585</v>
      </c>
      <c r="L127" s="5" t="s">
        <v>1946</v>
      </c>
      <c r="M127" s="5" t="s">
        <v>2631</v>
      </c>
      <c r="N127" s="10">
        <v>6</v>
      </c>
      <c r="O127" s="11" t="s">
        <v>2974</v>
      </c>
    </row>
    <row r="128" spans="1:15" hidden="1" x14ac:dyDescent="0.2">
      <c r="A128" s="5" t="s">
        <v>980</v>
      </c>
      <c r="B128" s="12"/>
      <c r="C128" s="5" t="s">
        <v>980</v>
      </c>
      <c r="D128" s="5" t="s">
        <v>371</v>
      </c>
      <c r="E128" s="12"/>
      <c r="F128" s="12"/>
      <c r="G128" s="12"/>
      <c r="H128" s="12"/>
      <c r="I128" s="12"/>
      <c r="J128" s="12"/>
      <c r="K128" s="5" t="s">
        <v>2585</v>
      </c>
      <c r="L128" s="5" t="s">
        <v>637</v>
      </c>
      <c r="M128" s="5" t="s">
        <v>3302</v>
      </c>
      <c r="N128" s="10">
        <v>0</v>
      </c>
      <c r="O128" s="11" t="s">
        <v>132</v>
      </c>
    </row>
    <row r="129" spans="1:15" hidden="1" x14ac:dyDescent="0.2">
      <c r="A129" s="5" t="s">
        <v>443</v>
      </c>
      <c r="B129" s="12"/>
      <c r="C129" s="5" t="s">
        <v>2874</v>
      </c>
      <c r="D129" s="5" t="s">
        <v>2944</v>
      </c>
      <c r="E129" s="12"/>
      <c r="F129" s="12"/>
      <c r="G129" s="12"/>
      <c r="H129" s="12"/>
      <c r="I129" s="12"/>
      <c r="J129" s="12"/>
      <c r="K129" s="5" t="s">
        <v>2585</v>
      </c>
      <c r="L129" s="5" t="s">
        <v>1946</v>
      </c>
      <c r="M129" s="5" t="s">
        <v>2794</v>
      </c>
      <c r="N129" s="10">
        <v>40</v>
      </c>
      <c r="O129" s="11" t="s">
        <v>2974</v>
      </c>
    </row>
    <row r="130" spans="1:15" hidden="1" x14ac:dyDescent="0.2">
      <c r="A130" s="5" t="s">
        <v>3325</v>
      </c>
      <c r="B130" s="12"/>
      <c r="C130" s="5" t="s">
        <v>2012</v>
      </c>
      <c r="D130" s="5" t="s">
        <v>155</v>
      </c>
      <c r="E130" s="12"/>
      <c r="F130" s="12"/>
      <c r="G130" s="12"/>
      <c r="H130" s="12"/>
      <c r="I130" s="12"/>
      <c r="J130" s="12"/>
      <c r="K130" s="5" t="s">
        <v>2585</v>
      </c>
      <c r="L130" s="5" t="s">
        <v>3374</v>
      </c>
      <c r="M130" s="5" t="s">
        <v>2631</v>
      </c>
      <c r="N130" s="10">
        <v>0</v>
      </c>
      <c r="O130" s="11" t="s">
        <v>2974</v>
      </c>
    </row>
    <row r="131" spans="1:15" hidden="1" x14ac:dyDescent="0.2">
      <c r="A131" s="5" t="s">
        <v>3198</v>
      </c>
      <c r="B131" s="12"/>
      <c r="C131" s="5" t="s">
        <v>3198</v>
      </c>
      <c r="D131" s="5" t="s">
        <v>155</v>
      </c>
      <c r="E131" s="12"/>
      <c r="F131" s="12"/>
      <c r="G131" s="12"/>
      <c r="H131" s="12"/>
      <c r="I131" s="12"/>
      <c r="J131" s="12"/>
      <c r="K131" s="5" t="s">
        <v>2585</v>
      </c>
      <c r="L131" s="5" t="s">
        <v>3374</v>
      </c>
      <c r="M131" s="5" t="s">
        <v>2631</v>
      </c>
      <c r="N131" s="10">
        <v>0</v>
      </c>
      <c r="O131" s="11" t="s">
        <v>2974</v>
      </c>
    </row>
    <row r="132" spans="1:15" hidden="1" x14ac:dyDescent="0.2">
      <c r="A132" s="5" t="s">
        <v>2636</v>
      </c>
      <c r="B132" s="12"/>
      <c r="C132" s="5" t="s">
        <v>2636</v>
      </c>
      <c r="D132" s="5" t="s">
        <v>371</v>
      </c>
      <c r="E132" s="12"/>
      <c r="F132" s="12"/>
      <c r="G132" s="12"/>
      <c r="H132" s="12"/>
      <c r="I132" s="12"/>
      <c r="J132" s="12"/>
      <c r="K132" s="5" t="s">
        <v>2585</v>
      </c>
      <c r="L132" s="5" t="s">
        <v>1946</v>
      </c>
      <c r="M132" s="5" t="s">
        <v>3302</v>
      </c>
      <c r="N132" s="10">
        <v>0</v>
      </c>
      <c r="O132" s="11" t="s">
        <v>132</v>
      </c>
    </row>
    <row r="133" spans="1:15" hidden="1" x14ac:dyDescent="0.2">
      <c r="A133" s="5" t="s">
        <v>1450</v>
      </c>
      <c r="B133" s="12"/>
      <c r="C133" s="5" t="s">
        <v>2329</v>
      </c>
      <c r="D133" s="5" t="s">
        <v>1404</v>
      </c>
      <c r="E133" s="12"/>
      <c r="F133" s="12"/>
      <c r="G133" s="12"/>
      <c r="H133" s="12"/>
      <c r="I133" s="12"/>
      <c r="J133" s="12"/>
      <c r="K133" s="5" t="s">
        <v>2585</v>
      </c>
      <c r="L133" s="5" t="s">
        <v>3374</v>
      </c>
      <c r="M133" s="5" t="s">
        <v>2631</v>
      </c>
      <c r="N133" s="10">
        <v>50</v>
      </c>
      <c r="O133" s="11" t="s">
        <v>2974</v>
      </c>
    </row>
    <row r="134" spans="1:15" hidden="1" x14ac:dyDescent="0.2">
      <c r="A134" s="5" t="s">
        <v>133</v>
      </c>
      <c r="B134" s="12"/>
      <c r="C134" s="5" t="s">
        <v>133</v>
      </c>
      <c r="D134" s="5" t="s">
        <v>2944</v>
      </c>
      <c r="E134" s="12"/>
      <c r="F134" s="12"/>
      <c r="G134" s="12"/>
      <c r="H134" s="12"/>
      <c r="I134" s="12"/>
      <c r="J134" s="12"/>
      <c r="K134" s="5" t="s">
        <v>2585</v>
      </c>
      <c r="L134" s="5" t="s">
        <v>1946</v>
      </c>
      <c r="M134" s="5" t="s">
        <v>11</v>
      </c>
      <c r="N134" s="10">
        <v>0</v>
      </c>
      <c r="O134" s="11" t="s">
        <v>362</v>
      </c>
    </row>
    <row r="135" spans="1:15" hidden="1" x14ac:dyDescent="0.2">
      <c r="A135" s="5" t="s">
        <v>2198</v>
      </c>
      <c r="B135" s="12"/>
      <c r="C135" s="5" t="s">
        <v>2198</v>
      </c>
      <c r="D135" s="5" t="s">
        <v>2944</v>
      </c>
      <c r="E135" s="12"/>
      <c r="F135" s="12"/>
      <c r="G135" s="12"/>
      <c r="H135" s="12"/>
      <c r="I135" s="12"/>
      <c r="J135" s="12"/>
      <c r="K135" s="5" t="s">
        <v>2585</v>
      </c>
      <c r="L135" s="5" t="s">
        <v>1946</v>
      </c>
      <c r="M135" s="5" t="s">
        <v>11</v>
      </c>
      <c r="N135" s="10">
        <v>0</v>
      </c>
      <c r="O135" s="11" t="s">
        <v>362</v>
      </c>
    </row>
    <row r="136" spans="1:15" hidden="1" x14ac:dyDescent="0.2">
      <c r="A136" s="5" t="s">
        <v>126</v>
      </c>
      <c r="B136" s="12"/>
      <c r="C136" s="5" t="s">
        <v>126</v>
      </c>
      <c r="D136" s="5" t="s">
        <v>2944</v>
      </c>
      <c r="E136" s="12"/>
      <c r="F136" s="12"/>
      <c r="G136" s="12"/>
      <c r="H136" s="12"/>
      <c r="I136" s="12"/>
      <c r="J136" s="12"/>
      <c r="K136" s="5" t="s">
        <v>2585</v>
      </c>
      <c r="L136" s="5" t="s">
        <v>1946</v>
      </c>
      <c r="M136" s="5" t="s">
        <v>11</v>
      </c>
      <c r="N136" s="10">
        <v>0</v>
      </c>
      <c r="O136" s="11" t="s">
        <v>362</v>
      </c>
    </row>
    <row r="137" spans="1:15" hidden="1" x14ac:dyDescent="0.2">
      <c r="A137" s="5" t="s">
        <v>2733</v>
      </c>
      <c r="B137" s="12"/>
      <c r="C137" s="5" t="s">
        <v>2733</v>
      </c>
      <c r="D137" s="5" t="s">
        <v>2944</v>
      </c>
      <c r="E137" s="12"/>
      <c r="F137" s="12"/>
      <c r="G137" s="12"/>
      <c r="H137" s="12"/>
      <c r="I137" s="12"/>
      <c r="J137" s="12"/>
      <c r="K137" s="5" t="s">
        <v>2585</v>
      </c>
      <c r="L137" s="5" t="s">
        <v>1946</v>
      </c>
      <c r="M137" s="5" t="s">
        <v>11</v>
      </c>
      <c r="N137" s="10">
        <v>0</v>
      </c>
      <c r="O137" s="11" t="s">
        <v>362</v>
      </c>
    </row>
    <row r="138" spans="1:15" hidden="1" x14ac:dyDescent="0.2">
      <c r="A138" s="5" t="s">
        <v>212</v>
      </c>
      <c r="B138" s="12"/>
      <c r="C138" s="5" t="s">
        <v>212</v>
      </c>
      <c r="D138" s="5" t="s">
        <v>2944</v>
      </c>
      <c r="E138" s="12"/>
      <c r="F138" s="12"/>
      <c r="G138" s="12"/>
      <c r="H138" s="12"/>
      <c r="I138" s="12"/>
      <c r="J138" s="12"/>
      <c r="K138" s="5" t="s">
        <v>2585</v>
      </c>
      <c r="L138" s="5" t="s">
        <v>1946</v>
      </c>
      <c r="M138" s="5" t="s">
        <v>11</v>
      </c>
      <c r="N138" s="10">
        <v>0</v>
      </c>
      <c r="O138" s="11" t="s">
        <v>362</v>
      </c>
    </row>
    <row r="139" spans="1:15" hidden="1" x14ac:dyDescent="0.2">
      <c r="A139" s="5" t="s">
        <v>758</v>
      </c>
      <c r="B139" s="12"/>
      <c r="C139" s="5" t="s">
        <v>758</v>
      </c>
      <c r="D139" s="5" t="s">
        <v>2944</v>
      </c>
      <c r="E139" s="12"/>
      <c r="F139" s="12"/>
      <c r="G139" s="12"/>
      <c r="H139" s="12"/>
      <c r="I139" s="12"/>
      <c r="J139" s="12"/>
      <c r="K139" s="5" t="s">
        <v>2585</v>
      </c>
      <c r="L139" s="5" t="s">
        <v>1946</v>
      </c>
      <c r="M139" s="5" t="s">
        <v>3199</v>
      </c>
      <c r="N139" s="10">
        <v>0</v>
      </c>
      <c r="O139" s="11" t="s">
        <v>2191</v>
      </c>
    </row>
    <row r="140" spans="1:15" hidden="1" x14ac:dyDescent="0.2">
      <c r="A140" s="5" t="s">
        <v>3136</v>
      </c>
      <c r="B140" s="12"/>
      <c r="C140" s="5" t="s">
        <v>3136</v>
      </c>
      <c r="D140" s="5" t="s">
        <v>2944</v>
      </c>
      <c r="E140" s="12"/>
      <c r="F140" s="12"/>
      <c r="G140" s="12"/>
      <c r="H140" s="12"/>
      <c r="I140" s="12"/>
      <c r="J140" s="12"/>
      <c r="K140" s="5" t="s">
        <v>2585</v>
      </c>
      <c r="L140" s="5"/>
      <c r="M140" s="5" t="s">
        <v>1171</v>
      </c>
      <c r="N140" s="10">
        <v>6</v>
      </c>
      <c r="O140" s="11" t="s">
        <v>2974</v>
      </c>
    </row>
    <row r="141" spans="1:15" hidden="1" x14ac:dyDescent="0.2">
      <c r="A141" s="5" t="s">
        <v>2231</v>
      </c>
      <c r="B141" s="12"/>
      <c r="C141" s="5" t="s">
        <v>2231</v>
      </c>
      <c r="D141" s="5" t="s">
        <v>3436</v>
      </c>
      <c r="E141" s="12"/>
      <c r="F141" s="12"/>
      <c r="G141" s="12"/>
      <c r="H141" s="12"/>
      <c r="I141" s="12"/>
      <c r="J141" s="12"/>
      <c r="K141" s="5" t="s">
        <v>2585</v>
      </c>
      <c r="L141" s="5" t="s">
        <v>358</v>
      </c>
      <c r="M141" s="5" t="s">
        <v>2631</v>
      </c>
      <c r="N141" s="10">
        <v>0</v>
      </c>
      <c r="O141" s="11" t="s">
        <v>2974</v>
      </c>
    </row>
    <row r="142" spans="1:15" hidden="1" x14ac:dyDescent="0.2">
      <c r="A142" s="5" t="s">
        <v>1865</v>
      </c>
      <c r="B142" s="12"/>
      <c r="C142" s="5" t="s">
        <v>1395</v>
      </c>
      <c r="D142" s="5" t="s">
        <v>371</v>
      </c>
      <c r="E142" s="12"/>
      <c r="F142" s="12"/>
      <c r="G142" s="12"/>
      <c r="H142" s="12"/>
      <c r="I142" s="12"/>
      <c r="J142" s="12"/>
      <c r="K142" s="5" t="s">
        <v>2585</v>
      </c>
      <c r="L142" s="5" t="s">
        <v>1946</v>
      </c>
      <c r="M142" s="5" t="s">
        <v>1567</v>
      </c>
      <c r="N142" s="10">
        <v>0</v>
      </c>
      <c r="O142" s="11" t="s">
        <v>3411</v>
      </c>
    </row>
    <row r="143" spans="1:15" hidden="1" x14ac:dyDescent="0.2">
      <c r="A143" s="5" t="s">
        <v>258</v>
      </c>
      <c r="B143" s="12"/>
      <c r="C143" s="5" t="s">
        <v>2024</v>
      </c>
      <c r="D143" s="5" t="s">
        <v>2944</v>
      </c>
      <c r="E143" s="12"/>
      <c r="F143" s="12"/>
      <c r="G143" s="12"/>
      <c r="H143" s="12"/>
      <c r="I143" s="12"/>
      <c r="J143" s="12"/>
      <c r="K143" s="5" t="s">
        <v>2585</v>
      </c>
      <c r="L143" s="5" t="s">
        <v>1946</v>
      </c>
      <c r="M143" s="5" t="s">
        <v>3397</v>
      </c>
      <c r="N143" s="10">
        <v>48</v>
      </c>
      <c r="O143" s="11" t="s">
        <v>1391</v>
      </c>
    </row>
    <row r="144" spans="1:15" hidden="1" x14ac:dyDescent="0.2">
      <c r="A144" s="5" t="s">
        <v>2560</v>
      </c>
      <c r="B144" s="12"/>
      <c r="C144" s="5" t="s">
        <v>2889</v>
      </c>
      <c r="D144" s="5" t="s">
        <v>2944</v>
      </c>
      <c r="E144" s="12"/>
      <c r="F144" s="12"/>
      <c r="G144" s="12"/>
      <c r="H144" s="12"/>
      <c r="I144" s="12"/>
      <c r="J144" s="12"/>
      <c r="K144" s="5" t="s">
        <v>2585</v>
      </c>
      <c r="L144" s="5"/>
      <c r="M144" s="5" t="s">
        <v>2631</v>
      </c>
      <c r="N144" s="10">
        <v>0</v>
      </c>
      <c r="O144" s="11" t="s">
        <v>2974</v>
      </c>
    </row>
    <row r="145" spans="1:15" hidden="1" x14ac:dyDescent="0.2">
      <c r="A145" s="5" t="s">
        <v>2050</v>
      </c>
      <c r="B145" s="12"/>
      <c r="C145" s="5" t="s">
        <v>2050</v>
      </c>
      <c r="D145" s="5" t="s">
        <v>2944</v>
      </c>
      <c r="E145" s="12"/>
      <c r="F145" s="12"/>
      <c r="G145" s="12"/>
      <c r="H145" s="12"/>
      <c r="I145" s="12"/>
      <c r="J145" s="12"/>
      <c r="K145" s="5" t="s">
        <v>2585</v>
      </c>
      <c r="L145" s="5" t="s">
        <v>1946</v>
      </c>
      <c r="M145" s="5" t="s">
        <v>103</v>
      </c>
      <c r="N145" s="10">
        <v>0</v>
      </c>
      <c r="O145" s="11" t="s">
        <v>1009</v>
      </c>
    </row>
    <row r="146" spans="1:15" hidden="1" x14ac:dyDescent="0.2">
      <c r="A146" s="5" t="s">
        <v>2565</v>
      </c>
      <c r="B146" s="12"/>
      <c r="C146" s="5" t="s">
        <v>2751</v>
      </c>
      <c r="D146" s="5" t="s">
        <v>2944</v>
      </c>
      <c r="E146" s="12"/>
      <c r="F146" s="12"/>
      <c r="G146" s="12"/>
      <c r="H146" s="12"/>
      <c r="I146" s="12"/>
      <c r="J146" s="12"/>
      <c r="K146" s="5" t="s">
        <v>2585</v>
      </c>
      <c r="L146" s="5" t="s">
        <v>2336</v>
      </c>
      <c r="M146" s="5" t="s">
        <v>92</v>
      </c>
      <c r="N146" s="10">
        <v>4</v>
      </c>
      <c r="O146" s="11" t="s">
        <v>3282</v>
      </c>
    </row>
    <row r="147" spans="1:15" hidden="1" x14ac:dyDescent="0.2">
      <c r="A147" s="5" t="s">
        <v>3225</v>
      </c>
      <c r="B147" s="12"/>
      <c r="C147" s="5" t="s">
        <v>3225</v>
      </c>
      <c r="D147" s="5" t="s">
        <v>2944</v>
      </c>
      <c r="E147" s="12"/>
      <c r="F147" s="12"/>
      <c r="G147" s="12"/>
      <c r="H147" s="12"/>
      <c r="I147" s="12"/>
      <c r="J147" s="12"/>
      <c r="K147" s="5" t="s">
        <v>2585</v>
      </c>
      <c r="L147" s="5" t="s">
        <v>1999</v>
      </c>
      <c r="M147" s="5" t="s">
        <v>2432</v>
      </c>
      <c r="N147" s="10">
        <v>0</v>
      </c>
      <c r="O147" s="11" t="s">
        <v>2063</v>
      </c>
    </row>
    <row r="148" spans="1:15" hidden="1" x14ac:dyDescent="0.2">
      <c r="A148" s="5" t="s">
        <v>1600</v>
      </c>
      <c r="B148" s="12"/>
      <c r="C148" s="5" t="s">
        <v>2873</v>
      </c>
      <c r="D148" s="5" t="s">
        <v>2944</v>
      </c>
      <c r="E148" s="12"/>
      <c r="F148" s="12"/>
      <c r="G148" s="12"/>
      <c r="H148" s="12"/>
      <c r="I148" s="12"/>
      <c r="J148" s="12"/>
      <c r="K148" s="5" t="s">
        <v>2585</v>
      </c>
      <c r="L148" s="5" t="s">
        <v>1946</v>
      </c>
      <c r="M148" s="5" t="s">
        <v>3199</v>
      </c>
      <c r="N148" s="10">
        <v>0</v>
      </c>
      <c r="O148" s="11" t="s">
        <v>2191</v>
      </c>
    </row>
    <row r="149" spans="1:15" hidden="1" x14ac:dyDescent="0.2">
      <c r="A149" s="5" t="s">
        <v>2509</v>
      </c>
      <c r="B149" s="12"/>
      <c r="C149" s="5" t="s">
        <v>1584</v>
      </c>
      <c r="D149" s="5" t="s">
        <v>3436</v>
      </c>
      <c r="E149" s="12"/>
      <c r="F149" s="12"/>
      <c r="G149" s="12"/>
      <c r="H149" s="12"/>
      <c r="I149" s="12"/>
      <c r="J149" s="12"/>
      <c r="K149" s="5" t="s">
        <v>2585</v>
      </c>
      <c r="L149" s="5" t="s">
        <v>1999</v>
      </c>
      <c r="M149" s="5" t="s">
        <v>3075</v>
      </c>
      <c r="N149" s="10">
        <v>0</v>
      </c>
      <c r="O149" s="11" t="s">
        <v>3168</v>
      </c>
    </row>
    <row r="150" spans="1:15" hidden="1" x14ac:dyDescent="0.2">
      <c r="A150" s="5" t="s">
        <v>2214</v>
      </c>
      <c r="B150" s="12"/>
      <c r="C150" s="5" t="s">
        <v>275</v>
      </c>
      <c r="D150" s="5" t="s">
        <v>2944</v>
      </c>
      <c r="E150" s="12"/>
      <c r="F150" s="12"/>
      <c r="G150" s="12"/>
      <c r="H150" s="12"/>
      <c r="I150" s="12"/>
      <c r="J150" s="12"/>
      <c r="K150" s="5" t="s">
        <v>2585</v>
      </c>
      <c r="L150" s="5" t="s">
        <v>1946</v>
      </c>
      <c r="M150" s="5" t="s">
        <v>1044</v>
      </c>
      <c r="N150" s="10">
        <v>4</v>
      </c>
      <c r="O150" s="11" t="s">
        <v>2283</v>
      </c>
    </row>
    <row r="151" spans="1:15" hidden="1" x14ac:dyDescent="0.2">
      <c r="A151" s="5" t="s">
        <v>3283</v>
      </c>
      <c r="B151" s="12"/>
      <c r="C151" s="5" t="s">
        <v>57</v>
      </c>
      <c r="D151" s="5" t="s">
        <v>2944</v>
      </c>
      <c r="E151" s="12"/>
      <c r="F151" s="12"/>
      <c r="G151" s="12"/>
      <c r="H151" s="12"/>
      <c r="I151" s="12"/>
      <c r="J151" s="12"/>
      <c r="K151" s="5" t="s">
        <v>2585</v>
      </c>
      <c r="L151" s="5"/>
      <c r="M151" s="5" t="s">
        <v>11</v>
      </c>
      <c r="N151" s="10">
        <v>0</v>
      </c>
      <c r="O151" s="11" t="s">
        <v>362</v>
      </c>
    </row>
    <row r="152" spans="1:15" hidden="1" x14ac:dyDescent="0.2">
      <c r="A152" s="5" t="s">
        <v>464</v>
      </c>
      <c r="B152" s="12"/>
      <c r="C152" s="5" t="s">
        <v>1038</v>
      </c>
      <c r="D152" s="5" t="s">
        <v>1404</v>
      </c>
      <c r="E152" s="12"/>
      <c r="F152" s="12"/>
      <c r="G152" s="12"/>
      <c r="H152" s="12"/>
      <c r="I152" s="12"/>
      <c r="J152" s="12"/>
      <c r="K152" s="5" t="s">
        <v>2585</v>
      </c>
      <c r="L152" s="5" t="s">
        <v>1946</v>
      </c>
      <c r="M152" s="5" t="s">
        <v>3341</v>
      </c>
      <c r="N152" s="10">
        <v>12</v>
      </c>
      <c r="O152" s="11" t="s">
        <v>3156</v>
      </c>
    </row>
    <row r="153" spans="1:15" hidden="1" x14ac:dyDescent="0.2">
      <c r="A153" s="5" t="s">
        <v>1755</v>
      </c>
      <c r="B153" s="12"/>
      <c r="C153" s="5" t="s">
        <v>2070</v>
      </c>
      <c r="D153" s="5" t="s">
        <v>3436</v>
      </c>
      <c r="E153" s="12"/>
      <c r="F153" s="12"/>
      <c r="G153" s="12"/>
      <c r="H153" s="12"/>
      <c r="I153" s="12"/>
      <c r="J153" s="12"/>
      <c r="K153" s="5" t="s">
        <v>2585</v>
      </c>
      <c r="L153" s="5" t="s">
        <v>3339</v>
      </c>
      <c r="M153" s="5" t="s">
        <v>2631</v>
      </c>
      <c r="N153" s="10">
        <v>0</v>
      </c>
      <c r="O153" s="11" t="s">
        <v>2974</v>
      </c>
    </row>
    <row r="154" spans="1:15" hidden="1" x14ac:dyDescent="0.2">
      <c r="A154" s="5" t="s">
        <v>1699</v>
      </c>
      <c r="B154" s="12"/>
      <c r="C154" s="5" t="s">
        <v>1699</v>
      </c>
      <c r="D154" s="5" t="s">
        <v>469</v>
      </c>
      <c r="E154" s="12"/>
      <c r="F154" s="12"/>
      <c r="G154" s="12"/>
      <c r="H154" s="12"/>
      <c r="I154" s="12"/>
      <c r="J154" s="12"/>
      <c r="K154" s="5" t="s">
        <v>2585</v>
      </c>
      <c r="L154" s="5"/>
      <c r="M154" s="5" t="s">
        <v>2139</v>
      </c>
      <c r="N154" s="10">
        <v>0</v>
      </c>
      <c r="O154" s="11" t="s">
        <v>2974</v>
      </c>
    </row>
    <row r="155" spans="1:15" hidden="1" x14ac:dyDescent="0.2">
      <c r="A155" s="5" t="s">
        <v>3389</v>
      </c>
      <c r="B155" s="12"/>
      <c r="C155" s="5" t="s">
        <v>3389</v>
      </c>
      <c r="D155" s="5" t="s">
        <v>155</v>
      </c>
      <c r="E155" s="12"/>
      <c r="F155" s="12"/>
      <c r="G155" s="12"/>
      <c r="H155" s="12"/>
      <c r="I155" s="12"/>
      <c r="J155" s="12"/>
      <c r="K155" s="5" t="s">
        <v>2585</v>
      </c>
      <c r="L155" s="5" t="s">
        <v>109</v>
      </c>
      <c r="M155" s="5" t="s">
        <v>2794</v>
      </c>
      <c r="N155" s="10">
        <v>0</v>
      </c>
      <c r="O155" s="11" t="s">
        <v>2974</v>
      </c>
    </row>
    <row r="156" spans="1:15" hidden="1" x14ac:dyDescent="0.2">
      <c r="A156" s="5" t="s">
        <v>671</v>
      </c>
      <c r="B156" s="12"/>
      <c r="C156" s="5" t="s">
        <v>671</v>
      </c>
      <c r="D156" s="5" t="s">
        <v>371</v>
      </c>
      <c r="E156" s="12"/>
      <c r="F156" s="12"/>
      <c r="G156" s="12"/>
      <c r="H156" s="12"/>
      <c r="I156" s="12"/>
      <c r="J156" s="12"/>
      <c r="K156" s="5" t="s">
        <v>2585</v>
      </c>
      <c r="L156" s="5"/>
      <c r="M156" s="5" t="s">
        <v>1770</v>
      </c>
      <c r="N156" s="10">
        <v>0</v>
      </c>
      <c r="O156" s="11" t="s">
        <v>1770</v>
      </c>
    </row>
    <row r="157" spans="1:15" hidden="1" x14ac:dyDescent="0.2">
      <c r="A157" s="5" t="s">
        <v>2065</v>
      </c>
      <c r="B157" s="12"/>
      <c r="C157" s="5" t="s">
        <v>2415</v>
      </c>
      <c r="D157" s="5" t="s">
        <v>1616</v>
      </c>
      <c r="E157" s="12"/>
      <c r="F157" s="12"/>
      <c r="G157" s="12"/>
      <c r="H157" s="12"/>
      <c r="I157" s="12"/>
      <c r="J157" s="12"/>
      <c r="K157" s="5" t="s">
        <v>2585</v>
      </c>
      <c r="L157" s="5" t="s">
        <v>3424</v>
      </c>
      <c r="M157" s="5" t="s">
        <v>1498</v>
      </c>
      <c r="N157" s="10">
        <v>6</v>
      </c>
      <c r="O157" s="11" t="s">
        <v>2974</v>
      </c>
    </row>
    <row r="158" spans="1:15" hidden="1" x14ac:dyDescent="0.2">
      <c r="A158" s="5" t="s">
        <v>3373</v>
      </c>
      <c r="B158" s="12"/>
      <c r="C158" s="5" t="s">
        <v>3373</v>
      </c>
      <c r="D158" s="5" t="s">
        <v>371</v>
      </c>
      <c r="E158" s="12"/>
      <c r="F158" s="12"/>
      <c r="G158" s="12"/>
      <c r="H158" s="12"/>
      <c r="I158" s="12"/>
      <c r="J158" s="12"/>
      <c r="K158" s="5" t="s">
        <v>2585</v>
      </c>
      <c r="L158" s="5" t="s">
        <v>1946</v>
      </c>
      <c r="M158" s="5" t="s">
        <v>132</v>
      </c>
      <c r="N158" s="10">
        <v>0</v>
      </c>
      <c r="O158" s="11" t="s">
        <v>132</v>
      </c>
    </row>
    <row r="159" spans="1:15" hidden="1" x14ac:dyDescent="0.2">
      <c r="A159" s="5" t="s">
        <v>2505</v>
      </c>
      <c r="B159" s="12"/>
      <c r="C159" s="5" t="s">
        <v>2505</v>
      </c>
      <c r="D159" s="5" t="s">
        <v>3030</v>
      </c>
      <c r="E159" s="12"/>
      <c r="F159" s="12"/>
      <c r="G159" s="12"/>
      <c r="H159" s="12"/>
      <c r="I159" s="12"/>
      <c r="J159" s="12"/>
      <c r="K159" s="5" t="s">
        <v>2585</v>
      </c>
      <c r="L159" s="5" t="s">
        <v>661</v>
      </c>
      <c r="M159" s="5" t="s">
        <v>1235</v>
      </c>
      <c r="N159" s="10">
        <v>0</v>
      </c>
      <c r="O159" s="11" t="s">
        <v>777</v>
      </c>
    </row>
    <row r="160" spans="1:15" hidden="1" x14ac:dyDescent="0.2">
      <c r="A160" s="5" t="s">
        <v>1806</v>
      </c>
      <c r="B160" s="12"/>
      <c r="C160" s="5" t="s">
        <v>1806</v>
      </c>
      <c r="D160" s="5" t="s">
        <v>3030</v>
      </c>
      <c r="E160" s="12"/>
      <c r="F160" s="12"/>
      <c r="G160" s="12"/>
      <c r="H160" s="12"/>
      <c r="I160" s="12"/>
      <c r="J160" s="12"/>
      <c r="K160" s="5" t="s">
        <v>2585</v>
      </c>
      <c r="L160" s="5" t="s">
        <v>1946</v>
      </c>
      <c r="M160" s="5" t="s">
        <v>2301</v>
      </c>
      <c r="N160" s="10">
        <v>0</v>
      </c>
      <c r="O160" s="11" t="s">
        <v>777</v>
      </c>
    </row>
    <row r="161" spans="1:15" hidden="1" x14ac:dyDescent="0.2">
      <c r="A161" s="5" t="s">
        <v>1106</v>
      </c>
      <c r="B161" s="12"/>
      <c r="C161" s="5" t="s">
        <v>3248</v>
      </c>
      <c r="D161" s="5" t="s">
        <v>1404</v>
      </c>
      <c r="E161" s="12"/>
      <c r="F161" s="12"/>
      <c r="G161" s="12"/>
      <c r="H161" s="12"/>
      <c r="I161" s="12"/>
      <c r="J161" s="12"/>
      <c r="K161" s="5" t="s">
        <v>2585</v>
      </c>
      <c r="L161" s="5" t="s">
        <v>3374</v>
      </c>
      <c r="M161" s="5" t="s">
        <v>1171</v>
      </c>
      <c r="N161" s="10">
        <v>100</v>
      </c>
      <c r="O161" s="11" t="s">
        <v>2974</v>
      </c>
    </row>
    <row r="162" spans="1:15" hidden="1" x14ac:dyDescent="0.2">
      <c r="A162" s="5" t="s">
        <v>2841</v>
      </c>
      <c r="B162" s="12"/>
      <c r="C162" s="5" t="s">
        <v>2841</v>
      </c>
      <c r="D162" s="5" t="s">
        <v>1404</v>
      </c>
      <c r="E162" s="12"/>
      <c r="F162" s="12"/>
      <c r="G162" s="12"/>
      <c r="H162" s="12"/>
      <c r="I162" s="12"/>
      <c r="J162" s="12"/>
      <c r="K162" s="5" t="s">
        <v>2585</v>
      </c>
      <c r="L162" s="5" t="s">
        <v>3374</v>
      </c>
      <c r="M162" s="5" t="s">
        <v>2631</v>
      </c>
      <c r="N162" s="10">
        <v>24</v>
      </c>
      <c r="O162" s="11" t="s">
        <v>2974</v>
      </c>
    </row>
    <row r="163" spans="1:15" hidden="1" x14ac:dyDescent="0.2">
      <c r="A163" s="5" t="s">
        <v>2489</v>
      </c>
      <c r="B163" s="12"/>
      <c r="C163" s="5" t="s">
        <v>2489</v>
      </c>
      <c r="D163" s="5" t="s">
        <v>642</v>
      </c>
      <c r="E163" s="12"/>
      <c r="F163" s="12"/>
      <c r="G163" s="12"/>
      <c r="H163" s="12"/>
      <c r="I163" s="12"/>
      <c r="J163" s="12"/>
      <c r="K163" s="5" t="s">
        <v>2585</v>
      </c>
      <c r="L163" s="5" t="s">
        <v>1593</v>
      </c>
      <c r="M163" s="5" t="s">
        <v>2301</v>
      </c>
      <c r="N163" s="10">
        <v>0</v>
      </c>
      <c r="O163" s="11" t="s">
        <v>777</v>
      </c>
    </row>
    <row r="164" spans="1:15" hidden="1" x14ac:dyDescent="0.2">
      <c r="A164" s="5" t="s">
        <v>1047</v>
      </c>
      <c r="B164" s="12"/>
      <c r="C164" s="5" t="s">
        <v>2350</v>
      </c>
      <c r="D164" s="5" t="s">
        <v>2944</v>
      </c>
      <c r="E164" s="12"/>
      <c r="F164" s="12"/>
      <c r="G164" s="12"/>
      <c r="H164" s="12"/>
      <c r="I164" s="12"/>
      <c r="J164" s="12"/>
      <c r="K164" s="5" t="s">
        <v>2585</v>
      </c>
      <c r="L164" s="5" t="s">
        <v>637</v>
      </c>
      <c r="M164" s="5" t="s">
        <v>1359</v>
      </c>
      <c r="N164" s="10">
        <v>0</v>
      </c>
      <c r="O164" s="11" t="s">
        <v>2063</v>
      </c>
    </row>
    <row r="165" spans="1:15" hidden="1" x14ac:dyDescent="0.2">
      <c r="A165" s="5" t="s">
        <v>1983</v>
      </c>
      <c r="B165" s="12"/>
      <c r="C165" s="5" t="s">
        <v>47</v>
      </c>
      <c r="D165" s="5" t="s">
        <v>2944</v>
      </c>
      <c r="E165" s="12"/>
      <c r="F165" s="12"/>
      <c r="G165" s="12"/>
      <c r="H165" s="12"/>
      <c r="I165" s="12"/>
      <c r="J165" s="12"/>
      <c r="K165" s="5" t="s">
        <v>2585</v>
      </c>
      <c r="L165" s="5" t="s">
        <v>1999</v>
      </c>
      <c r="M165" s="5" t="s">
        <v>1498</v>
      </c>
      <c r="N165" s="10">
        <v>50</v>
      </c>
      <c r="O165" s="11" t="s">
        <v>2604</v>
      </c>
    </row>
    <row r="166" spans="1:15" hidden="1" x14ac:dyDescent="0.2">
      <c r="A166" s="5" t="s">
        <v>2723</v>
      </c>
      <c r="B166" s="12"/>
      <c r="C166" s="5" t="s">
        <v>2723</v>
      </c>
      <c r="D166" s="5" t="s">
        <v>2944</v>
      </c>
      <c r="E166" s="12"/>
      <c r="F166" s="12"/>
      <c r="G166" s="12"/>
      <c r="H166" s="12"/>
      <c r="I166" s="12"/>
      <c r="J166" s="12"/>
      <c r="K166" s="5" t="s">
        <v>2585</v>
      </c>
      <c r="L166" s="5" t="s">
        <v>1946</v>
      </c>
      <c r="M166" s="5" t="s">
        <v>2301</v>
      </c>
      <c r="N166" s="10">
        <v>5</v>
      </c>
      <c r="O166" s="11" t="s">
        <v>777</v>
      </c>
    </row>
    <row r="167" spans="1:15" hidden="1" x14ac:dyDescent="0.2">
      <c r="A167" s="5" t="s">
        <v>3426</v>
      </c>
      <c r="B167" s="12"/>
      <c r="C167" s="5" t="s">
        <v>3426</v>
      </c>
      <c r="D167" s="5" t="s">
        <v>3030</v>
      </c>
      <c r="E167" s="12"/>
      <c r="F167" s="12"/>
      <c r="G167" s="12"/>
      <c r="H167" s="12"/>
      <c r="I167" s="12"/>
      <c r="J167" s="12"/>
      <c r="K167" s="5" t="s">
        <v>2585</v>
      </c>
      <c r="L167" s="5" t="s">
        <v>1787</v>
      </c>
      <c r="M167" s="5" t="s">
        <v>1903</v>
      </c>
      <c r="N167" s="10">
        <v>0</v>
      </c>
      <c r="O167" s="11" t="s">
        <v>929</v>
      </c>
    </row>
    <row r="168" spans="1:15" hidden="1" x14ac:dyDescent="0.2">
      <c r="A168" s="5" t="s">
        <v>986</v>
      </c>
      <c r="B168" s="12"/>
      <c r="C168" s="5" t="s">
        <v>1250</v>
      </c>
      <c r="D168" s="5" t="s">
        <v>386</v>
      </c>
      <c r="E168" s="12"/>
      <c r="F168" s="12"/>
      <c r="G168" s="12"/>
      <c r="H168" s="12"/>
      <c r="I168" s="12"/>
      <c r="J168" s="12"/>
      <c r="K168" s="5" t="s">
        <v>2585</v>
      </c>
      <c r="L168" s="5" t="s">
        <v>1946</v>
      </c>
      <c r="M168" s="5" t="s">
        <v>2408</v>
      </c>
      <c r="N168" s="10">
        <v>0</v>
      </c>
      <c r="O168" s="11" t="s">
        <v>85</v>
      </c>
    </row>
    <row r="169" spans="1:15" hidden="1" x14ac:dyDescent="0.2">
      <c r="A169" s="5" t="s">
        <v>2846</v>
      </c>
      <c r="B169" s="12"/>
      <c r="C169" s="5" t="s">
        <v>1356</v>
      </c>
      <c r="D169" s="5" t="s">
        <v>386</v>
      </c>
      <c r="E169" s="12"/>
      <c r="F169" s="12"/>
      <c r="G169" s="12"/>
      <c r="H169" s="12"/>
      <c r="I169" s="12"/>
      <c r="J169" s="12"/>
      <c r="K169" s="5" t="s">
        <v>2585</v>
      </c>
      <c r="L169" s="5" t="s">
        <v>1946</v>
      </c>
      <c r="M169" s="5" t="s">
        <v>1648</v>
      </c>
      <c r="N169" s="10">
        <v>0</v>
      </c>
      <c r="O169" s="11" t="s">
        <v>85</v>
      </c>
    </row>
    <row r="170" spans="1:15" hidden="1" x14ac:dyDescent="0.2">
      <c r="A170" s="5" t="s">
        <v>3427</v>
      </c>
      <c r="B170" s="12"/>
      <c r="C170" s="5" t="s">
        <v>361</v>
      </c>
      <c r="D170" s="5" t="s">
        <v>371</v>
      </c>
      <c r="E170" s="12"/>
      <c r="F170" s="12"/>
      <c r="G170" s="12"/>
      <c r="H170" s="12"/>
      <c r="I170" s="12"/>
      <c r="J170" s="12"/>
      <c r="K170" s="5" t="s">
        <v>2585</v>
      </c>
      <c r="L170" s="5" t="s">
        <v>1946</v>
      </c>
      <c r="M170" s="5" t="s">
        <v>3251</v>
      </c>
      <c r="N170" s="10">
        <v>30</v>
      </c>
      <c r="O170" s="11" t="s">
        <v>2652</v>
      </c>
    </row>
    <row r="171" spans="1:15" hidden="1" x14ac:dyDescent="0.2">
      <c r="A171" s="5" t="s">
        <v>1373</v>
      </c>
      <c r="B171" s="12"/>
      <c r="C171" s="5" t="s">
        <v>1373</v>
      </c>
      <c r="D171" s="5" t="s">
        <v>155</v>
      </c>
      <c r="E171" s="12"/>
      <c r="F171" s="12"/>
      <c r="G171" s="12"/>
      <c r="H171" s="12"/>
      <c r="I171" s="12"/>
      <c r="J171" s="12"/>
      <c r="K171" s="5" t="s">
        <v>2585</v>
      </c>
      <c r="L171" s="5" t="s">
        <v>109</v>
      </c>
      <c r="M171" s="5" t="s">
        <v>2631</v>
      </c>
      <c r="N171" s="10">
        <v>1</v>
      </c>
      <c r="O171" s="11" t="s">
        <v>1012</v>
      </c>
    </row>
    <row r="172" spans="1:15" hidden="1" x14ac:dyDescent="0.2">
      <c r="A172" s="5" t="s">
        <v>1361</v>
      </c>
      <c r="B172" s="12"/>
      <c r="C172" s="5" t="s">
        <v>2368</v>
      </c>
      <c r="D172" s="5" t="s">
        <v>1404</v>
      </c>
      <c r="E172" s="12"/>
      <c r="F172" s="12"/>
      <c r="G172" s="12"/>
      <c r="H172" s="12"/>
      <c r="I172" s="12"/>
      <c r="J172" s="12"/>
      <c r="K172" s="5" t="s">
        <v>2585</v>
      </c>
      <c r="L172" s="5" t="s">
        <v>1428</v>
      </c>
      <c r="M172" s="5" t="s">
        <v>2139</v>
      </c>
      <c r="N172" s="10">
        <v>0</v>
      </c>
      <c r="O172" s="11" t="s">
        <v>2974</v>
      </c>
    </row>
    <row r="173" spans="1:15" hidden="1" x14ac:dyDescent="0.2">
      <c r="A173" s="5" t="s">
        <v>1119</v>
      </c>
      <c r="B173" s="12"/>
      <c r="C173" s="5" t="s">
        <v>2813</v>
      </c>
      <c r="D173" s="5" t="s">
        <v>125</v>
      </c>
      <c r="E173" s="12"/>
      <c r="F173" s="12"/>
      <c r="G173" s="12"/>
      <c r="H173" s="12"/>
      <c r="I173" s="12"/>
      <c r="J173" s="12"/>
      <c r="K173" s="5" t="s">
        <v>2585</v>
      </c>
      <c r="L173" s="5"/>
      <c r="M173" s="5" t="s">
        <v>2139</v>
      </c>
      <c r="N173" s="10">
        <v>0</v>
      </c>
      <c r="O173" s="11" t="s">
        <v>2974</v>
      </c>
    </row>
    <row r="174" spans="1:15" hidden="1" x14ac:dyDescent="0.2">
      <c r="A174" s="5" t="s">
        <v>1966</v>
      </c>
      <c r="B174" s="12"/>
      <c r="C174" s="5" t="s">
        <v>1966</v>
      </c>
      <c r="D174" s="5" t="s">
        <v>2167</v>
      </c>
      <c r="E174" s="12"/>
      <c r="F174" s="12"/>
      <c r="G174" s="12"/>
      <c r="H174" s="12"/>
      <c r="I174" s="12"/>
      <c r="J174" s="12"/>
      <c r="K174" s="5" t="s">
        <v>2585</v>
      </c>
      <c r="L174" s="5" t="s">
        <v>2118</v>
      </c>
      <c r="M174" s="5" t="s">
        <v>1214</v>
      </c>
      <c r="N174" s="10">
        <v>0</v>
      </c>
      <c r="O174" s="11" t="s">
        <v>3387</v>
      </c>
    </row>
    <row r="175" spans="1:15" hidden="1" x14ac:dyDescent="0.2">
      <c r="A175" s="5" t="s">
        <v>1771</v>
      </c>
      <c r="B175" s="12"/>
      <c r="C175" s="5" t="s">
        <v>3259</v>
      </c>
      <c r="D175" s="5" t="s">
        <v>2167</v>
      </c>
      <c r="E175" s="12"/>
      <c r="F175" s="12"/>
      <c r="G175" s="12"/>
      <c r="H175" s="12"/>
      <c r="I175" s="12"/>
      <c r="J175" s="12"/>
      <c r="K175" s="5" t="s">
        <v>2585</v>
      </c>
      <c r="L175" s="5" t="s">
        <v>2118</v>
      </c>
      <c r="M175" s="5" t="s">
        <v>3050</v>
      </c>
      <c r="N175" s="10">
        <v>0</v>
      </c>
      <c r="O175" s="11" t="s">
        <v>777</v>
      </c>
    </row>
    <row r="176" spans="1:15" hidden="1" x14ac:dyDescent="0.2">
      <c r="A176" s="5" t="s">
        <v>2042</v>
      </c>
      <c r="B176" s="12"/>
      <c r="C176" s="5" t="s">
        <v>1449</v>
      </c>
      <c r="D176" s="5" t="s">
        <v>2167</v>
      </c>
      <c r="E176" s="12"/>
      <c r="F176" s="12"/>
      <c r="G176" s="12"/>
      <c r="H176" s="12"/>
      <c r="I176" s="12"/>
      <c r="J176" s="12"/>
      <c r="K176" s="5" t="s">
        <v>2585</v>
      </c>
      <c r="L176" s="5" t="s">
        <v>1221</v>
      </c>
      <c r="M176" s="5" t="s">
        <v>2063</v>
      </c>
      <c r="N176" s="10">
        <v>0</v>
      </c>
      <c r="O176" s="11" t="s">
        <v>2063</v>
      </c>
    </row>
    <row r="177" spans="1:15" hidden="1" x14ac:dyDescent="0.2">
      <c r="A177" s="5" t="s">
        <v>237</v>
      </c>
      <c r="B177" s="12"/>
      <c r="C177" s="5" t="s">
        <v>237</v>
      </c>
      <c r="D177" s="5" t="s">
        <v>2944</v>
      </c>
      <c r="E177" s="12"/>
      <c r="F177" s="12"/>
      <c r="G177" s="12"/>
      <c r="H177" s="12"/>
      <c r="I177" s="12"/>
      <c r="J177" s="12"/>
      <c r="K177" s="5" t="s">
        <v>2585</v>
      </c>
      <c r="L177" s="5" t="s">
        <v>1946</v>
      </c>
      <c r="M177" s="5" t="s">
        <v>3233</v>
      </c>
      <c r="N177" s="10">
        <v>6</v>
      </c>
      <c r="O177" s="11" t="s">
        <v>2493</v>
      </c>
    </row>
    <row r="178" spans="1:15" hidden="1" x14ac:dyDescent="0.2">
      <c r="A178" s="5" t="s">
        <v>1750</v>
      </c>
      <c r="B178" s="12"/>
      <c r="C178" s="5" t="s">
        <v>3403</v>
      </c>
      <c r="D178" s="5" t="s">
        <v>2944</v>
      </c>
      <c r="E178" s="12"/>
      <c r="F178" s="12"/>
      <c r="G178" s="12"/>
      <c r="H178" s="12"/>
      <c r="I178" s="12"/>
      <c r="J178" s="12"/>
      <c r="K178" s="5" t="s">
        <v>2585</v>
      </c>
      <c r="L178" s="5" t="s">
        <v>1999</v>
      </c>
      <c r="M178" s="5" t="s">
        <v>1176</v>
      </c>
      <c r="N178" s="10">
        <v>70</v>
      </c>
      <c r="O178" s="11" t="s">
        <v>2974</v>
      </c>
    </row>
    <row r="179" spans="1:15" hidden="1" x14ac:dyDescent="0.2">
      <c r="A179" s="5" t="s">
        <v>1764</v>
      </c>
      <c r="B179" s="12"/>
      <c r="C179" s="5" t="s">
        <v>1229</v>
      </c>
      <c r="D179" s="5" t="s">
        <v>3436</v>
      </c>
      <c r="E179" s="12"/>
      <c r="F179" s="12"/>
      <c r="G179" s="12"/>
      <c r="H179" s="12"/>
      <c r="I179" s="12"/>
      <c r="J179" s="12"/>
      <c r="K179" s="5" t="s">
        <v>2585</v>
      </c>
      <c r="L179" s="5" t="s">
        <v>1946</v>
      </c>
      <c r="M179" s="5" t="s">
        <v>2427</v>
      </c>
      <c r="N179" s="10">
        <v>0</v>
      </c>
      <c r="O179" s="11" t="s">
        <v>1569</v>
      </c>
    </row>
    <row r="180" spans="1:15" hidden="1" x14ac:dyDescent="0.2">
      <c r="A180" s="5" t="s">
        <v>2021</v>
      </c>
      <c r="B180" s="12"/>
      <c r="C180" s="5" t="s">
        <v>226</v>
      </c>
      <c r="D180" s="5" t="s">
        <v>3436</v>
      </c>
      <c r="E180" s="12"/>
      <c r="F180" s="12"/>
      <c r="G180" s="12"/>
      <c r="H180" s="12"/>
      <c r="I180" s="12"/>
      <c r="J180" s="12"/>
      <c r="K180" s="5" t="s">
        <v>2585</v>
      </c>
      <c r="L180" s="5" t="s">
        <v>1694</v>
      </c>
      <c r="M180" s="5" t="s">
        <v>2901</v>
      </c>
      <c r="N180" s="10">
        <v>2</v>
      </c>
      <c r="O180" s="11" t="s">
        <v>2974</v>
      </c>
    </row>
    <row r="181" spans="1:15" hidden="1" x14ac:dyDescent="0.2">
      <c r="A181" s="5" t="s">
        <v>462</v>
      </c>
      <c r="B181" s="12"/>
      <c r="C181" s="5" t="s">
        <v>1393</v>
      </c>
      <c r="D181" s="5" t="s">
        <v>2944</v>
      </c>
      <c r="E181" s="12"/>
      <c r="F181" s="12"/>
      <c r="G181" s="12"/>
      <c r="H181" s="12"/>
      <c r="I181" s="12"/>
      <c r="J181" s="12"/>
      <c r="K181" s="5" t="s">
        <v>2585</v>
      </c>
      <c r="L181" s="5" t="s">
        <v>3424</v>
      </c>
      <c r="M181" s="5" t="s">
        <v>1171</v>
      </c>
      <c r="N181" s="10">
        <v>12</v>
      </c>
      <c r="O181" s="11" t="s">
        <v>2974</v>
      </c>
    </row>
    <row r="182" spans="1:15" hidden="1" x14ac:dyDescent="0.2">
      <c r="A182" s="5" t="s">
        <v>3239</v>
      </c>
      <c r="B182" s="12"/>
      <c r="C182" s="5" t="s">
        <v>3239</v>
      </c>
      <c r="D182" s="5" t="s">
        <v>2944</v>
      </c>
      <c r="E182" s="12"/>
      <c r="F182" s="12"/>
      <c r="G182" s="12"/>
      <c r="H182" s="12"/>
      <c r="I182" s="12"/>
      <c r="J182" s="12"/>
      <c r="K182" s="5" t="s">
        <v>2585</v>
      </c>
      <c r="L182" s="5" t="s">
        <v>1946</v>
      </c>
      <c r="M182" s="5" t="s">
        <v>3028</v>
      </c>
      <c r="N182" s="10">
        <v>0</v>
      </c>
      <c r="O182" s="11" t="s">
        <v>101</v>
      </c>
    </row>
    <row r="183" spans="1:15" hidden="1" x14ac:dyDescent="0.2">
      <c r="A183" s="5" t="s">
        <v>3010</v>
      </c>
      <c r="B183" s="12"/>
      <c r="C183" s="5" t="s">
        <v>3010</v>
      </c>
      <c r="D183" s="5" t="s">
        <v>371</v>
      </c>
      <c r="E183" s="12"/>
      <c r="F183" s="12"/>
      <c r="G183" s="12"/>
      <c r="H183" s="12"/>
      <c r="I183" s="12"/>
      <c r="J183" s="12"/>
      <c r="K183" s="5" t="s">
        <v>2585</v>
      </c>
      <c r="L183" s="5" t="s">
        <v>1946</v>
      </c>
      <c r="M183" s="5" t="s">
        <v>2219</v>
      </c>
      <c r="N183" s="10">
        <v>0</v>
      </c>
      <c r="O183" s="11" t="s">
        <v>777</v>
      </c>
    </row>
    <row r="184" spans="1:15" hidden="1" x14ac:dyDescent="0.2">
      <c r="A184" s="5" t="s">
        <v>1490</v>
      </c>
      <c r="B184" s="12"/>
      <c r="C184" s="5" t="s">
        <v>1490</v>
      </c>
      <c r="D184" s="5" t="s">
        <v>642</v>
      </c>
      <c r="E184" s="12"/>
      <c r="F184" s="12"/>
      <c r="G184" s="12"/>
      <c r="H184" s="12"/>
      <c r="I184" s="12"/>
      <c r="J184" s="12"/>
      <c r="K184" s="5" t="s">
        <v>2585</v>
      </c>
      <c r="L184" s="5" t="s">
        <v>1285</v>
      </c>
      <c r="M184" s="5" t="s">
        <v>1134</v>
      </c>
      <c r="N184" s="10">
        <v>0</v>
      </c>
      <c r="O184" s="11" t="s">
        <v>777</v>
      </c>
    </row>
    <row r="185" spans="1:15" hidden="1" x14ac:dyDescent="0.2">
      <c r="A185" s="5" t="s">
        <v>1302</v>
      </c>
      <c r="B185" s="12"/>
      <c r="C185" s="5" t="s">
        <v>1302</v>
      </c>
      <c r="D185" s="5" t="s">
        <v>642</v>
      </c>
      <c r="E185" s="12"/>
      <c r="F185" s="12"/>
      <c r="G185" s="12"/>
      <c r="H185" s="12"/>
      <c r="I185" s="12"/>
      <c r="J185" s="12"/>
      <c r="K185" s="5" t="s">
        <v>2585</v>
      </c>
      <c r="L185" s="5" t="s">
        <v>1668</v>
      </c>
      <c r="M185" s="5" t="s">
        <v>2301</v>
      </c>
      <c r="N185" s="10">
        <v>0</v>
      </c>
      <c r="O185" s="11" t="s">
        <v>777</v>
      </c>
    </row>
    <row r="186" spans="1:15" hidden="1" x14ac:dyDescent="0.2">
      <c r="A186" s="5" t="s">
        <v>1136</v>
      </c>
      <c r="B186" s="12"/>
      <c r="C186" s="5" t="s">
        <v>1136</v>
      </c>
      <c r="D186" s="5" t="s">
        <v>2944</v>
      </c>
      <c r="E186" s="12"/>
      <c r="F186" s="12"/>
      <c r="G186" s="12"/>
      <c r="H186" s="12"/>
      <c r="I186" s="12"/>
      <c r="J186" s="12"/>
      <c r="K186" s="5" t="s">
        <v>2585</v>
      </c>
      <c r="L186" s="5" t="s">
        <v>1946</v>
      </c>
      <c r="M186" s="5" t="s">
        <v>2301</v>
      </c>
      <c r="N186" s="10">
        <v>6</v>
      </c>
      <c r="O186" s="11" t="s">
        <v>777</v>
      </c>
    </row>
    <row r="187" spans="1:15" hidden="1" x14ac:dyDescent="0.2">
      <c r="A187" s="5" t="s">
        <v>1243</v>
      </c>
      <c r="B187" s="12"/>
      <c r="C187" s="5" t="s">
        <v>1758</v>
      </c>
      <c r="D187" s="5" t="s">
        <v>642</v>
      </c>
      <c r="E187" s="12"/>
      <c r="F187" s="12"/>
      <c r="G187" s="12"/>
      <c r="H187" s="12"/>
      <c r="I187" s="12"/>
      <c r="J187" s="12"/>
      <c r="K187" s="5" t="s">
        <v>2585</v>
      </c>
      <c r="L187" s="5"/>
      <c r="M187" s="5" t="s">
        <v>2408</v>
      </c>
      <c r="N187" s="10">
        <v>0</v>
      </c>
      <c r="O187" s="11" t="s">
        <v>85</v>
      </c>
    </row>
    <row r="188" spans="1:15" hidden="1" x14ac:dyDescent="0.2">
      <c r="A188" s="5" t="s">
        <v>78</v>
      </c>
      <c r="B188" s="12"/>
      <c r="C188" s="5" t="s">
        <v>78</v>
      </c>
      <c r="D188" s="5" t="s">
        <v>642</v>
      </c>
      <c r="E188" s="12"/>
      <c r="F188" s="12"/>
      <c r="G188" s="12"/>
      <c r="H188" s="12"/>
      <c r="I188" s="12"/>
      <c r="J188" s="12"/>
      <c r="K188" s="5" t="s">
        <v>2585</v>
      </c>
      <c r="L188" s="5"/>
      <c r="M188" s="5" t="s">
        <v>2408</v>
      </c>
      <c r="N188" s="10">
        <v>0</v>
      </c>
      <c r="O188" s="11" t="s">
        <v>85</v>
      </c>
    </row>
    <row r="189" spans="1:15" hidden="1" x14ac:dyDescent="0.2">
      <c r="A189" s="5" t="s">
        <v>3180</v>
      </c>
      <c r="B189" s="12"/>
      <c r="C189" s="5" t="s">
        <v>2823</v>
      </c>
      <c r="D189" s="5" t="s">
        <v>642</v>
      </c>
      <c r="E189" s="12"/>
      <c r="F189" s="12"/>
      <c r="G189" s="12"/>
      <c r="H189" s="12"/>
      <c r="I189" s="12"/>
      <c r="J189" s="12"/>
      <c r="K189" s="5" t="s">
        <v>2585</v>
      </c>
      <c r="L189" s="5" t="s">
        <v>1999</v>
      </c>
      <c r="M189" s="5" t="s">
        <v>3059</v>
      </c>
      <c r="N189" s="10">
        <v>50</v>
      </c>
      <c r="O189" s="11" t="s">
        <v>2652</v>
      </c>
    </row>
    <row r="190" spans="1:15" hidden="1" x14ac:dyDescent="0.2">
      <c r="A190" s="5" t="s">
        <v>587</v>
      </c>
      <c r="B190" s="12"/>
      <c r="C190" s="5" t="s">
        <v>587</v>
      </c>
      <c r="D190" s="5" t="s">
        <v>642</v>
      </c>
      <c r="E190" s="12"/>
      <c r="F190" s="12"/>
      <c r="G190" s="12"/>
      <c r="H190" s="12"/>
      <c r="I190" s="12"/>
      <c r="J190" s="12"/>
      <c r="K190" s="5" t="s">
        <v>2585</v>
      </c>
      <c r="L190" s="5" t="s">
        <v>1946</v>
      </c>
      <c r="M190" s="5" t="s">
        <v>1134</v>
      </c>
      <c r="N190" s="10">
        <v>0</v>
      </c>
      <c r="O190" s="11" t="s">
        <v>777</v>
      </c>
    </row>
    <row r="191" spans="1:15" hidden="1" x14ac:dyDescent="0.2">
      <c r="A191" s="5" t="s">
        <v>69</v>
      </c>
      <c r="B191" s="12"/>
      <c r="C191" s="5" t="s">
        <v>1226</v>
      </c>
      <c r="D191" s="5" t="s">
        <v>642</v>
      </c>
      <c r="E191" s="12"/>
      <c r="F191" s="12"/>
      <c r="G191" s="12"/>
      <c r="H191" s="12"/>
      <c r="I191" s="12"/>
      <c r="J191" s="12"/>
      <c r="K191" s="5" t="s">
        <v>2585</v>
      </c>
      <c r="L191" s="5" t="s">
        <v>1946</v>
      </c>
      <c r="M191" s="5" t="s">
        <v>1134</v>
      </c>
      <c r="N191" s="10">
        <v>0</v>
      </c>
      <c r="O191" s="11" t="s">
        <v>777</v>
      </c>
    </row>
    <row r="192" spans="1:15" hidden="1" x14ac:dyDescent="0.2">
      <c r="A192" s="5" t="s">
        <v>2234</v>
      </c>
      <c r="B192" s="12"/>
      <c r="C192" s="5" t="s">
        <v>1039</v>
      </c>
      <c r="D192" s="5" t="s">
        <v>642</v>
      </c>
      <c r="E192" s="12"/>
      <c r="F192" s="12"/>
      <c r="G192" s="12"/>
      <c r="H192" s="12"/>
      <c r="I192" s="12"/>
      <c r="J192" s="12"/>
      <c r="K192" s="5" t="s">
        <v>2585</v>
      </c>
      <c r="L192" s="5" t="s">
        <v>3194</v>
      </c>
      <c r="M192" s="5" t="s">
        <v>1722</v>
      </c>
      <c r="N192" s="10">
        <v>0</v>
      </c>
      <c r="O192" s="11" t="s">
        <v>777</v>
      </c>
    </row>
    <row r="193" spans="1:15" hidden="1" x14ac:dyDescent="0.2">
      <c r="A193" s="5" t="s">
        <v>94</v>
      </c>
      <c r="B193" s="12"/>
      <c r="C193" s="5" t="s">
        <v>94</v>
      </c>
      <c r="D193" s="5" t="s">
        <v>642</v>
      </c>
      <c r="E193" s="12"/>
      <c r="F193" s="12"/>
      <c r="G193" s="12"/>
      <c r="H193" s="12"/>
      <c r="I193" s="12"/>
      <c r="J193" s="12"/>
      <c r="K193" s="5" t="s">
        <v>2585</v>
      </c>
      <c r="L193" s="5" t="s">
        <v>1946</v>
      </c>
      <c r="M193" s="5" t="s">
        <v>1134</v>
      </c>
      <c r="N193" s="10">
        <v>0</v>
      </c>
      <c r="O193" s="11" t="s">
        <v>777</v>
      </c>
    </row>
    <row r="194" spans="1:15" hidden="1" x14ac:dyDescent="0.2">
      <c r="A194" s="5" t="s">
        <v>3462</v>
      </c>
      <c r="B194" s="12"/>
      <c r="C194" s="5" t="s">
        <v>435</v>
      </c>
      <c r="D194" s="5" t="s">
        <v>642</v>
      </c>
      <c r="E194" s="12"/>
      <c r="F194" s="12"/>
      <c r="G194" s="12"/>
      <c r="H194" s="12"/>
      <c r="I194" s="12"/>
      <c r="J194" s="12"/>
      <c r="K194" s="5" t="s">
        <v>2585</v>
      </c>
      <c r="L194" s="5" t="s">
        <v>1285</v>
      </c>
      <c r="M194" s="5" t="s">
        <v>2301</v>
      </c>
      <c r="N194" s="10">
        <v>0</v>
      </c>
      <c r="O194" s="11" t="s">
        <v>777</v>
      </c>
    </row>
    <row r="195" spans="1:15" hidden="1" x14ac:dyDescent="0.2">
      <c r="A195" s="5" t="s">
        <v>485</v>
      </c>
      <c r="B195" s="12"/>
      <c r="C195" s="5" t="s">
        <v>892</v>
      </c>
      <c r="D195" s="5" t="s">
        <v>1404</v>
      </c>
      <c r="E195" s="12"/>
      <c r="F195" s="12"/>
      <c r="G195" s="12"/>
      <c r="H195" s="12"/>
      <c r="I195" s="12"/>
      <c r="J195" s="12"/>
      <c r="K195" s="5" t="s">
        <v>2585</v>
      </c>
      <c r="L195" s="5" t="s">
        <v>3374</v>
      </c>
      <c r="M195" s="5" t="s">
        <v>2631</v>
      </c>
      <c r="N195" s="10">
        <v>800</v>
      </c>
      <c r="O195" s="11" t="s">
        <v>2974</v>
      </c>
    </row>
    <row r="196" spans="1:15" hidden="1" x14ac:dyDescent="0.2">
      <c r="A196" s="5" t="s">
        <v>532</v>
      </c>
      <c r="B196" s="12"/>
      <c r="C196" s="5" t="s">
        <v>1672</v>
      </c>
      <c r="D196" s="5" t="s">
        <v>1404</v>
      </c>
      <c r="E196" s="12"/>
      <c r="F196" s="12"/>
      <c r="G196" s="12"/>
      <c r="H196" s="12"/>
      <c r="I196" s="12"/>
      <c r="J196" s="12"/>
      <c r="K196" s="5" t="s">
        <v>2585</v>
      </c>
      <c r="L196" s="5" t="s">
        <v>3374</v>
      </c>
      <c r="M196" s="5" t="s">
        <v>2631</v>
      </c>
      <c r="N196" s="10">
        <v>800</v>
      </c>
      <c r="O196" s="11" t="s">
        <v>2974</v>
      </c>
    </row>
    <row r="197" spans="1:15" hidden="1" x14ac:dyDescent="0.2">
      <c r="A197" s="5" t="s">
        <v>364</v>
      </c>
      <c r="B197" s="12"/>
      <c r="C197" s="5" t="s">
        <v>364</v>
      </c>
      <c r="D197" s="5" t="s">
        <v>371</v>
      </c>
      <c r="E197" s="12"/>
      <c r="F197" s="12"/>
      <c r="G197" s="12"/>
      <c r="H197" s="12"/>
      <c r="I197" s="12"/>
      <c r="J197" s="12"/>
      <c r="K197" s="5" t="s">
        <v>2585</v>
      </c>
      <c r="L197" s="5" t="s">
        <v>2409</v>
      </c>
      <c r="M197" s="5" t="s">
        <v>2285</v>
      </c>
      <c r="N197" s="10">
        <v>18</v>
      </c>
      <c r="O197" s="11" t="s">
        <v>2974</v>
      </c>
    </row>
    <row r="198" spans="1:15" hidden="1" x14ac:dyDescent="0.2">
      <c r="A198" s="5" t="s">
        <v>996</v>
      </c>
      <c r="B198" s="12"/>
      <c r="C198" s="5" t="s">
        <v>996</v>
      </c>
      <c r="D198" s="5" t="s">
        <v>371</v>
      </c>
      <c r="E198" s="12"/>
      <c r="F198" s="12"/>
      <c r="G198" s="12"/>
      <c r="H198" s="12"/>
      <c r="I198" s="12"/>
      <c r="J198" s="12"/>
      <c r="K198" s="5" t="s">
        <v>2585</v>
      </c>
      <c r="L198" s="5" t="s">
        <v>2409</v>
      </c>
      <c r="M198" s="5" t="s">
        <v>2285</v>
      </c>
      <c r="N198" s="10">
        <v>18</v>
      </c>
      <c r="O198" s="11" t="s">
        <v>2974</v>
      </c>
    </row>
    <row r="199" spans="1:15" hidden="1" x14ac:dyDescent="0.2">
      <c r="A199" s="5" t="s">
        <v>2320</v>
      </c>
      <c r="B199" s="12"/>
      <c r="C199" s="5" t="s">
        <v>3465</v>
      </c>
      <c r="D199" s="5" t="s">
        <v>371</v>
      </c>
      <c r="E199" s="12"/>
      <c r="F199" s="12"/>
      <c r="G199" s="12"/>
      <c r="H199" s="12"/>
      <c r="I199" s="12"/>
      <c r="J199" s="12"/>
      <c r="K199" s="5" t="s">
        <v>2585</v>
      </c>
      <c r="L199" s="5" t="s">
        <v>637</v>
      </c>
      <c r="M199" s="5" t="s">
        <v>2927</v>
      </c>
      <c r="N199" s="10">
        <v>0</v>
      </c>
      <c r="O199" s="11" t="s">
        <v>2974</v>
      </c>
    </row>
    <row r="200" spans="1:15" hidden="1" x14ac:dyDescent="0.2">
      <c r="A200" s="5" t="s">
        <v>147</v>
      </c>
      <c r="B200" s="12"/>
      <c r="C200" s="5" t="s">
        <v>2537</v>
      </c>
      <c r="D200" s="5" t="s">
        <v>371</v>
      </c>
      <c r="E200" s="12"/>
      <c r="F200" s="12"/>
      <c r="G200" s="12"/>
      <c r="H200" s="12"/>
      <c r="I200" s="12"/>
      <c r="J200" s="12"/>
      <c r="K200" s="5" t="s">
        <v>2585</v>
      </c>
      <c r="L200" s="5" t="s">
        <v>2409</v>
      </c>
      <c r="M200" s="5" t="s">
        <v>2794</v>
      </c>
      <c r="N200" s="10">
        <v>18</v>
      </c>
      <c r="O200" s="11" t="s">
        <v>2974</v>
      </c>
    </row>
    <row r="201" spans="1:15" hidden="1" x14ac:dyDescent="0.2">
      <c r="A201" s="5" t="s">
        <v>2561</v>
      </c>
      <c r="B201" s="12"/>
      <c r="C201" s="5" t="s">
        <v>2618</v>
      </c>
      <c r="D201" s="5" t="s">
        <v>2944</v>
      </c>
      <c r="E201" s="12"/>
      <c r="F201" s="12"/>
      <c r="G201" s="12"/>
      <c r="H201" s="12"/>
      <c r="I201" s="12"/>
      <c r="J201" s="12"/>
      <c r="K201" s="5" t="s">
        <v>2585</v>
      </c>
      <c r="L201" s="5" t="s">
        <v>1946</v>
      </c>
      <c r="M201" s="5" t="s">
        <v>950</v>
      </c>
      <c r="N201" s="10">
        <v>0</v>
      </c>
      <c r="O201" s="11" t="s">
        <v>2136</v>
      </c>
    </row>
    <row r="202" spans="1:15" hidden="1" x14ac:dyDescent="0.2">
      <c r="A202" s="5" t="s">
        <v>2307</v>
      </c>
      <c r="B202" s="12"/>
      <c r="C202" s="5" t="s">
        <v>2254</v>
      </c>
      <c r="D202" s="5" t="s">
        <v>2944</v>
      </c>
      <c r="E202" s="12"/>
      <c r="F202" s="12"/>
      <c r="G202" s="12"/>
      <c r="H202" s="12"/>
      <c r="I202" s="12"/>
      <c r="J202" s="12"/>
      <c r="K202" s="5" t="s">
        <v>2585</v>
      </c>
      <c r="L202" s="5" t="s">
        <v>1946</v>
      </c>
      <c r="M202" s="5" t="s">
        <v>2432</v>
      </c>
      <c r="N202" s="10">
        <v>4</v>
      </c>
      <c r="O202" s="11" t="s">
        <v>2063</v>
      </c>
    </row>
    <row r="203" spans="1:15" hidden="1" x14ac:dyDescent="0.2">
      <c r="A203" s="5" t="s">
        <v>1028</v>
      </c>
      <c r="B203" s="12"/>
      <c r="C203" s="5" t="s">
        <v>1028</v>
      </c>
      <c r="D203" s="5" t="s">
        <v>3436</v>
      </c>
      <c r="E203" s="12"/>
      <c r="F203" s="12"/>
      <c r="G203" s="12"/>
      <c r="H203" s="12"/>
      <c r="I203" s="12"/>
      <c r="J203" s="12"/>
      <c r="K203" s="5" t="s">
        <v>2585</v>
      </c>
      <c r="L203" s="5" t="s">
        <v>3424</v>
      </c>
      <c r="M203" s="5" t="s">
        <v>2631</v>
      </c>
      <c r="N203" s="10">
        <v>0</v>
      </c>
      <c r="O203" s="11" t="s">
        <v>2974</v>
      </c>
    </row>
    <row r="204" spans="1:15" hidden="1" x14ac:dyDescent="0.2">
      <c r="A204" s="5" t="s">
        <v>3138</v>
      </c>
      <c r="B204" s="12"/>
      <c r="C204" s="5" t="s">
        <v>3138</v>
      </c>
      <c r="D204" s="5" t="s">
        <v>2944</v>
      </c>
      <c r="E204" s="12"/>
      <c r="F204" s="12"/>
      <c r="G204" s="12"/>
      <c r="H204" s="12"/>
      <c r="I204" s="12"/>
      <c r="J204" s="12"/>
      <c r="K204" s="5" t="s">
        <v>2585</v>
      </c>
      <c r="L204" s="5" t="s">
        <v>1946</v>
      </c>
      <c r="M204" s="5" t="s">
        <v>1171</v>
      </c>
      <c r="N204" s="10">
        <v>60</v>
      </c>
      <c r="O204" s="11" t="s">
        <v>414</v>
      </c>
    </row>
    <row r="205" spans="1:15" hidden="1" x14ac:dyDescent="0.2">
      <c r="A205" s="5" t="s">
        <v>1070</v>
      </c>
      <c r="B205" s="12"/>
      <c r="C205" s="5" t="s">
        <v>1837</v>
      </c>
      <c r="D205" s="5" t="s">
        <v>2944</v>
      </c>
      <c r="E205" s="12"/>
      <c r="F205" s="12"/>
      <c r="G205" s="12"/>
      <c r="H205" s="12"/>
      <c r="I205" s="12"/>
      <c r="J205" s="12"/>
      <c r="K205" s="5" t="s">
        <v>2585</v>
      </c>
      <c r="L205" s="5" t="s">
        <v>1155</v>
      </c>
      <c r="M205" s="5" t="s">
        <v>2631</v>
      </c>
      <c r="N205" s="10">
        <v>25</v>
      </c>
      <c r="O205" s="11" t="s">
        <v>2974</v>
      </c>
    </row>
    <row r="206" spans="1:15" hidden="1" x14ac:dyDescent="0.2">
      <c r="A206" s="5" t="s">
        <v>977</v>
      </c>
      <c r="B206" s="12"/>
      <c r="C206" s="5" t="s">
        <v>148</v>
      </c>
      <c r="D206" s="5" t="s">
        <v>371</v>
      </c>
      <c r="E206" s="12"/>
      <c r="F206" s="12"/>
      <c r="G206" s="12"/>
      <c r="H206" s="12"/>
      <c r="I206" s="12"/>
      <c r="J206" s="12"/>
      <c r="K206" s="5" t="s">
        <v>2585</v>
      </c>
      <c r="L206" s="5"/>
      <c r="M206" s="5" t="s">
        <v>2427</v>
      </c>
      <c r="N206" s="10">
        <v>0</v>
      </c>
      <c r="O206" s="11" t="s">
        <v>1569</v>
      </c>
    </row>
    <row r="207" spans="1:15" hidden="1" x14ac:dyDescent="0.2">
      <c r="A207" s="5" t="s">
        <v>241</v>
      </c>
      <c r="B207" s="12"/>
      <c r="C207" s="5" t="s">
        <v>2255</v>
      </c>
      <c r="D207" s="5" t="s">
        <v>371</v>
      </c>
      <c r="E207" s="12"/>
      <c r="F207" s="12"/>
      <c r="G207" s="12"/>
      <c r="H207" s="12"/>
      <c r="I207" s="12"/>
      <c r="J207" s="12"/>
      <c r="K207" s="5" t="s">
        <v>2585</v>
      </c>
      <c r="L207" s="5" t="s">
        <v>1946</v>
      </c>
      <c r="M207" s="5" t="s">
        <v>2301</v>
      </c>
      <c r="N207" s="10">
        <v>0</v>
      </c>
      <c r="O207" s="11" t="s">
        <v>777</v>
      </c>
    </row>
    <row r="208" spans="1:15" hidden="1" x14ac:dyDescent="0.2">
      <c r="A208" s="5" t="s">
        <v>1923</v>
      </c>
      <c r="B208" s="12"/>
      <c r="C208" s="5" t="s">
        <v>2453</v>
      </c>
      <c r="D208" s="5" t="s">
        <v>371</v>
      </c>
      <c r="E208" s="12"/>
      <c r="F208" s="12"/>
      <c r="G208" s="12"/>
      <c r="H208" s="12"/>
      <c r="I208" s="12"/>
      <c r="J208" s="12"/>
      <c r="K208" s="5" t="s">
        <v>2585</v>
      </c>
      <c r="L208" s="5" t="s">
        <v>1946</v>
      </c>
      <c r="M208" s="5" t="s">
        <v>1466</v>
      </c>
      <c r="N208" s="10">
        <v>0</v>
      </c>
      <c r="O208" s="11" t="s">
        <v>1437</v>
      </c>
    </row>
    <row r="209" spans="1:15" hidden="1" x14ac:dyDescent="0.2">
      <c r="A209" s="5" t="s">
        <v>1844</v>
      </c>
      <c r="B209" s="12"/>
      <c r="C209" s="5" t="s">
        <v>1844</v>
      </c>
      <c r="D209" s="5" t="s">
        <v>371</v>
      </c>
      <c r="E209" s="12"/>
      <c r="F209" s="12"/>
      <c r="G209" s="12"/>
      <c r="H209" s="12"/>
      <c r="I209" s="12"/>
      <c r="J209" s="12"/>
      <c r="K209" s="5" t="s">
        <v>2585</v>
      </c>
      <c r="L209" s="5" t="s">
        <v>1946</v>
      </c>
      <c r="M209" s="5" t="s">
        <v>1171</v>
      </c>
      <c r="N209" s="10">
        <v>6</v>
      </c>
      <c r="O209" s="11" t="s">
        <v>2974</v>
      </c>
    </row>
    <row r="210" spans="1:15" hidden="1" x14ac:dyDescent="0.2">
      <c r="A210" s="5" t="s">
        <v>3147</v>
      </c>
      <c r="B210" s="12"/>
      <c r="C210" s="5" t="s">
        <v>2820</v>
      </c>
      <c r="D210" s="5" t="s">
        <v>1404</v>
      </c>
      <c r="E210" s="12"/>
      <c r="F210" s="12"/>
      <c r="G210" s="12"/>
      <c r="H210" s="12"/>
      <c r="I210" s="12"/>
      <c r="J210" s="12"/>
      <c r="K210" s="5" t="s">
        <v>2585</v>
      </c>
      <c r="L210" s="5" t="s">
        <v>3374</v>
      </c>
      <c r="M210" s="5" t="s">
        <v>1540</v>
      </c>
      <c r="N210" s="10">
        <v>100</v>
      </c>
      <c r="O210" s="11" t="s">
        <v>2974</v>
      </c>
    </row>
    <row r="211" spans="1:15" hidden="1" x14ac:dyDescent="0.2">
      <c r="A211" s="5" t="s">
        <v>2818</v>
      </c>
      <c r="B211" s="12"/>
      <c r="C211" s="5" t="s">
        <v>2589</v>
      </c>
      <c r="D211" s="5" t="s">
        <v>786</v>
      </c>
      <c r="E211" s="12"/>
      <c r="F211" s="12"/>
      <c r="G211" s="12"/>
      <c r="H211" s="12"/>
      <c r="I211" s="12"/>
      <c r="J211" s="12"/>
      <c r="K211" s="5" t="s">
        <v>2585</v>
      </c>
      <c r="L211" s="5"/>
      <c r="M211" s="5" t="s">
        <v>2139</v>
      </c>
      <c r="N211" s="10">
        <v>0</v>
      </c>
      <c r="O211" s="11" t="s">
        <v>2974</v>
      </c>
    </row>
    <row r="212" spans="1:15" hidden="1" x14ac:dyDescent="0.2">
      <c r="A212" s="5" t="s">
        <v>878</v>
      </c>
      <c r="B212" s="12"/>
      <c r="C212" s="5" t="s">
        <v>3111</v>
      </c>
      <c r="D212" s="5" t="s">
        <v>2944</v>
      </c>
      <c r="E212" s="12"/>
      <c r="F212" s="12"/>
      <c r="G212" s="12"/>
      <c r="H212" s="12"/>
      <c r="I212" s="12"/>
      <c r="J212" s="12"/>
      <c r="K212" s="5" t="s">
        <v>2585</v>
      </c>
      <c r="L212" s="5" t="s">
        <v>1946</v>
      </c>
      <c r="M212" s="5" t="s">
        <v>1171</v>
      </c>
      <c r="N212" s="10">
        <v>50</v>
      </c>
      <c r="O212" s="11" t="s">
        <v>2974</v>
      </c>
    </row>
    <row r="213" spans="1:15" hidden="1" x14ac:dyDescent="0.2">
      <c r="A213" s="5" t="s">
        <v>2997</v>
      </c>
      <c r="B213" s="12"/>
      <c r="C213" s="5" t="s">
        <v>3036</v>
      </c>
      <c r="D213" s="5" t="s">
        <v>155</v>
      </c>
      <c r="E213" s="12"/>
      <c r="F213" s="12"/>
      <c r="G213" s="12"/>
      <c r="H213" s="12"/>
      <c r="I213" s="12"/>
      <c r="J213" s="12"/>
      <c r="K213" s="5" t="s">
        <v>2585</v>
      </c>
      <c r="L213" s="5" t="s">
        <v>1428</v>
      </c>
      <c r="M213" s="5" t="s">
        <v>2631</v>
      </c>
      <c r="N213" s="10">
        <v>100</v>
      </c>
      <c r="O213" s="11" t="s">
        <v>2974</v>
      </c>
    </row>
    <row r="214" spans="1:15" hidden="1" x14ac:dyDescent="0.2">
      <c r="A214" s="5" t="s">
        <v>2637</v>
      </c>
      <c r="B214" s="12"/>
      <c r="C214" s="5" t="s">
        <v>2637</v>
      </c>
      <c r="D214" s="5" t="s">
        <v>1404</v>
      </c>
      <c r="E214" s="12"/>
      <c r="F214" s="12"/>
      <c r="G214" s="12"/>
      <c r="H214" s="12"/>
      <c r="I214" s="12"/>
      <c r="J214" s="12"/>
      <c r="K214" s="5" t="s">
        <v>2585</v>
      </c>
      <c r="L214" s="5" t="s">
        <v>3374</v>
      </c>
      <c r="M214" s="5" t="s">
        <v>1171</v>
      </c>
      <c r="N214" s="10">
        <v>0</v>
      </c>
      <c r="O214" s="11" t="s">
        <v>2974</v>
      </c>
    </row>
    <row r="215" spans="1:15" hidden="1" x14ac:dyDescent="0.2">
      <c r="A215" s="5" t="s">
        <v>613</v>
      </c>
      <c r="B215" s="12"/>
      <c r="C215" s="5" t="s">
        <v>613</v>
      </c>
      <c r="D215" s="5" t="s">
        <v>2944</v>
      </c>
      <c r="E215" s="12"/>
      <c r="F215" s="12"/>
      <c r="G215" s="12"/>
      <c r="H215" s="12"/>
      <c r="I215" s="12"/>
      <c r="J215" s="12"/>
      <c r="K215" s="5" t="s">
        <v>2585</v>
      </c>
      <c r="L215" s="5" t="s">
        <v>3424</v>
      </c>
      <c r="M215" s="5" t="s">
        <v>2631</v>
      </c>
      <c r="N215" s="10">
        <v>0</v>
      </c>
      <c r="O215" s="11" t="s">
        <v>2974</v>
      </c>
    </row>
    <row r="216" spans="1:15" hidden="1" x14ac:dyDescent="0.2">
      <c r="A216" s="5" t="s">
        <v>3254</v>
      </c>
      <c r="B216" s="12"/>
      <c r="C216" s="5" t="s">
        <v>3254</v>
      </c>
      <c r="D216" s="5" t="s">
        <v>125</v>
      </c>
      <c r="E216" s="12"/>
      <c r="F216" s="12"/>
      <c r="G216" s="12"/>
      <c r="H216" s="12"/>
      <c r="I216" s="12"/>
      <c r="J216" s="12"/>
      <c r="K216" s="5" t="s">
        <v>2585</v>
      </c>
      <c r="L216" s="5"/>
      <c r="M216" s="5" t="s">
        <v>2139</v>
      </c>
      <c r="N216" s="10">
        <v>0</v>
      </c>
      <c r="O216" s="11" t="s">
        <v>194</v>
      </c>
    </row>
    <row r="217" spans="1:15" hidden="1" x14ac:dyDescent="0.2">
      <c r="A217" s="5" t="s">
        <v>824</v>
      </c>
      <c r="B217" s="12"/>
      <c r="C217" s="5" t="s">
        <v>824</v>
      </c>
      <c r="D217" s="5" t="s">
        <v>155</v>
      </c>
      <c r="E217" s="12"/>
      <c r="F217" s="12"/>
      <c r="G217" s="12"/>
      <c r="H217" s="12"/>
      <c r="I217" s="12"/>
      <c r="J217" s="12"/>
      <c r="K217" s="5" t="s">
        <v>2585</v>
      </c>
      <c r="L217" s="5" t="s">
        <v>1246</v>
      </c>
      <c r="M217" s="5" t="s">
        <v>2794</v>
      </c>
      <c r="N217" s="10">
        <v>0</v>
      </c>
      <c r="O217" s="11" t="s">
        <v>2974</v>
      </c>
    </row>
    <row r="218" spans="1:15" hidden="1" x14ac:dyDescent="0.2">
      <c r="A218" s="5" t="s">
        <v>1078</v>
      </c>
      <c r="B218" s="12"/>
      <c r="C218" s="5" t="s">
        <v>1078</v>
      </c>
      <c r="D218" s="5" t="s">
        <v>371</v>
      </c>
      <c r="E218" s="12"/>
      <c r="F218" s="12"/>
      <c r="G218" s="12"/>
      <c r="H218" s="12"/>
      <c r="I218" s="12"/>
      <c r="J218" s="12"/>
      <c r="K218" s="5" t="s">
        <v>2585</v>
      </c>
      <c r="L218" s="5" t="s">
        <v>1946</v>
      </c>
      <c r="M218" s="5" t="s">
        <v>2301</v>
      </c>
      <c r="N218" s="10">
        <v>0</v>
      </c>
      <c r="O218" s="11" t="s">
        <v>777</v>
      </c>
    </row>
    <row r="219" spans="1:15" hidden="1" x14ac:dyDescent="0.2">
      <c r="A219" s="5" t="s">
        <v>86</v>
      </c>
      <c r="B219" s="12"/>
      <c r="C219" s="5" t="s">
        <v>1717</v>
      </c>
      <c r="D219" s="5" t="s">
        <v>371</v>
      </c>
      <c r="E219" s="12"/>
      <c r="F219" s="12"/>
      <c r="G219" s="12"/>
      <c r="H219" s="12"/>
      <c r="I219" s="12"/>
      <c r="J219" s="12"/>
      <c r="K219" s="5" t="s">
        <v>2585</v>
      </c>
      <c r="L219" s="5" t="s">
        <v>1946</v>
      </c>
      <c r="M219" s="5" t="s">
        <v>3302</v>
      </c>
      <c r="N219" s="10">
        <v>0</v>
      </c>
      <c r="O219" s="11" t="s">
        <v>132</v>
      </c>
    </row>
    <row r="220" spans="1:15" hidden="1" x14ac:dyDescent="0.2">
      <c r="A220" s="5" t="s">
        <v>320</v>
      </c>
      <c r="B220" s="12"/>
      <c r="C220" s="5" t="s">
        <v>1911</v>
      </c>
      <c r="D220" s="5" t="s">
        <v>371</v>
      </c>
      <c r="E220" s="12"/>
      <c r="F220" s="12"/>
      <c r="G220" s="12"/>
      <c r="H220" s="12"/>
      <c r="I220" s="12"/>
      <c r="J220" s="12"/>
      <c r="K220" s="5" t="s">
        <v>2585</v>
      </c>
      <c r="L220" s="5"/>
      <c r="M220" s="5" t="s">
        <v>3050</v>
      </c>
      <c r="N220" s="10">
        <v>0</v>
      </c>
      <c r="O220" s="11" t="s">
        <v>777</v>
      </c>
    </row>
    <row r="221" spans="1:15" hidden="1" x14ac:dyDescent="0.2">
      <c r="A221" s="5" t="s">
        <v>5</v>
      </c>
      <c r="B221" s="12"/>
      <c r="C221" s="5" t="s">
        <v>5</v>
      </c>
      <c r="D221" s="5" t="s">
        <v>1404</v>
      </c>
      <c r="E221" s="12"/>
      <c r="F221" s="12"/>
      <c r="G221" s="12"/>
      <c r="H221" s="12"/>
      <c r="I221" s="12"/>
      <c r="J221" s="12"/>
      <c r="K221" s="5" t="s">
        <v>2585</v>
      </c>
      <c r="L221" s="5"/>
      <c r="M221" s="5" t="s">
        <v>2631</v>
      </c>
      <c r="N221" s="10">
        <v>0</v>
      </c>
      <c r="O221" s="11" t="s">
        <v>2974</v>
      </c>
    </row>
    <row r="222" spans="1:15" hidden="1" x14ac:dyDescent="0.2">
      <c r="A222" s="5" t="s">
        <v>1493</v>
      </c>
      <c r="B222" s="12"/>
      <c r="C222" s="5" t="s">
        <v>1493</v>
      </c>
      <c r="D222" s="5" t="s">
        <v>1404</v>
      </c>
      <c r="E222" s="12"/>
      <c r="F222" s="12"/>
      <c r="G222" s="12"/>
      <c r="H222" s="12"/>
      <c r="I222" s="12"/>
      <c r="J222" s="12"/>
      <c r="K222" s="5" t="s">
        <v>178</v>
      </c>
      <c r="L222" s="5" t="s">
        <v>3374</v>
      </c>
      <c r="M222" s="5" t="s">
        <v>2631</v>
      </c>
      <c r="N222" s="10">
        <v>200</v>
      </c>
      <c r="O222" s="11" t="s">
        <v>2974</v>
      </c>
    </row>
    <row r="223" spans="1:15" hidden="1" x14ac:dyDescent="0.2">
      <c r="A223" s="5" t="s">
        <v>23</v>
      </c>
      <c r="B223" s="12"/>
      <c r="C223" s="5" t="s">
        <v>3382</v>
      </c>
      <c r="D223" s="5" t="s">
        <v>1404</v>
      </c>
      <c r="E223" s="12"/>
      <c r="F223" s="12"/>
      <c r="G223" s="12"/>
      <c r="H223" s="12"/>
      <c r="I223" s="12"/>
      <c r="J223" s="12"/>
      <c r="K223" s="5" t="s">
        <v>2585</v>
      </c>
      <c r="L223" s="5" t="s">
        <v>1668</v>
      </c>
      <c r="M223" s="5" t="s">
        <v>2631</v>
      </c>
      <c r="N223" s="10">
        <v>500</v>
      </c>
      <c r="O223" s="11" t="s">
        <v>2974</v>
      </c>
    </row>
    <row r="224" spans="1:15" hidden="1" x14ac:dyDescent="0.2">
      <c r="A224" s="5" t="s">
        <v>2916</v>
      </c>
      <c r="B224" s="12"/>
      <c r="C224" s="5" t="s">
        <v>3</v>
      </c>
      <c r="D224" s="5" t="s">
        <v>1404</v>
      </c>
      <c r="E224" s="12"/>
      <c r="F224" s="12"/>
      <c r="G224" s="12"/>
      <c r="H224" s="12"/>
      <c r="I224" s="12"/>
      <c r="J224" s="12"/>
      <c r="K224" s="5" t="s">
        <v>2585</v>
      </c>
      <c r="L224" s="5" t="s">
        <v>3374</v>
      </c>
      <c r="M224" s="5" t="s">
        <v>2631</v>
      </c>
      <c r="N224" s="10">
        <v>500</v>
      </c>
      <c r="O224" s="11" t="s">
        <v>2974</v>
      </c>
    </row>
    <row r="225" spans="1:15" hidden="1" x14ac:dyDescent="0.2">
      <c r="A225" s="5" t="s">
        <v>1124</v>
      </c>
      <c r="B225" s="12"/>
      <c r="C225" s="5" t="s">
        <v>1124</v>
      </c>
      <c r="D225" s="5" t="s">
        <v>2944</v>
      </c>
      <c r="E225" s="12"/>
      <c r="F225" s="12"/>
      <c r="G225" s="12"/>
      <c r="H225" s="12"/>
      <c r="I225" s="12"/>
      <c r="J225" s="12"/>
      <c r="K225" s="5" t="s">
        <v>2585</v>
      </c>
      <c r="L225" s="5" t="s">
        <v>1999</v>
      </c>
      <c r="M225" s="5" t="s">
        <v>1042</v>
      </c>
      <c r="N225" s="10">
        <v>0</v>
      </c>
      <c r="O225" s="11" t="s">
        <v>312</v>
      </c>
    </row>
    <row r="226" spans="1:15" hidden="1" x14ac:dyDescent="0.2">
      <c r="A226" s="5" t="s">
        <v>1339</v>
      </c>
      <c r="B226" s="12"/>
      <c r="C226" s="5" t="s">
        <v>1174</v>
      </c>
      <c r="D226" s="5" t="s">
        <v>371</v>
      </c>
      <c r="E226" s="12"/>
      <c r="F226" s="12"/>
      <c r="G226" s="12"/>
      <c r="H226" s="12"/>
      <c r="I226" s="12"/>
      <c r="J226" s="12"/>
      <c r="K226" s="5" t="s">
        <v>2585</v>
      </c>
      <c r="L226" s="5" t="s">
        <v>1946</v>
      </c>
      <c r="M226" s="5" t="s">
        <v>3397</v>
      </c>
      <c r="N226" s="10">
        <v>66</v>
      </c>
      <c r="O226" s="11" t="s">
        <v>2948</v>
      </c>
    </row>
    <row r="227" spans="1:15" hidden="1" x14ac:dyDescent="0.2">
      <c r="A227" s="5" t="s">
        <v>223</v>
      </c>
      <c r="B227" s="12"/>
      <c r="C227" s="5" t="s">
        <v>223</v>
      </c>
      <c r="D227" s="5" t="s">
        <v>2944</v>
      </c>
      <c r="E227" s="12"/>
      <c r="F227" s="12"/>
      <c r="G227" s="12"/>
      <c r="H227" s="12"/>
      <c r="I227" s="12"/>
      <c r="J227" s="12"/>
      <c r="K227" s="5" t="s">
        <v>2585</v>
      </c>
      <c r="L227" s="5" t="s">
        <v>1946</v>
      </c>
      <c r="M227" s="5" t="s">
        <v>1171</v>
      </c>
      <c r="N227" s="10">
        <v>60</v>
      </c>
      <c r="O227" s="11" t="s">
        <v>2974</v>
      </c>
    </row>
    <row r="228" spans="1:15" hidden="1" x14ac:dyDescent="0.2">
      <c r="A228" s="5" t="s">
        <v>3001</v>
      </c>
      <c r="B228" s="12"/>
      <c r="C228" s="5" t="s">
        <v>2263</v>
      </c>
      <c r="D228" s="5" t="s">
        <v>371</v>
      </c>
      <c r="E228" s="12"/>
      <c r="F228" s="12"/>
      <c r="G228" s="12"/>
      <c r="H228" s="12"/>
      <c r="I228" s="12"/>
      <c r="J228" s="12"/>
      <c r="K228" s="5" t="s">
        <v>2585</v>
      </c>
      <c r="L228" s="5" t="s">
        <v>1946</v>
      </c>
      <c r="M228" s="5" t="s">
        <v>2794</v>
      </c>
      <c r="N228" s="10">
        <v>3</v>
      </c>
      <c r="O228" s="11" t="s">
        <v>2974</v>
      </c>
    </row>
    <row r="229" spans="1:15" hidden="1" x14ac:dyDescent="0.2">
      <c r="A229" s="5" t="s">
        <v>754</v>
      </c>
      <c r="B229" s="12"/>
      <c r="C229" s="5" t="s">
        <v>754</v>
      </c>
      <c r="D229" s="5" t="s">
        <v>2944</v>
      </c>
      <c r="E229" s="12"/>
      <c r="F229" s="12"/>
      <c r="G229" s="12"/>
      <c r="H229" s="12"/>
      <c r="I229" s="12"/>
      <c r="J229" s="12"/>
      <c r="K229" s="5" t="s">
        <v>2585</v>
      </c>
      <c r="L229" s="5" t="s">
        <v>1946</v>
      </c>
      <c r="M229" s="5" t="s">
        <v>233</v>
      </c>
      <c r="N229" s="10">
        <v>0</v>
      </c>
      <c r="O229" s="11" t="s">
        <v>357</v>
      </c>
    </row>
    <row r="230" spans="1:15" hidden="1" x14ac:dyDescent="0.2">
      <c r="A230" s="5" t="s">
        <v>1612</v>
      </c>
      <c r="B230" s="12"/>
      <c r="C230" s="5" t="s">
        <v>1612</v>
      </c>
      <c r="D230" s="5" t="s">
        <v>371</v>
      </c>
      <c r="E230" s="12"/>
      <c r="F230" s="12"/>
      <c r="G230" s="12"/>
      <c r="H230" s="12"/>
      <c r="I230" s="12"/>
      <c r="J230" s="12"/>
      <c r="K230" s="5" t="s">
        <v>2585</v>
      </c>
      <c r="L230" s="5" t="s">
        <v>1946</v>
      </c>
      <c r="M230" s="5" t="s">
        <v>3288</v>
      </c>
      <c r="N230" s="10">
        <v>0</v>
      </c>
      <c r="O230" s="11" t="s">
        <v>1801</v>
      </c>
    </row>
    <row r="231" spans="1:15" hidden="1" x14ac:dyDescent="0.2">
      <c r="A231" s="5" t="s">
        <v>35</v>
      </c>
      <c r="B231" s="12"/>
      <c r="C231" s="5" t="s">
        <v>35</v>
      </c>
      <c r="D231" s="5" t="s">
        <v>642</v>
      </c>
      <c r="E231" s="12"/>
      <c r="F231" s="12"/>
      <c r="G231" s="12"/>
      <c r="H231" s="12"/>
      <c r="I231" s="12"/>
      <c r="J231" s="12"/>
      <c r="K231" s="5" t="s">
        <v>2585</v>
      </c>
      <c r="L231" s="5"/>
      <c r="M231" s="5" t="s">
        <v>2139</v>
      </c>
      <c r="N231" s="10">
        <v>0</v>
      </c>
      <c r="O231" s="11" t="s">
        <v>777</v>
      </c>
    </row>
    <row r="232" spans="1:15" hidden="1" x14ac:dyDescent="0.2">
      <c r="A232" s="5" t="s">
        <v>2490</v>
      </c>
      <c r="B232" s="12"/>
      <c r="C232" s="5" t="s">
        <v>730</v>
      </c>
      <c r="D232" s="5" t="s">
        <v>371</v>
      </c>
      <c r="E232" s="12"/>
      <c r="F232" s="12"/>
      <c r="G232" s="12"/>
      <c r="H232" s="12"/>
      <c r="I232" s="12"/>
      <c r="J232" s="12"/>
      <c r="K232" s="5" t="s">
        <v>2585</v>
      </c>
      <c r="L232" s="5" t="s">
        <v>1946</v>
      </c>
      <c r="M232" s="5" t="s">
        <v>2728</v>
      </c>
      <c r="N232" s="10">
        <v>0</v>
      </c>
      <c r="O232" s="11" t="s">
        <v>229</v>
      </c>
    </row>
    <row r="233" spans="1:15" hidden="1" x14ac:dyDescent="0.2">
      <c r="A233" s="5" t="s">
        <v>1858</v>
      </c>
      <c r="B233" s="12"/>
      <c r="C233" s="5" t="s">
        <v>1190</v>
      </c>
      <c r="D233" s="5" t="s">
        <v>2944</v>
      </c>
      <c r="E233" s="12"/>
      <c r="F233" s="12"/>
      <c r="G233" s="12"/>
      <c r="H233" s="12"/>
      <c r="I233" s="12"/>
      <c r="J233" s="12"/>
      <c r="K233" s="5" t="s">
        <v>2585</v>
      </c>
      <c r="L233" s="5" t="s">
        <v>1946</v>
      </c>
      <c r="M233" s="5" t="s">
        <v>2139</v>
      </c>
      <c r="N233" s="10">
        <v>0</v>
      </c>
      <c r="O233" s="11" t="s">
        <v>602</v>
      </c>
    </row>
    <row r="234" spans="1:15" hidden="1" x14ac:dyDescent="0.2">
      <c r="A234" s="5" t="s">
        <v>913</v>
      </c>
      <c r="B234" s="12"/>
      <c r="C234" s="5" t="s">
        <v>913</v>
      </c>
      <c r="D234" s="5" t="s">
        <v>386</v>
      </c>
      <c r="E234" s="12"/>
      <c r="F234" s="12"/>
      <c r="G234" s="12"/>
      <c r="H234" s="12"/>
      <c r="I234" s="12"/>
      <c r="J234" s="12"/>
      <c r="K234" s="5" t="s">
        <v>2585</v>
      </c>
      <c r="L234" s="5"/>
      <c r="M234" s="5" t="s">
        <v>2301</v>
      </c>
      <c r="N234" s="10">
        <v>0</v>
      </c>
      <c r="O234" s="11" t="s">
        <v>777</v>
      </c>
    </row>
    <row r="235" spans="1:15" hidden="1" x14ac:dyDescent="0.2">
      <c r="A235" s="5" t="s">
        <v>1321</v>
      </c>
      <c r="B235" s="12"/>
      <c r="C235" s="5" t="s">
        <v>121</v>
      </c>
      <c r="D235" s="5" t="s">
        <v>371</v>
      </c>
      <c r="E235" s="12"/>
      <c r="F235" s="12"/>
      <c r="G235" s="12"/>
      <c r="H235" s="12"/>
      <c r="I235" s="12"/>
      <c r="J235" s="12"/>
      <c r="K235" s="5" t="s">
        <v>2585</v>
      </c>
      <c r="L235" s="5" t="s">
        <v>1946</v>
      </c>
      <c r="M235" s="5" t="s">
        <v>3387</v>
      </c>
      <c r="N235" s="10">
        <v>0</v>
      </c>
      <c r="O235" s="11" t="s">
        <v>3387</v>
      </c>
    </row>
    <row r="236" spans="1:15" hidden="1" x14ac:dyDescent="0.2">
      <c r="A236" s="5" t="s">
        <v>145</v>
      </c>
      <c r="B236" s="12"/>
      <c r="C236" s="5" t="s">
        <v>2752</v>
      </c>
      <c r="D236" s="5" t="s">
        <v>2167</v>
      </c>
      <c r="E236" s="12"/>
      <c r="F236" s="12"/>
      <c r="G236" s="12"/>
      <c r="H236" s="12"/>
      <c r="I236" s="12"/>
      <c r="J236" s="12"/>
      <c r="K236" s="5" t="s">
        <v>2585</v>
      </c>
      <c r="L236" s="5"/>
      <c r="M236" s="5" t="s">
        <v>1370</v>
      </c>
      <c r="N236" s="10">
        <v>32</v>
      </c>
      <c r="O236" s="11" t="s">
        <v>2974</v>
      </c>
    </row>
    <row r="237" spans="1:15" hidden="1" x14ac:dyDescent="0.2">
      <c r="A237" s="5" t="s">
        <v>478</v>
      </c>
      <c r="B237" s="12"/>
      <c r="C237" s="5" t="s">
        <v>1481</v>
      </c>
      <c r="D237" s="5" t="s">
        <v>2167</v>
      </c>
      <c r="E237" s="12"/>
      <c r="F237" s="12"/>
      <c r="G237" s="12"/>
      <c r="H237" s="12"/>
      <c r="I237" s="12"/>
      <c r="J237" s="12"/>
      <c r="K237" s="5" t="s">
        <v>2585</v>
      </c>
      <c r="L237" s="5" t="s">
        <v>1221</v>
      </c>
      <c r="M237" s="5" t="s">
        <v>2462</v>
      </c>
      <c r="N237" s="10">
        <v>0</v>
      </c>
      <c r="O237" s="11" t="s">
        <v>194</v>
      </c>
    </row>
    <row r="238" spans="1:15" hidden="1" x14ac:dyDescent="0.2">
      <c r="A238" s="5" t="s">
        <v>2227</v>
      </c>
      <c r="B238" s="12"/>
      <c r="C238" s="5" t="s">
        <v>2227</v>
      </c>
      <c r="D238" s="5" t="s">
        <v>371</v>
      </c>
      <c r="E238" s="12"/>
      <c r="F238" s="12"/>
      <c r="G238" s="12"/>
      <c r="H238" s="12"/>
      <c r="I238" s="12"/>
      <c r="J238" s="12"/>
      <c r="K238" s="5" t="s">
        <v>2585</v>
      </c>
      <c r="L238" s="5" t="s">
        <v>1946</v>
      </c>
      <c r="M238" s="5" t="s">
        <v>2432</v>
      </c>
      <c r="N238" s="10">
        <v>0</v>
      </c>
      <c r="O238" s="11" t="s">
        <v>2063</v>
      </c>
    </row>
    <row r="239" spans="1:15" hidden="1" x14ac:dyDescent="0.2">
      <c r="A239" s="5" t="s">
        <v>1507</v>
      </c>
      <c r="B239" s="12"/>
      <c r="C239" s="5" t="s">
        <v>1507</v>
      </c>
      <c r="D239" s="5" t="s">
        <v>371</v>
      </c>
      <c r="E239" s="12"/>
      <c r="F239" s="12"/>
      <c r="G239" s="12"/>
      <c r="H239" s="12"/>
      <c r="I239" s="12"/>
      <c r="J239" s="12"/>
      <c r="K239" s="5" t="s">
        <v>2585</v>
      </c>
      <c r="L239" s="5" t="s">
        <v>1946</v>
      </c>
      <c r="M239" s="5" t="s">
        <v>2432</v>
      </c>
      <c r="N239" s="10">
        <v>0</v>
      </c>
      <c r="O239" s="11" t="s">
        <v>697</v>
      </c>
    </row>
    <row r="240" spans="1:15" hidden="1" x14ac:dyDescent="0.2">
      <c r="A240" s="5" t="s">
        <v>1940</v>
      </c>
      <c r="B240" s="12"/>
      <c r="C240" s="5" t="s">
        <v>1940</v>
      </c>
      <c r="D240" s="5" t="s">
        <v>642</v>
      </c>
      <c r="E240" s="12"/>
      <c r="F240" s="12"/>
      <c r="G240" s="12"/>
      <c r="H240" s="12"/>
      <c r="I240" s="12"/>
      <c r="J240" s="12"/>
      <c r="K240" s="5" t="s">
        <v>2585</v>
      </c>
      <c r="L240" s="5" t="s">
        <v>1593</v>
      </c>
      <c r="M240" s="5" t="s">
        <v>2301</v>
      </c>
      <c r="N240" s="10">
        <v>0</v>
      </c>
      <c r="O240" s="11" t="s">
        <v>777</v>
      </c>
    </row>
    <row r="241" spans="1:15" hidden="1" x14ac:dyDescent="0.2">
      <c r="A241" s="5" t="s">
        <v>3083</v>
      </c>
      <c r="B241" s="12"/>
      <c r="C241" s="5" t="s">
        <v>3083</v>
      </c>
      <c r="D241" s="5" t="s">
        <v>2944</v>
      </c>
      <c r="E241" s="12"/>
      <c r="F241" s="12"/>
      <c r="G241" s="12"/>
      <c r="H241" s="12"/>
      <c r="I241" s="12"/>
      <c r="J241" s="12"/>
      <c r="K241" s="5" t="s">
        <v>2585</v>
      </c>
      <c r="L241" s="5" t="s">
        <v>1999</v>
      </c>
      <c r="M241" s="5" t="s">
        <v>1171</v>
      </c>
      <c r="N241" s="10">
        <v>520</v>
      </c>
      <c r="O241" s="11" t="s">
        <v>2974</v>
      </c>
    </row>
    <row r="242" spans="1:15" hidden="1" x14ac:dyDescent="0.2">
      <c r="A242" s="5" t="s">
        <v>2006</v>
      </c>
      <c r="B242" s="12"/>
      <c r="C242" s="5" t="s">
        <v>1421</v>
      </c>
      <c r="D242" s="5" t="s">
        <v>3436</v>
      </c>
      <c r="E242" s="12"/>
      <c r="F242" s="12"/>
      <c r="G242" s="12"/>
      <c r="H242" s="12"/>
      <c r="I242" s="12"/>
      <c r="J242" s="12"/>
      <c r="K242" s="5" t="s">
        <v>2585</v>
      </c>
      <c r="L242" s="5" t="s">
        <v>3424</v>
      </c>
      <c r="M242" s="5" t="s">
        <v>1171</v>
      </c>
      <c r="N242" s="10">
        <v>0</v>
      </c>
      <c r="O242" s="11" t="s">
        <v>2974</v>
      </c>
    </row>
    <row r="243" spans="1:15" hidden="1" x14ac:dyDescent="0.2">
      <c r="A243" s="5" t="s">
        <v>1673</v>
      </c>
      <c r="B243" s="12"/>
      <c r="C243" s="5" t="s">
        <v>3399</v>
      </c>
      <c r="D243" s="5" t="s">
        <v>2944</v>
      </c>
      <c r="E243" s="12"/>
      <c r="F243" s="12"/>
      <c r="G243" s="12"/>
      <c r="H243" s="12"/>
      <c r="I243" s="12"/>
      <c r="J243" s="12"/>
      <c r="K243" s="5" t="s">
        <v>2585</v>
      </c>
      <c r="L243" s="5" t="s">
        <v>1999</v>
      </c>
      <c r="M243" s="5" t="s">
        <v>1171</v>
      </c>
      <c r="N243" s="10">
        <v>150</v>
      </c>
      <c r="O243" s="11" t="s">
        <v>2974</v>
      </c>
    </row>
    <row r="244" spans="1:15" hidden="1" x14ac:dyDescent="0.2">
      <c r="A244" s="5" t="s">
        <v>698</v>
      </c>
      <c r="B244" s="12"/>
      <c r="C244" s="5" t="s">
        <v>698</v>
      </c>
      <c r="D244" s="5" t="s">
        <v>2944</v>
      </c>
      <c r="E244" s="12"/>
      <c r="F244" s="12"/>
      <c r="G244" s="12"/>
      <c r="H244" s="12"/>
      <c r="I244" s="12"/>
      <c r="J244" s="12"/>
      <c r="K244" s="5" t="s">
        <v>2585</v>
      </c>
      <c r="L244" s="5" t="s">
        <v>3374</v>
      </c>
      <c r="M244" s="5" t="s">
        <v>1171</v>
      </c>
      <c r="N244" s="10">
        <v>95</v>
      </c>
      <c r="O244" s="11" t="s">
        <v>2974</v>
      </c>
    </row>
    <row r="245" spans="1:15" hidden="1" x14ac:dyDescent="0.2">
      <c r="A245" s="5" t="s">
        <v>737</v>
      </c>
      <c r="B245" s="12"/>
      <c r="C245" s="5" t="s">
        <v>2816</v>
      </c>
      <c r="D245" s="5" t="s">
        <v>2944</v>
      </c>
      <c r="E245" s="12"/>
      <c r="F245" s="12"/>
      <c r="G245" s="12"/>
      <c r="H245" s="12"/>
      <c r="I245" s="12"/>
      <c r="J245" s="12"/>
      <c r="K245" s="5" t="s">
        <v>2585</v>
      </c>
      <c r="L245" s="5" t="s">
        <v>1946</v>
      </c>
      <c r="M245" s="5" t="s">
        <v>3355</v>
      </c>
      <c r="N245" s="10">
        <v>95</v>
      </c>
      <c r="O245" s="11" t="s">
        <v>1362</v>
      </c>
    </row>
    <row r="246" spans="1:15" hidden="1" x14ac:dyDescent="0.2">
      <c r="A246" s="5" t="s">
        <v>1549</v>
      </c>
      <c r="B246" s="12"/>
      <c r="C246" s="5" t="s">
        <v>1549</v>
      </c>
      <c r="D246" s="5" t="s">
        <v>2944</v>
      </c>
      <c r="E246" s="12"/>
      <c r="F246" s="12"/>
      <c r="G246" s="12"/>
      <c r="H246" s="12"/>
      <c r="I246" s="12"/>
      <c r="J246" s="12"/>
      <c r="K246" s="5" t="s">
        <v>2585</v>
      </c>
      <c r="L246" s="5"/>
      <c r="M246" s="5" t="s">
        <v>1171</v>
      </c>
      <c r="N246" s="10">
        <v>34</v>
      </c>
      <c r="O246" s="11" t="s">
        <v>2974</v>
      </c>
    </row>
    <row r="247" spans="1:15" hidden="1" x14ac:dyDescent="0.2">
      <c r="A247" s="5" t="s">
        <v>771</v>
      </c>
      <c r="B247" s="12"/>
      <c r="C247" s="5" t="s">
        <v>1075</v>
      </c>
      <c r="D247" s="5" t="s">
        <v>2944</v>
      </c>
      <c r="E247" s="12"/>
      <c r="F247" s="12"/>
      <c r="G247" s="12"/>
      <c r="H247" s="12"/>
      <c r="I247" s="12"/>
      <c r="J247" s="12"/>
      <c r="K247" s="5" t="s">
        <v>2585</v>
      </c>
      <c r="L247" s="5" t="s">
        <v>1155</v>
      </c>
      <c r="M247" s="5" t="s">
        <v>1171</v>
      </c>
      <c r="N247" s="10">
        <v>18</v>
      </c>
      <c r="O247" s="11" t="s">
        <v>2974</v>
      </c>
    </row>
    <row r="248" spans="1:15" hidden="1" x14ac:dyDescent="0.2">
      <c r="A248" s="5" t="s">
        <v>553</v>
      </c>
      <c r="B248" s="12"/>
      <c r="C248" s="5" t="s">
        <v>2970</v>
      </c>
      <c r="D248" s="5" t="s">
        <v>2944</v>
      </c>
      <c r="E248" s="12"/>
      <c r="F248" s="12"/>
      <c r="G248" s="12"/>
      <c r="H248" s="12"/>
      <c r="I248" s="12"/>
      <c r="J248" s="12"/>
      <c r="K248" s="5" t="s">
        <v>2585</v>
      </c>
      <c r="L248" s="5" t="s">
        <v>1155</v>
      </c>
      <c r="M248" s="5" t="s">
        <v>1171</v>
      </c>
      <c r="N248" s="10">
        <v>18</v>
      </c>
      <c r="O248" s="11" t="s">
        <v>2974</v>
      </c>
    </row>
    <row r="249" spans="1:15" hidden="1" x14ac:dyDescent="0.2">
      <c r="A249" s="5" t="s">
        <v>855</v>
      </c>
      <c r="B249" s="12"/>
      <c r="C249" s="5" t="s">
        <v>2562</v>
      </c>
      <c r="D249" s="5" t="s">
        <v>2944</v>
      </c>
      <c r="E249" s="12"/>
      <c r="F249" s="12"/>
      <c r="G249" s="12"/>
      <c r="H249" s="12"/>
      <c r="I249" s="12"/>
      <c r="J249" s="12"/>
      <c r="K249" s="5" t="s">
        <v>2585</v>
      </c>
      <c r="L249" s="5" t="s">
        <v>1946</v>
      </c>
      <c r="M249" s="5" t="s">
        <v>1171</v>
      </c>
      <c r="N249" s="10">
        <v>18</v>
      </c>
      <c r="O249" s="11" t="s">
        <v>2974</v>
      </c>
    </row>
    <row r="250" spans="1:15" hidden="1" x14ac:dyDescent="0.2">
      <c r="A250" s="5" t="s">
        <v>655</v>
      </c>
      <c r="B250" s="12"/>
      <c r="C250" s="5" t="s">
        <v>129</v>
      </c>
      <c r="D250" s="5" t="s">
        <v>2944</v>
      </c>
      <c r="E250" s="12"/>
      <c r="F250" s="12"/>
      <c r="G250" s="12"/>
      <c r="H250" s="12"/>
      <c r="I250" s="12"/>
      <c r="J250" s="12"/>
      <c r="K250" s="5" t="s">
        <v>2585</v>
      </c>
      <c r="L250" s="5" t="s">
        <v>1946</v>
      </c>
      <c r="M250" s="5" t="s">
        <v>1171</v>
      </c>
      <c r="N250" s="10">
        <v>18</v>
      </c>
      <c r="O250" s="11" t="s">
        <v>2974</v>
      </c>
    </row>
    <row r="251" spans="1:15" hidden="1" x14ac:dyDescent="0.2">
      <c r="A251" s="5" t="s">
        <v>453</v>
      </c>
      <c r="B251" s="12"/>
      <c r="C251" s="5" t="s">
        <v>453</v>
      </c>
      <c r="D251" s="5" t="s">
        <v>371</v>
      </c>
      <c r="E251" s="12"/>
      <c r="F251" s="12"/>
      <c r="G251" s="12"/>
      <c r="H251" s="12"/>
      <c r="I251" s="12"/>
      <c r="J251" s="12"/>
      <c r="K251" s="5" t="s">
        <v>2585</v>
      </c>
      <c r="L251" s="5" t="s">
        <v>2958</v>
      </c>
      <c r="M251" s="5" t="s">
        <v>2458</v>
      </c>
      <c r="N251" s="10">
        <v>0</v>
      </c>
      <c r="O251" s="11" t="s">
        <v>1144</v>
      </c>
    </row>
    <row r="252" spans="1:15" hidden="1" x14ac:dyDescent="0.2">
      <c r="A252" s="5" t="s">
        <v>91</v>
      </c>
      <c r="B252" s="12"/>
      <c r="C252" s="5" t="s">
        <v>813</v>
      </c>
      <c r="D252" s="5" t="s">
        <v>371</v>
      </c>
      <c r="E252" s="12"/>
      <c r="F252" s="12"/>
      <c r="G252" s="12"/>
      <c r="H252" s="12"/>
      <c r="I252" s="12"/>
      <c r="J252" s="12"/>
      <c r="K252" s="5" t="s">
        <v>2585</v>
      </c>
      <c r="L252" s="5" t="s">
        <v>1946</v>
      </c>
      <c r="M252" s="5" t="s">
        <v>3329</v>
      </c>
      <c r="N252" s="10">
        <v>0</v>
      </c>
      <c r="O252" s="11" t="s">
        <v>1437</v>
      </c>
    </row>
    <row r="253" spans="1:15" hidden="1" x14ac:dyDescent="0.2">
      <c r="A253" s="5" t="s">
        <v>2123</v>
      </c>
      <c r="B253" s="12"/>
      <c r="C253" s="5" t="s">
        <v>907</v>
      </c>
      <c r="D253" s="5" t="s">
        <v>1404</v>
      </c>
      <c r="E253" s="12"/>
      <c r="F253" s="12"/>
      <c r="G253" s="12"/>
      <c r="H253" s="12"/>
      <c r="I253" s="12"/>
      <c r="J253" s="12"/>
      <c r="K253" s="5" t="s">
        <v>2585</v>
      </c>
      <c r="L253" s="5" t="s">
        <v>3374</v>
      </c>
      <c r="M253" s="5" t="s">
        <v>2631</v>
      </c>
      <c r="N253" s="10">
        <v>400</v>
      </c>
      <c r="O253" s="11" t="s">
        <v>2974</v>
      </c>
    </row>
    <row r="254" spans="1:15" hidden="1" x14ac:dyDescent="0.2">
      <c r="A254" s="5" t="s">
        <v>1839</v>
      </c>
      <c r="B254" s="12"/>
      <c r="C254" s="5" t="s">
        <v>1839</v>
      </c>
      <c r="D254" s="5" t="s">
        <v>3030</v>
      </c>
      <c r="E254" s="12"/>
      <c r="F254" s="12"/>
      <c r="G254" s="12"/>
      <c r="H254" s="12"/>
      <c r="I254" s="12"/>
      <c r="J254" s="12"/>
      <c r="K254" s="5" t="s">
        <v>2585</v>
      </c>
      <c r="L254" s="5" t="s">
        <v>1787</v>
      </c>
      <c r="M254" s="5" t="s">
        <v>486</v>
      </c>
      <c r="N254" s="10">
        <v>0</v>
      </c>
      <c r="O254" s="11" t="s">
        <v>1165</v>
      </c>
    </row>
    <row r="255" spans="1:15" hidden="1" x14ac:dyDescent="0.2">
      <c r="A255" s="5" t="s">
        <v>3188</v>
      </c>
      <c r="B255" s="12"/>
      <c r="C255" s="5" t="s">
        <v>3188</v>
      </c>
      <c r="D255" s="5" t="s">
        <v>2944</v>
      </c>
      <c r="E255" s="12"/>
      <c r="F255" s="12"/>
      <c r="G255" s="12"/>
      <c r="H255" s="12"/>
      <c r="I255" s="12"/>
      <c r="J255" s="12"/>
      <c r="K255" s="5" t="s">
        <v>2585</v>
      </c>
      <c r="L255" s="5" t="s">
        <v>1999</v>
      </c>
      <c r="M255" s="5" t="s">
        <v>1171</v>
      </c>
      <c r="N255" s="10">
        <v>20</v>
      </c>
      <c r="O255" s="11" t="s">
        <v>2974</v>
      </c>
    </row>
    <row r="256" spans="1:15" hidden="1" x14ac:dyDescent="0.2">
      <c r="A256" s="5" t="s">
        <v>1472</v>
      </c>
      <c r="B256" s="12"/>
      <c r="C256" s="5" t="s">
        <v>1472</v>
      </c>
      <c r="D256" s="5" t="s">
        <v>371</v>
      </c>
      <c r="E256" s="12"/>
      <c r="F256" s="12"/>
      <c r="G256" s="12"/>
      <c r="H256" s="12"/>
      <c r="I256" s="12"/>
      <c r="J256" s="12"/>
      <c r="K256" s="5" t="s">
        <v>2585</v>
      </c>
      <c r="L256" s="5"/>
      <c r="M256" s="5" t="s">
        <v>512</v>
      </c>
      <c r="N256" s="10">
        <v>0</v>
      </c>
      <c r="O256" s="11" t="s">
        <v>2063</v>
      </c>
    </row>
    <row r="257" spans="1:15" hidden="1" x14ac:dyDescent="0.2">
      <c r="A257" s="5" t="s">
        <v>1010</v>
      </c>
      <c r="B257" s="12"/>
      <c r="C257" s="5" t="s">
        <v>1010</v>
      </c>
      <c r="D257" s="5" t="s">
        <v>1404</v>
      </c>
      <c r="E257" s="12"/>
      <c r="F257" s="12"/>
      <c r="G257" s="12"/>
      <c r="H257" s="12"/>
      <c r="I257" s="12"/>
      <c r="J257" s="12"/>
      <c r="K257" s="5" t="s">
        <v>2585</v>
      </c>
      <c r="L257" s="5" t="s">
        <v>3374</v>
      </c>
      <c r="M257" s="5" t="s">
        <v>1171</v>
      </c>
      <c r="N257" s="10">
        <v>1000</v>
      </c>
      <c r="O257" s="11" t="s">
        <v>2974</v>
      </c>
    </row>
    <row r="258" spans="1:15" hidden="1" x14ac:dyDescent="0.2">
      <c r="A258" s="5" t="s">
        <v>1796</v>
      </c>
      <c r="B258" s="12"/>
      <c r="C258" s="5" t="s">
        <v>1796</v>
      </c>
      <c r="D258" s="5" t="s">
        <v>155</v>
      </c>
      <c r="E258" s="12"/>
      <c r="F258" s="12"/>
      <c r="G258" s="12"/>
      <c r="H258" s="12"/>
      <c r="I258" s="12"/>
      <c r="J258" s="12"/>
      <c r="K258" s="5" t="s">
        <v>2585</v>
      </c>
      <c r="L258" s="5" t="s">
        <v>109</v>
      </c>
      <c r="M258" s="5" t="s">
        <v>2728</v>
      </c>
      <c r="N258" s="10">
        <v>0</v>
      </c>
      <c r="O258" s="11" t="s">
        <v>229</v>
      </c>
    </row>
    <row r="259" spans="1:15" hidden="1" x14ac:dyDescent="0.2">
      <c r="A259" s="5" t="s">
        <v>3437</v>
      </c>
      <c r="B259" s="12"/>
      <c r="C259" s="5" t="s">
        <v>3437</v>
      </c>
      <c r="D259" s="5" t="s">
        <v>155</v>
      </c>
      <c r="E259" s="12"/>
      <c r="F259" s="12"/>
      <c r="G259" s="12"/>
      <c r="H259" s="12"/>
      <c r="I259" s="12"/>
      <c r="J259" s="12"/>
      <c r="K259" s="5" t="s">
        <v>2585</v>
      </c>
      <c r="L259" s="5" t="s">
        <v>109</v>
      </c>
      <c r="M259" s="5" t="s">
        <v>2631</v>
      </c>
      <c r="N259" s="10">
        <v>0</v>
      </c>
      <c r="O259" s="11" t="s">
        <v>229</v>
      </c>
    </row>
    <row r="260" spans="1:15" hidden="1" x14ac:dyDescent="0.2">
      <c r="A260" s="5" t="s">
        <v>3375</v>
      </c>
      <c r="B260" s="12"/>
      <c r="C260" s="5" t="s">
        <v>3375</v>
      </c>
      <c r="D260" s="5" t="s">
        <v>371</v>
      </c>
      <c r="E260" s="12"/>
      <c r="F260" s="12"/>
      <c r="G260" s="12"/>
      <c r="H260" s="12"/>
      <c r="I260" s="12"/>
      <c r="J260" s="12"/>
      <c r="K260" s="5" t="s">
        <v>2585</v>
      </c>
      <c r="L260" s="5" t="s">
        <v>637</v>
      </c>
      <c r="M260" s="5" t="s">
        <v>1378</v>
      </c>
      <c r="N260" s="10">
        <v>0</v>
      </c>
      <c r="O260" s="11" t="s">
        <v>373</v>
      </c>
    </row>
    <row r="261" spans="1:15" hidden="1" x14ac:dyDescent="0.2">
      <c r="A261" s="5" t="s">
        <v>281</v>
      </c>
      <c r="B261" s="12"/>
      <c r="C261" s="5" t="s">
        <v>281</v>
      </c>
      <c r="D261" s="5" t="s">
        <v>1616</v>
      </c>
      <c r="E261" s="12"/>
      <c r="F261" s="12"/>
      <c r="G261" s="12"/>
      <c r="H261" s="12"/>
      <c r="I261" s="12"/>
      <c r="J261" s="12"/>
      <c r="K261" s="5" t="s">
        <v>2585</v>
      </c>
      <c r="L261" s="5" t="s">
        <v>1946</v>
      </c>
      <c r="M261" s="5" t="s">
        <v>2113</v>
      </c>
      <c r="N261" s="10">
        <v>0</v>
      </c>
      <c r="O261" s="11" t="s">
        <v>3168</v>
      </c>
    </row>
    <row r="262" spans="1:15" hidden="1" x14ac:dyDescent="0.2">
      <c r="A262" s="5" t="s">
        <v>1537</v>
      </c>
      <c r="B262" s="12"/>
      <c r="C262" s="5" t="s">
        <v>1537</v>
      </c>
      <c r="D262" s="5" t="s">
        <v>1616</v>
      </c>
      <c r="E262" s="12"/>
      <c r="F262" s="12"/>
      <c r="G262" s="12"/>
      <c r="H262" s="12"/>
      <c r="I262" s="12"/>
      <c r="J262" s="12"/>
      <c r="K262" s="5" t="s">
        <v>2585</v>
      </c>
      <c r="L262" s="5" t="s">
        <v>1946</v>
      </c>
      <c r="M262" s="5" t="s">
        <v>2906</v>
      </c>
      <c r="N262" s="10">
        <v>0</v>
      </c>
      <c r="O262" s="11" t="s">
        <v>2063</v>
      </c>
    </row>
    <row r="263" spans="1:15" hidden="1" x14ac:dyDescent="0.2">
      <c r="A263" s="5" t="s">
        <v>1906</v>
      </c>
      <c r="B263" s="12"/>
      <c r="C263" s="5" t="s">
        <v>1906</v>
      </c>
      <c r="D263" s="5" t="s">
        <v>1616</v>
      </c>
      <c r="E263" s="12"/>
      <c r="F263" s="12"/>
      <c r="G263" s="12"/>
      <c r="H263" s="12"/>
      <c r="I263" s="12"/>
      <c r="J263" s="12"/>
      <c r="K263" s="5" t="s">
        <v>2585</v>
      </c>
      <c r="L263" s="5" t="s">
        <v>637</v>
      </c>
      <c r="M263" s="5" t="s">
        <v>2139</v>
      </c>
      <c r="N263" s="10">
        <v>0</v>
      </c>
      <c r="O263" s="11" t="s">
        <v>3284</v>
      </c>
    </row>
    <row r="264" spans="1:15" hidden="1" x14ac:dyDescent="0.2">
      <c r="A264" s="5" t="s">
        <v>781</v>
      </c>
      <c r="B264" s="12"/>
      <c r="C264" s="5" t="s">
        <v>781</v>
      </c>
      <c r="D264" s="5" t="s">
        <v>371</v>
      </c>
      <c r="E264" s="12"/>
      <c r="F264" s="12"/>
      <c r="G264" s="12"/>
      <c r="H264" s="12"/>
      <c r="I264" s="12"/>
      <c r="J264" s="12"/>
      <c r="K264" s="5" t="s">
        <v>2585</v>
      </c>
      <c r="L264" s="5" t="s">
        <v>1946</v>
      </c>
      <c r="M264" s="5" t="s">
        <v>2432</v>
      </c>
      <c r="N264" s="10">
        <v>0</v>
      </c>
      <c r="O264" s="11" t="s">
        <v>2063</v>
      </c>
    </row>
    <row r="265" spans="1:15" hidden="1" x14ac:dyDescent="0.2">
      <c r="A265" s="5" t="s">
        <v>1841</v>
      </c>
      <c r="B265" s="12"/>
      <c r="C265" s="5" t="s">
        <v>1841</v>
      </c>
      <c r="D265" s="5" t="s">
        <v>371</v>
      </c>
      <c r="E265" s="12"/>
      <c r="F265" s="12"/>
      <c r="G265" s="12"/>
      <c r="H265" s="12"/>
      <c r="I265" s="12"/>
      <c r="J265" s="12"/>
      <c r="K265" s="5" t="s">
        <v>2585</v>
      </c>
      <c r="L265" s="5" t="s">
        <v>1946</v>
      </c>
      <c r="M265" s="5" t="s">
        <v>327</v>
      </c>
      <c r="N265" s="10">
        <v>0</v>
      </c>
      <c r="O265" s="11" t="s">
        <v>327</v>
      </c>
    </row>
    <row r="266" spans="1:15" hidden="1" x14ac:dyDescent="0.2">
      <c r="A266" s="5" t="s">
        <v>2264</v>
      </c>
      <c r="B266" s="12"/>
      <c r="C266" s="5" t="s">
        <v>2264</v>
      </c>
      <c r="D266" s="5" t="s">
        <v>642</v>
      </c>
      <c r="E266" s="12"/>
      <c r="F266" s="12"/>
      <c r="G266" s="12"/>
      <c r="H266" s="12"/>
      <c r="I266" s="12"/>
      <c r="J266" s="12"/>
      <c r="K266" s="5" t="s">
        <v>2585</v>
      </c>
      <c r="L266" s="5" t="s">
        <v>1999</v>
      </c>
      <c r="M266" s="5" t="s">
        <v>2943</v>
      </c>
      <c r="N266" s="10">
        <v>12</v>
      </c>
      <c r="O266" s="11" t="s">
        <v>3284</v>
      </c>
    </row>
    <row r="267" spans="1:15" hidden="1" x14ac:dyDescent="0.2">
      <c r="A267" s="5" t="s">
        <v>776</v>
      </c>
      <c r="B267" s="12"/>
      <c r="C267" s="5" t="s">
        <v>776</v>
      </c>
      <c r="D267" s="5" t="s">
        <v>2944</v>
      </c>
      <c r="E267" s="12"/>
      <c r="F267" s="12"/>
      <c r="G267" s="12"/>
      <c r="H267" s="12"/>
      <c r="I267" s="12"/>
      <c r="J267" s="12"/>
      <c r="K267" s="5" t="s">
        <v>2585</v>
      </c>
      <c r="L267" s="5" t="s">
        <v>1946</v>
      </c>
      <c r="M267" s="5" t="s">
        <v>2432</v>
      </c>
      <c r="N267" s="10">
        <v>0</v>
      </c>
      <c r="O267" s="11" t="s">
        <v>2063</v>
      </c>
    </row>
    <row r="268" spans="1:15" hidden="1" x14ac:dyDescent="0.2">
      <c r="A268" s="5" t="s">
        <v>931</v>
      </c>
      <c r="B268" s="12"/>
      <c r="C268" s="5" t="s">
        <v>2510</v>
      </c>
      <c r="D268" s="5" t="s">
        <v>2944</v>
      </c>
      <c r="E268" s="12"/>
      <c r="F268" s="12"/>
      <c r="G268" s="12"/>
      <c r="H268" s="12"/>
      <c r="I268" s="12"/>
      <c r="J268" s="12"/>
      <c r="K268" s="5" t="s">
        <v>2585</v>
      </c>
      <c r="L268" s="5" t="s">
        <v>1946</v>
      </c>
      <c r="M268" s="5" t="s">
        <v>2631</v>
      </c>
      <c r="N268" s="10">
        <v>10</v>
      </c>
      <c r="O268" s="11" t="s">
        <v>2974</v>
      </c>
    </row>
    <row r="269" spans="1:15" hidden="1" x14ac:dyDescent="0.2">
      <c r="A269" s="5" t="s">
        <v>3038</v>
      </c>
      <c r="B269" s="12"/>
      <c r="C269" s="5" t="s">
        <v>3038</v>
      </c>
      <c r="D269" s="5" t="s">
        <v>2944</v>
      </c>
      <c r="E269" s="12"/>
      <c r="F269" s="12"/>
      <c r="G269" s="12"/>
      <c r="H269" s="12"/>
      <c r="I269" s="12"/>
      <c r="J269" s="12"/>
      <c r="K269" s="5" t="s">
        <v>2585</v>
      </c>
      <c r="L269" s="5" t="s">
        <v>1946</v>
      </c>
      <c r="M269" s="5" t="s">
        <v>1964</v>
      </c>
      <c r="N269" s="10">
        <v>0</v>
      </c>
      <c r="O269" s="11" t="s">
        <v>2587</v>
      </c>
    </row>
    <row r="270" spans="1:15" hidden="1" x14ac:dyDescent="0.2">
      <c r="A270" s="5" t="s">
        <v>3207</v>
      </c>
      <c r="B270" s="12"/>
      <c r="C270" s="5" t="s">
        <v>3207</v>
      </c>
      <c r="D270" s="5" t="s">
        <v>1616</v>
      </c>
      <c r="E270" s="12"/>
      <c r="F270" s="12"/>
      <c r="G270" s="12"/>
      <c r="H270" s="12"/>
      <c r="I270" s="12"/>
      <c r="J270" s="12"/>
      <c r="K270" s="5" t="s">
        <v>2585</v>
      </c>
      <c r="L270" s="5" t="s">
        <v>1946</v>
      </c>
      <c r="M270" s="5" t="s">
        <v>2427</v>
      </c>
      <c r="N270" s="10">
        <v>6</v>
      </c>
      <c r="O270" s="11" t="s">
        <v>1569</v>
      </c>
    </row>
    <row r="271" spans="1:15" hidden="1" x14ac:dyDescent="0.2">
      <c r="A271" s="5" t="s">
        <v>2990</v>
      </c>
      <c r="B271" s="12"/>
      <c r="C271" s="5" t="s">
        <v>2990</v>
      </c>
      <c r="D271" s="5" t="s">
        <v>1616</v>
      </c>
      <c r="E271" s="12"/>
      <c r="F271" s="12"/>
      <c r="G271" s="12"/>
      <c r="H271" s="12"/>
      <c r="I271" s="12"/>
      <c r="J271" s="12"/>
      <c r="K271" s="5" t="s">
        <v>2585</v>
      </c>
      <c r="L271" s="5"/>
      <c r="M271" s="5" t="s">
        <v>2631</v>
      </c>
      <c r="N271" s="10">
        <v>1</v>
      </c>
      <c r="O271" s="11" t="s">
        <v>2974</v>
      </c>
    </row>
    <row r="272" spans="1:15" hidden="1" x14ac:dyDescent="0.2">
      <c r="A272" s="5" t="s">
        <v>1621</v>
      </c>
      <c r="B272" s="12"/>
      <c r="C272" s="5" t="s">
        <v>1621</v>
      </c>
      <c r="D272" s="5" t="s">
        <v>1616</v>
      </c>
      <c r="E272" s="12"/>
      <c r="F272" s="12"/>
      <c r="G272" s="12"/>
      <c r="H272" s="12"/>
      <c r="I272" s="12"/>
      <c r="J272" s="12"/>
      <c r="K272" s="5" t="s">
        <v>2585</v>
      </c>
      <c r="L272" s="5" t="s">
        <v>1946</v>
      </c>
      <c r="M272" s="5" t="s">
        <v>299</v>
      </c>
      <c r="N272" s="10">
        <v>6</v>
      </c>
      <c r="O272" s="11" t="s">
        <v>602</v>
      </c>
    </row>
    <row r="273" spans="1:15" hidden="1" x14ac:dyDescent="0.2">
      <c r="A273" s="5" t="s">
        <v>2898</v>
      </c>
      <c r="B273" s="12"/>
      <c r="C273" s="5" t="s">
        <v>2898</v>
      </c>
      <c r="D273" s="5" t="s">
        <v>642</v>
      </c>
      <c r="E273" s="12"/>
      <c r="F273" s="12"/>
      <c r="G273" s="12"/>
      <c r="H273" s="12"/>
      <c r="I273" s="12"/>
      <c r="J273" s="12"/>
      <c r="K273" s="5" t="s">
        <v>2585</v>
      </c>
      <c r="L273" s="5" t="s">
        <v>1999</v>
      </c>
      <c r="M273" s="5" t="s">
        <v>2301</v>
      </c>
      <c r="N273" s="10">
        <v>0</v>
      </c>
      <c r="O273" s="11" t="s">
        <v>777</v>
      </c>
    </row>
    <row r="274" spans="1:15" hidden="1" x14ac:dyDescent="0.2">
      <c r="A274" s="5" t="s">
        <v>3466</v>
      </c>
      <c r="B274" s="12"/>
      <c r="C274" s="5" t="s">
        <v>3466</v>
      </c>
      <c r="D274" s="5" t="s">
        <v>371</v>
      </c>
      <c r="E274" s="12"/>
      <c r="F274" s="12"/>
      <c r="G274" s="12"/>
      <c r="H274" s="12"/>
      <c r="I274" s="12"/>
      <c r="J274" s="12"/>
      <c r="K274" s="5" t="s">
        <v>2585</v>
      </c>
      <c r="L274" s="5" t="s">
        <v>1999</v>
      </c>
      <c r="M274" s="5" t="s">
        <v>2631</v>
      </c>
      <c r="N274" s="10">
        <v>8</v>
      </c>
      <c r="O274" s="11" t="s">
        <v>2974</v>
      </c>
    </row>
    <row r="275" spans="1:15" hidden="1" x14ac:dyDescent="0.2">
      <c r="A275" s="5" t="s">
        <v>1319</v>
      </c>
      <c r="B275" s="12"/>
      <c r="C275" s="5" t="s">
        <v>2538</v>
      </c>
      <c r="D275" s="5" t="s">
        <v>386</v>
      </c>
      <c r="E275" s="12"/>
      <c r="F275" s="12"/>
      <c r="G275" s="12"/>
      <c r="H275" s="12"/>
      <c r="I275" s="12"/>
      <c r="J275" s="12"/>
      <c r="K275" s="5" t="s">
        <v>2585</v>
      </c>
      <c r="L275" s="5" t="s">
        <v>1946</v>
      </c>
      <c r="M275" s="5" t="s">
        <v>1466</v>
      </c>
      <c r="N275" s="10">
        <v>0</v>
      </c>
      <c r="O275" s="11" t="s">
        <v>1437</v>
      </c>
    </row>
    <row r="276" spans="1:15" hidden="1" x14ac:dyDescent="0.2">
      <c r="A276" s="5" t="s">
        <v>3212</v>
      </c>
      <c r="B276" s="12"/>
      <c r="C276" s="5" t="s">
        <v>3212</v>
      </c>
      <c r="D276" s="5" t="s">
        <v>386</v>
      </c>
      <c r="E276" s="12"/>
      <c r="F276" s="12"/>
      <c r="G276" s="12"/>
      <c r="H276" s="12"/>
      <c r="I276" s="12"/>
      <c r="J276" s="12"/>
      <c r="K276" s="5" t="s">
        <v>2585</v>
      </c>
      <c r="L276" s="5" t="s">
        <v>1946</v>
      </c>
      <c r="M276" s="5" t="s">
        <v>1466</v>
      </c>
      <c r="N276" s="10">
        <v>0</v>
      </c>
      <c r="O276" s="11" t="s">
        <v>1437</v>
      </c>
    </row>
    <row r="277" spans="1:15" hidden="1" x14ac:dyDescent="0.2">
      <c r="A277" s="5" t="s">
        <v>1932</v>
      </c>
      <c r="B277" s="12"/>
      <c r="C277" s="5" t="s">
        <v>1932</v>
      </c>
      <c r="D277" s="5" t="s">
        <v>2944</v>
      </c>
      <c r="E277" s="12"/>
      <c r="F277" s="12"/>
      <c r="G277" s="12"/>
      <c r="H277" s="12"/>
      <c r="I277" s="12"/>
      <c r="J277" s="12"/>
      <c r="K277" s="5" t="s">
        <v>2585</v>
      </c>
      <c r="L277" s="5" t="s">
        <v>1946</v>
      </c>
      <c r="M277" s="5" t="s">
        <v>1134</v>
      </c>
      <c r="N277" s="10">
        <v>0</v>
      </c>
      <c r="O277" s="11" t="s">
        <v>777</v>
      </c>
    </row>
    <row r="278" spans="1:15" hidden="1" x14ac:dyDescent="0.2">
      <c r="A278" s="5" t="s">
        <v>834</v>
      </c>
      <c r="B278" s="12"/>
      <c r="C278" s="5" t="s">
        <v>80</v>
      </c>
      <c r="D278" s="5" t="s">
        <v>2944</v>
      </c>
      <c r="E278" s="12"/>
      <c r="F278" s="12"/>
      <c r="G278" s="12"/>
      <c r="H278" s="12"/>
      <c r="I278" s="12"/>
      <c r="J278" s="12"/>
      <c r="K278" s="5" t="s">
        <v>2585</v>
      </c>
      <c r="L278" s="5" t="s">
        <v>298</v>
      </c>
      <c r="M278" s="5" t="s">
        <v>767</v>
      </c>
      <c r="N278" s="10">
        <v>0</v>
      </c>
      <c r="O278" s="11" t="s">
        <v>1300</v>
      </c>
    </row>
    <row r="279" spans="1:15" hidden="1" x14ac:dyDescent="0.2">
      <c r="A279" s="5" t="s">
        <v>2583</v>
      </c>
      <c r="B279" s="12"/>
      <c r="C279" s="5" t="s">
        <v>1423</v>
      </c>
      <c r="D279" s="5" t="s">
        <v>371</v>
      </c>
      <c r="E279" s="12"/>
      <c r="F279" s="12"/>
      <c r="G279" s="12"/>
      <c r="H279" s="12"/>
      <c r="I279" s="12"/>
      <c r="J279" s="12"/>
      <c r="K279" s="5" t="s">
        <v>2585</v>
      </c>
      <c r="L279" s="5" t="s">
        <v>1946</v>
      </c>
      <c r="M279" s="5" t="s">
        <v>1831</v>
      </c>
      <c r="N279" s="10">
        <v>0</v>
      </c>
      <c r="O279" s="11" t="s">
        <v>1831</v>
      </c>
    </row>
    <row r="280" spans="1:15" hidden="1" x14ac:dyDescent="0.2">
      <c r="A280" s="5" t="s">
        <v>1802</v>
      </c>
      <c r="B280" s="12"/>
      <c r="C280" s="5" t="s">
        <v>2371</v>
      </c>
      <c r="D280" s="5" t="s">
        <v>371</v>
      </c>
      <c r="E280" s="12"/>
      <c r="F280" s="12"/>
      <c r="G280" s="12"/>
      <c r="H280" s="12"/>
      <c r="I280" s="12"/>
      <c r="J280" s="12"/>
      <c r="K280" s="5" t="s">
        <v>2585</v>
      </c>
      <c r="L280" s="5" t="s">
        <v>1946</v>
      </c>
      <c r="M280" s="5" t="s">
        <v>3411</v>
      </c>
      <c r="N280" s="10">
        <v>0</v>
      </c>
      <c r="O280" s="11" t="s">
        <v>3411</v>
      </c>
    </row>
    <row r="281" spans="1:15" hidden="1" x14ac:dyDescent="0.2">
      <c r="A281" s="5" t="s">
        <v>3099</v>
      </c>
      <c r="B281" s="12"/>
      <c r="C281" s="5" t="s">
        <v>3099</v>
      </c>
      <c r="D281" s="5" t="s">
        <v>371</v>
      </c>
      <c r="E281" s="12"/>
      <c r="F281" s="12"/>
      <c r="G281" s="12"/>
      <c r="H281" s="12"/>
      <c r="I281" s="12"/>
      <c r="J281" s="12"/>
      <c r="K281" s="5" t="s">
        <v>2585</v>
      </c>
      <c r="L281" s="5" t="s">
        <v>1946</v>
      </c>
      <c r="M281" s="5" t="s">
        <v>1437</v>
      </c>
      <c r="N281" s="10">
        <v>0</v>
      </c>
      <c r="O281" s="11" t="s">
        <v>1437</v>
      </c>
    </row>
    <row r="282" spans="1:15" hidden="1" x14ac:dyDescent="0.2">
      <c r="A282" s="5" t="s">
        <v>1645</v>
      </c>
      <c r="B282" s="12"/>
      <c r="C282" s="5" t="s">
        <v>1645</v>
      </c>
      <c r="D282" s="5" t="s">
        <v>386</v>
      </c>
      <c r="E282" s="12"/>
      <c r="F282" s="12"/>
      <c r="G282" s="12"/>
      <c r="H282" s="12"/>
      <c r="I282" s="12"/>
      <c r="J282" s="12"/>
      <c r="K282" s="5" t="s">
        <v>2585</v>
      </c>
      <c r="L282" s="5" t="s">
        <v>1946</v>
      </c>
      <c r="M282" s="5" t="s">
        <v>3302</v>
      </c>
      <c r="N282" s="10">
        <v>0</v>
      </c>
      <c r="O282" s="11" t="s">
        <v>132</v>
      </c>
    </row>
    <row r="283" spans="1:15" hidden="1" x14ac:dyDescent="0.2">
      <c r="A283" s="5" t="s">
        <v>349</v>
      </c>
      <c r="B283" s="12"/>
      <c r="C283" s="5" t="s">
        <v>349</v>
      </c>
      <c r="D283" s="5" t="s">
        <v>1150</v>
      </c>
      <c r="E283" s="12"/>
      <c r="F283" s="12"/>
      <c r="G283" s="12"/>
      <c r="H283" s="12"/>
      <c r="I283" s="12"/>
      <c r="J283" s="12"/>
      <c r="K283" s="5" t="s">
        <v>2585</v>
      </c>
      <c r="L283" s="5" t="s">
        <v>3424</v>
      </c>
      <c r="M283" s="5" t="s">
        <v>2631</v>
      </c>
      <c r="N283" s="10">
        <v>0</v>
      </c>
      <c r="O283" s="11" t="s">
        <v>2974</v>
      </c>
    </row>
    <row r="284" spans="1:15" hidden="1" x14ac:dyDescent="0.2">
      <c r="A284" s="5" t="s">
        <v>2980</v>
      </c>
      <c r="B284" s="12"/>
      <c r="C284" s="5" t="s">
        <v>350</v>
      </c>
      <c r="D284" s="5" t="s">
        <v>1404</v>
      </c>
      <c r="E284" s="12"/>
      <c r="F284" s="12"/>
      <c r="G284" s="12"/>
      <c r="H284" s="12"/>
      <c r="I284" s="12"/>
      <c r="J284" s="12"/>
      <c r="K284" s="5" t="s">
        <v>2585</v>
      </c>
      <c r="L284" s="5" t="s">
        <v>1428</v>
      </c>
      <c r="M284" s="5" t="s">
        <v>2139</v>
      </c>
      <c r="N284" s="10">
        <v>0</v>
      </c>
      <c r="O284" s="11" t="s">
        <v>2974</v>
      </c>
    </row>
    <row r="285" spans="1:15" hidden="1" x14ac:dyDescent="0.2">
      <c r="A285" s="5" t="s">
        <v>974</v>
      </c>
      <c r="B285" s="12"/>
      <c r="C285" s="5" t="s">
        <v>806</v>
      </c>
      <c r="D285" s="5" t="s">
        <v>1404</v>
      </c>
      <c r="E285" s="12"/>
      <c r="F285" s="12"/>
      <c r="G285" s="12"/>
      <c r="H285" s="12"/>
      <c r="I285" s="12"/>
      <c r="J285" s="12"/>
      <c r="K285" s="5" t="s">
        <v>2585</v>
      </c>
      <c r="L285" s="5" t="s">
        <v>3374</v>
      </c>
      <c r="M285" s="5" t="s">
        <v>1171</v>
      </c>
      <c r="N285" s="10">
        <v>1000</v>
      </c>
      <c r="O285" s="11" t="s">
        <v>2974</v>
      </c>
    </row>
    <row r="286" spans="1:15" hidden="1" x14ac:dyDescent="0.2">
      <c r="A286" s="5" t="s">
        <v>1631</v>
      </c>
      <c r="B286" s="12"/>
      <c r="C286" s="5" t="s">
        <v>1631</v>
      </c>
      <c r="D286" s="5" t="s">
        <v>1404</v>
      </c>
      <c r="E286" s="12"/>
      <c r="F286" s="12"/>
      <c r="G286" s="12"/>
      <c r="H286" s="12"/>
      <c r="I286" s="12"/>
      <c r="J286" s="12"/>
      <c r="K286" s="5" t="s">
        <v>2585</v>
      </c>
      <c r="L286" s="5" t="s">
        <v>3374</v>
      </c>
      <c r="M286" s="5" t="s">
        <v>1431</v>
      </c>
      <c r="N286" s="10">
        <v>100</v>
      </c>
      <c r="O286" s="11" t="s">
        <v>2974</v>
      </c>
    </row>
    <row r="287" spans="1:15" hidden="1" x14ac:dyDescent="0.2">
      <c r="A287" s="5" t="s">
        <v>2096</v>
      </c>
      <c r="B287" s="12"/>
      <c r="C287" s="5" t="s">
        <v>2096</v>
      </c>
      <c r="D287" s="5" t="s">
        <v>1616</v>
      </c>
      <c r="E287" s="12"/>
      <c r="F287" s="12"/>
      <c r="G287" s="12"/>
      <c r="H287" s="12"/>
      <c r="I287" s="12"/>
      <c r="J287" s="12"/>
      <c r="K287" s="5" t="s">
        <v>2585</v>
      </c>
      <c r="L287" s="5" t="s">
        <v>1668</v>
      </c>
      <c r="M287" s="5" t="s">
        <v>1431</v>
      </c>
      <c r="N287" s="10">
        <v>0</v>
      </c>
      <c r="O287" s="11" t="s">
        <v>2974</v>
      </c>
    </row>
    <row r="288" spans="1:15" hidden="1" x14ac:dyDescent="0.2">
      <c r="A288" s="5" t="s">
        <v>306</v>
      </c>
      <c r="B288" s="12"/>
      <c r="C288" s="5" t="s">
        <v>2043</v>
      </c>
      <c r="D288" s="5" t="s">
        <v>1616</v>
      </c>
      <c r="E288" s="12"/>
      <c r="F288" s="12"/>
      <c r="G288" s="12"/>
      <c r="H288" s="12"/>
      <c r="I288" s="12"/>
      <c r="J288" s="12"/>
      <c r="K288" s="5" t="s">
        <v>2585</v>
      </c>
      <c r="L288" s="5" t="s">
        <v>3424</v>
      </c>
      <c r="M288" s="5" t="s">
        <v>2631</v>
      </c>
      <c r="N288" s="10">
        <v>4</v>
      </c>
      <c r="O288" s="11" t="s">
        <v>2974</v>
      </c>
    </row>
    <row r="289" spans="1:15" hidden="1" x14ac:dyDescent="0.2">
      <c r="A289" s="5" t="s">
        <v>692</v>
      </c>
      <c r="B289" s="12"/>
      <c r="C289" s="5" t="s">
        <v>2994</v>
      </c>
      <c r="D289" s="5" t="s">
        <v>1616</v>
      </c>
      <c r="E289" s="12"/>
      <c r="F289" s="12"/>
      <c r="G289" s="12"/>
      <c r="H289" s="12"/>
      <c r="I289" s="12"/>
      <c r="J289" s="12"/>
      <c r="K289" s="5" t="s">
        <v>2585</v>
      </c>
      <c r="L289" s="5" t="s">
        <v>3424</v>
      </c>
      <c r="M289" s="5" t="s">
        <v>2631</v>
      </c>
      <c r="N289" s="10">
        <v>4</v>
      </c>
      <c r="O289" s="11" t="s">
        <v>2974</v>
      </c>
    </row>
    <row r="290" spans="1:15" hidden="1" x14ac:dyDescent="0.2">
      <c r="A290" s="5" t="s">
        <v>1574</v>
      </c>
      <c r="B290" s="12"/>
      <c r="C290" s="5" t="s">
        <v>1574</v>
      </c>
      <c r="D290" s="5" t="s">
        <v>2944</v>
      </c>
      <c r="E290" s="12"/>
      <c r="F290" s="12"/>
      <c r="G290" s="12"/>
      <c r="H290" s="12"/>
      <c r="I290" s="12"/>
      <c r="J290" s="12"/>
      <c r="K290" s="5" t="s">
        <v>2585</v>
      </c>
      <c r="L290" s="5" t="s">
        <v>1659</v>
      </c>
      <c r="M290" s="5" t="s">
        <v>2139</v>
      </c>
      <c r="N290" s="10">
        <v>0</v>
      </c>
      <c r="O290" s="11" t="s">
        <v>375</v>
      </c>
    </row>
    <row r="291" spans="1:15" hidden="1" x14ac:dyDescent="0.2">
      <c r="A291" s="5" t="s">
        <v>1861</v>
      </c>
      <c r="B291" s="12"/>
      <c r="C291" s="5" t="s">
        <v>1861</v>
      </c>
      <c r="D291" s="5" t="s">
        <v>2944</v>
      </c>
      <c r="E291" s="12"/>
      <c r="F291" s="12"/>
      <c r="G291" s="12"/>
      <c r="H291" s="12"/>
      <c r="I291" s="12"/>
      <c r="J291" s="12"/>
      <c r="K291" s="5" t="s">
        <v>2585</v>
      </c>
      <c r="L291" s="5"/>
      <c r="M291" s="5" t="s">
        <v>2631</v>
      </c>
      <c r="N291" s="10">
        <v>6</v>
      </c>
      <c r="O291" s="11" t="s">
        <v>2974</v>
      </c>
    </row>
    <row r="292" spans="1:15" hidden="1" x14ac:dyDescent="0.2">
      <c r="A292" s="5" t="s">
        <v>1177</v>
      </c>
      <c r="B292" s="12"/>
      <c r="C292" s="5" t="s">
        <v>1177</v>
      </c>
      <c r="D292" s="5" t="s">
        <v>2944</v>
      </c>
      <c r="E292" s="12"/>
      <c r="F292" s="12"/>
      <c r="G292" s="12"/>
      <c r="H292" s="12"/>
      <c r="I292" s="12"/>
      <c r="J292" s="12"/>
      <c r="K292" s="5" t="s">
        <v>2585</v>
      </c>
      <c r="L292" s="5" t="s">
        <v>1946</v>
      </c>
      <c r="M292" s="5" t="s">
        <v>2631</v>
      </c>
      <c r="N292" s="10">
        <v>6</v>
      </c>
      <c r="O292" s="11" t="s">
        <v>2974</v>
      </c>
    </row>
    <row r="293" spans="1:15" hidden="1" x14ac:dyDescent="0.2">
      <c r="A293" s="5" t="s">
        <v>205</v>
      </c>
      <c r="B293" s="12"/>
      <c r="C293" s="5" t="s">
        <v>205</v>
      </c>
      <c r="D293" s="5" t="s">
        <v>2944</v>
      </c>
      <c r="E293" s="12"/>
      <c r="F293" s="12"/>
      <c r="G293" s="12"/>
      <c r="H293" s="12"/>
      <c r="I293" s="12"/>
      <c r="J293" s="12"/>
      <c r="K293" s="5" t="s">
        <v>2585</v>
      </c>
      <c r="L293" s="5"/>
      <c r="M293" s="5" t="s">
        <v>2631</v>
      </c>
      <c r="N293" s="10">
        <v>6</v>
      </c>
      <c r="O293" s="11" t="s">
        <v>2974</v>
      </c>
    </row>
    <row r="294" spans="1:15" hidden="1" x14ac:dyDescent="0.2">
      <c r="A294" s="5" t="s">
        <v>2107</v>
      </c>
      <c r="B294" s="12"/>
      <c r="C294" s="5" t="s">
        <v>2107</v>
      </c>
      <c r="D294" s="5" t="s">
        <v>2944</v>
      </c>
      <c r="E294" s="12"/>
      <c r="F294" s="12"/>
      <c r="G294" s="12"/>
      <c r="H294" s="12"/>
      <c r="I294" s="12"/>
      <c r="J294" s="12"/>
      <c r="K294" s="5" t="s">
        <v>2585</v>
      </c>
      <c r="L294" s="5"/>
      <c r="M294" s="5" t="s">
        <v>2631</v>
      </c>
      <c r="N294" s="10">
        <v>6</v>
      </c>
      <c r="O294" s="11" t="s">
        <v>2974</v>
      </c>
    </row>
    <row r="295" spans="1:15" hidden="1" x14ac:dyDescent="0.2">
      <c r="A295" s="5" t="s">
        <v>2650</v>
      </c>
      <c r="B295" s="12"/>
      <c r="C295" s="5" t="s">
        <v>2650</v>
      </c>
      <c r="D295" s="5" t="s">
        <v>1404</v>
      </c>
      <c r="E295" s="12"/>
      <c r="F295" s="12"/>
      <c r="G295" s="12"/>
      <c r="H295" s="12"/>
      <c r="I295" s="12"/>
      <c r="J295" s="12"/>
      <c r="K295" s="5" t="s">
        <v>2585</v>
      </c>
      <c r="L295" s="5" t="s">
        <v>2611</v>
      </c>
      <c r="M295" s="5" t="s">
        <v>2359</v>
      </c>
      <c r="N295" s="10">
        <v>500</v>
      </c>
      <c r="O295" s="11" t="s">
        <v>2974</v>
      </c>
    </row>
    <row r="296" spans="1:15" hidden="1" x14ac:dyDescent="0.2">
      <c r="A296" s="5" t="s">
        <v>2689</v>
      </c>
      <c r="B296" s="12"/>
      <c r="C296" s="5" t="s">
        <v>2689</v>
      </c>
      <c r="D296" s="5" t="s">
        <v>371</v>
      </c>
      <c r="E296" s="12"/>
      <c r="F296" s="12"/>
      <c r="G296" s="12"/>
      <c r="H296" s="12"/>
      <c r="I296" s="12"/>
      <c r="J296" s="12"/>
      <c r="K296" s="5" t="s">
        <v>178</v>
      </c>
      <c r="L296" s="5" t="s">
        <v>1946</v>
      </c>
      <c r="M296" s="5" t="s">
        <v>3050</v>
      </c>
      <c r="N296" s="10">
        <v>10</v>
      </c>
      <c r="O296" s="11" t="s">
        <v>777</v>
      </c>
    </row>
    <row r="297" spans="1:15" hidden="1" x14ac:dyDescent="0.2">
      <c r="A297" s="5" t="s">
        <v>330</v>
      </c>
      <c r="B297" s="12"/>
      <c r="C297" s="5" t="s">
        <v>330</v>
      </c>
      <c r="D297" s="5" t="s">
        <v>2944</v>
      </c>
      <c r="E297" s="12"/>
      <c r="F297" s="12"/>
      <c r="G297" s="12"/>
      <c r="H297" s="12"/>
      <c r="I297" s="12"/>
      <c r="J297" s="12"/>
      <c r="K297" s="5" t="s">
        <v>2585</v>
      </c>
      <c r="L297" s="5" t="s">
        <v>1946</v>
      </c>
      <c r="M297" s="5" t="s">
        <v>1171</v>
      </c>
      <c r="N297" s="10">
        <v>64</v>
      </c>
      <c r="O297" s="11" t="s">
        <v>2974</v>
      </c>
    </row>
    <row r="298" spans="1:15" hidden="1" x14ac:dyDescent="0.2">
      <c r="A298" s="5" t="s">
        <v>556</v>
      </c>
      <c r="B298" s="12"/>
      <c r="C298" s="5" t="s">
        <v>556</v>
      </c>
      <c r="D298" s="5" t="s">
        <v>2944</v>
      </c>
      <c r="E298" s="12"/>
      <c r="F298" s="12"/>
      <c r="G298" s="12"/>
      <c r="H298" s="12"/>
      <c r="I298" s="12"/>
      <c r="J298" s="12"/>
      <c r="K298" s="5" t="s">
        <v>2585</v>
      </c>
      <c r="L298" s="5" t="s">
        <v>298</v>
      </c>
      <c r="M298" s="5" t="s">
        <v>2527</v>
      </c>
      <c r="N298" s="10">
        <v>0</v>
      </c>
      <c r="O298" s="11" t="s">
        <v>2621</v>
      </c>
    </row>
    <row r="299" spans="1:15" hidden="1" x14ac:dyDescent="0.2">
      <c r="A299" s="5" t="s">
        <v>467</v>
      </c>
      <c r="B299" s="12"/>
      <c r="C299" s="5" t="s">
        <v>467</v>
      </c>
      <c r="D299" s="5" t="s">
        <v>1404</v>
      </c>
      <c r="E299" s="12"/>
      <c r="F299" s="12"/>
      <c r="G299" s="12"/>
      <c r="H299" s="12"/>
      <c r="I299" s="12"/>
      <c r="J299" s="12"/>
      <c r="K299" s="5" t="s">
        <v>2585</v>
      </c>
      <c r="L299" s="5" t="s">
        <v>3374</v>
      </c>
      <c r="M299" s="5" t="s">
        <v>2178</v>
      </c>
      <c r="N299" s="10">
        <v>1000</v>
      </c>
      <c r="O299" s="11" t="s">
        <v>2974</v>
      </c>
    </row>
    <row r="300" spans="1:15" hidden="1" x14ac:dyDescent="0.2">
      <c r="A300" s="5" t="s">
        <v>624</v>
      </c>
      <c r="B300" s="12"/>
      <c r="C300" s="5" t="s">
        <v>666</v>
      </c>
      <c r="D300" s="5" t="s">
        <v>2944</v>
      </c>
      <c r="E300" s="12"/>
      <c r="F300" s="12"/>
      <c r="G300" s="12"/>
      <c r="H300" s="12"/>
      <c r="I300" s="12"/>
      <c r="J300" s="12"/>
      <c r="K300" s="5" t="s">
        <v>2585</v>
      </c>
      <c r="L300" s="5" t="s">
        <v>2184</v>
      </c>
      <c r="M300" s="5" t="s">
        <v>3040</v>
      </c>
      <c r="N300" s="10">
        <v>0</v>
      </c>
      <c r="O300" s="11" t="s">
        <v>229</v>
      </c>
    </row>
    <row r="301" spans="1:15" hidden="1" x14ac:dyDescent="0.2">
      <c r="A301" s="5" t="s">
        <v>2374</v>
      </c>
      <c r="B301" s="12"/>
      <c r="C301" s="5" t="s">
        <v>2374</v>
      </c>
      <c r="D301" s="5" t="s">
        <v>1404</v>
      </c>
      <c r="E301" s="12"/>
      <c r="F301" s="12"/>
      <c r="G301" s="12"/>
      <c r="H301" s="12"/>
      <c r="I301" s="12"/>
      <c r="J301" s="12"/>
      <c r="K301" s="5" t="s">
        <v>2585</v>
      </c>
      <c r="L301" s="5" t="s">
        <v>3374</v>
      </c>
      <c r="M301" s="5" t="s">
        <v>2178</v>
      </c>
      <c r="N301" s="10">
        <v>1000</v>
      </c>
      <c r="O301" s="11" t="s">
        <v>2974</v>
      </c>
    </row>
    <row r="302" spans="1:15" hidden="1" x14ac:dyDescent="0.2">
      <c r="A302" s="5" t="s">
        <v>759</v>
      </c>
      <c r="B302" s="12"/>
      <c r="C302" s="5" t="s">
        <v>759</v>
      </c>
      <c r="D302" s="5" t="s">
        <v>1404</v>
      </c>
      <c r="E302" s="12"/>
      <c r="F302" s="12"/>
      <c r="G302" s="12"/>
      <c r="H302" s="12"/>
      <c r="I302" s="12"/>
      <c r="J302" s="12"/>
      <c r="K302" s="5" t="s">
        <v>2585</v>
      </c>
      <c r="L302" s="5" t="s">
        <v>3374</v>
      </c>
      <c r="M302" s="5" t="s">
        <v>1171</v>
      </c>
      <c r="N302" s="10">
        <v>100</v>
      </c>
      <c r="O302" s="11" t="s">
        <v>2974</v>
      </c>
    </row>
    <row r="303" spans="1:15" hidden="1" x14ac:dyDescent="0.2">
      <c r="A303" s="5" t="s">
        <v>2098</v>
      </c>
      <c r="B303" s="12"/>
      <c r="C303" s="5" t="s">
        <v>2098</v>
      </c>
      <c r="D303" s="5" t="s">
        <v>3030</v>
      </c>
      <c r="E303" s="12"/>
      <c r="F303" s="12"/>
      <c r="G303" s="12"/>
      <c r="H303" s="12"/>
      <c r="I303" s="12"/>
      <c r="J303" s="12"/>
      <c r="K303" s="5" t="s">
        <v>2585</v>
      </c>
      <c r="L303" s="5" t="s">
        <v>1787</v>
      </c>
      <c r="M303" s="5" t="s">
        <v>1903</v>
      </c>
      <c r="N303" s="10">
        <v>0</v>
      </c>
      <c r="O303" s="11" t="s">
        <v>2479</v>
      </c>
    </row>
    <row r="304" spans="1:15" hidden="1" x14ac:dyDescent="0.2">
      <c r="A304" s="5" t="s">
        <v>3047</v>
      </c>
      <c r="B304" s="12"/>
      <c r="C304" s="5" t="s">
        <v>3047</v>
      </c>
      <c r="D304" s="5" t="s">
        <v>371</v>
      </c>
      <c r="E304" s="12"/>
      <c r="F304" s="12"/>
      <c r="G304" s="12"/>
      <c r="H304" s="12"/>
      <c r="I304" s="12"/>
      <c r="J304" s="12"/>
      <c r="K304" s="5" t="s">
        <v>2585</v>
      </c>
      <c r="L304" s="5"/>
      <c r="M304" s="5" t="s">
        <v>2493</v>
      </c>
      <c r="N304" s="10">
        <v>0</v>
      </c>
      <c r="O304" s="11" t="s">
        <v>2493</v>
      </c>
    </row>
    <row r="305" spans="1:15" hidden="1" x14ac:dyDescent="0.2">
      <c r="A305" s="5" t="s">
        <v>252</v>
      </c>
      <c r="B305" s="12"/>
      <c r="C305" s="5" t="s">
        <v>252</v>
      </c>
      <c r="D305" s="5" t="s">
        <v>371</v>
      </c>
      <c r="E305" s="12"/>
      <c r="F305" s="12"/>
      <c r="G305" s="12"/>
      <c r="H305" s="12"/>
      <c r="I305" s="12"/>
      <c r="J305" s="12"/>
      <c r="K305" s="5" t="s">
        <v>2585</v>
      </c>
      <c r="L305" s="5"/>
      <c r="M305" s="5" t="s">
        <v>2493</v>
      </c>
      <c r="N305" s="10">
        <v>0</v>
      </c>
      <c r="O305" s="11" t="s">
        <v>2493</v>
      </c>
    </row>
    <row r="306" spans="1:15" hidden="1" x14ac:dyDescent="0.2">
      <c r="A306" s="5" t="s">
        <v>403</v>
      </c>
      <c r="B306" s="12"/>
      <c r="C306" s="5" t="s">
        <v>479</v>
      </c>
      <c r="D306" s="5" t="s">
        <v>1404</v>
      </c>
      <c r="E306" s="12"/>
      <c r="F306" s="12"/>
      <c r="G306" s="12"/>
      <c r="H306" s="12"/>
      <c r="I306" s="12"/>
      <c r="J306" s="12"/>
      <c r="K306" s="5" t="s">
        <v>3355</v>
      </c>
      <c r="L306" s="5"/>
      <c r="M306" s="5" t="s">
        <v>450</v>
      </c>
      <c r="N306" s="10">
        <v>0</v>
      </c>
      <c r="O306" s="11" t="s">
        <v>248</v>
      </c>
    </row>
    <row r="307" spans="1:15" hidden="1" x14ac:dyDescent="0.2">
      <c r="A307" s="5" t="s">
        <v>1218</v>
      </c>
      <c r="B307" s="12"/>
      <c r="C307" s="5" t="s">
        <v>1218</v>
      </c>
      <c r="D307" s="5" t="s">
        <v>1404</v>
      </c>
      <c r="E307" s="12"/>
      <c r="F307" s="12"/>
      <c r="G307" s="12"/>
      <c r="H307" s="12"/>
      <c r="I307" s="12"/>
      <c r="J307" s="12"/>
      <c r="K307" s="5" t="s">
        <v>2585</v>
      </c>
      <c r="L307" s="5" t="s">
        <v>3374</v>
      </c>
      <c r="M307" s="5" t="s">
        <v>2631</v>
      </c>
      <c r="N307" s="10">
        <v>15</v>
      </c>
      <c r="O307" s="11" t="s">
        <v>2974</v>
      </c>
    </row>
    <row r="308" spans="1:15" hidden="1" x14ac:dyDescent="0.2">
      <c r="A308" s="5" t="s">
        <v>748</v>
      </c>
      <c r="B308" s="12"/>
      <c r="C308" s="5" t="s">
        <v>748</v>
      </c>
      <c r="D308" s="5" t="s">
        <v>155</v>
      </c>
      <c r="E308" s="12"/>
      <c r="F308" s="12"/>
      <c r="G308" s="12"/>
      <c r="H308" s="12"/>
      <c r="I308" s="12"/>
      <c r="J308" s="12"/>
      <c r="K308" s="5" t="s">
        <v>2585</v>
      </c>
      <c r="L308" s="5" t="s">
        <v>109</v>
      </c>
      <c r="M308" s="5" t="s">
        <v>1711</v>
      </c>
      <c r="N308" s="10">
        <v>0</v>
      </c>
      <c r="O308" s="11" t="s">
        <v>854</v>
      </c>
    </row>
    <row r="309" spans="1:15" hidden="1" x14ac:dyDescent="0.2">
      <c r="A309" s="5" t="s">
        <v>1986</v>
      </c>
      <c r="B309" s="12"/>
      <c r="C309" s="5" t="s">
        <v>1986</v>
      </c>
      <c r="D309" s="5" t="s">
        <v>371</v>
      </c>
      <c r="E309" s="12"/>
      <c r="F309" s="12"/>
      <c r="G309" s="12"/>
      <c r="H309" s="12"/>
      <c r="I309" s="12"/>
      <c r="J309" s="12"/>
      <c r="K309" s="5" t="s">
        <v>2585</v>
      </c>
      <c r="L309" s="5" t="s">
        <v>1946</v>
      </c>
      <c r="M309" s="5" t="s">
        <v>1466</v>
      </c>
      <c r="N309" s="10">
        <v>0</v>
      </c>
      <c r="O309" s="11" t="s">
        <v>1437</v>
      </c>
    </row>
    <row r="310" spans="1:15" hidden="1" x14ac:dyDescent="0.2">
      <c r="A310" s="5" t="s">
        <v>3384</v>
      </c>
      <c r="B310" s="12"/>
      <c r="C310" s="5" t="s">
        <v>3384</v>
      </c>
      <c r="D310" s="5" t="s">
        <v>371</v>
      </c>
      <c r="E310" s="12"/>
      <c r="F310" s="12"/>
      <c r="G310" s="12"/>
      <c r="H310" s="12"/>
      <c r="I310" s="12"/>
      <c r="J310" s="12"/>
      <c r="K310" s="5" t="s">
        <v>2585</v>
      </c>
      <c r="L310" s="5" t="s">
        <v>1946</v>
      </c>
      <c r="M310" s="5" t="s">
        <v>2664</v>
      </c>
      <c r="N310" s="10">
        <v>0</v>
      </c>
      <c r="O310" s="11" t="s">
        <v>2130</v>
      </c>
    </row>
    <row r="311" spans="1:15" hidden="1" x14ac:dyDescent="0.2">
      <c r="A311" s="5" t="s">
        <v>2804</v>
      </c>
      <c r="B311" s="12"/>
      <c r="C311" s="5" t="s">
        <v>2804</v>
      </c>
      <c r="D311" s="5" t="s">
        <v>3030</v>
      </c>
      <c r="E311" s="12"/>
      <c r="F311" s="12"/>
      <c r="G311" s="12"/>
      <c r="H311" s="12"/>
      <c r="I311" s="12"/>
      <c r="J311" s="12"/>
      <c r="K311" s="5" t="s">
        <v>2585</v>
      </c>
      <c r="L311" s="5" t="s">
        <v>1787</v>
      </c>
      <c r="M311" s="5" t="s">
        <v>1235</v>
      </c>
      <c r="N311" s="10">
        <v>0</v>
      </c>
      <c r="O311" s="11" t="s">
        <v>777</v>
      </c>
    </row>
    <row r="312" spans="1:15" hidden="1" x14ac:dyDescent="0.2">
      <c r="A312" s="5" t="s">
        <v>3041</v>
      </c>
      <c r="B312" s="12"/>
      <c r="C312" s="5" t="s">
        <v>3192</v>
      </c>
      <c r="D312" s="5" t="s">
        <v>1404</v>
      </c>
      <c r="E312" s="12"/>
      <c r="F312" s="12"/>
      <c r="G312" s="12"/>
      <c r="H312" s="12"/>
      <c r="I312" s="12"/>
      <c r="J312" s="12"/>
      <c r="K312" s="5" t="s">
        <v>2585</v>
      </c>
      <c r="L312" s="5" t="s">
        <v>3374</v>
      </c>
      <c r="M312" s="5" t="s">
        <v>2631</v>
      </c>
      <c r="N312" s="10">
        <v>200</v>
      </c>
      <c r="O312" s="11" t="s">
        <v>2974</v>
      </c>
    </row>
    <row r="313" spans="1:15" hidden="1" x14ac:dyDescent="0.2">
      <c r="A313" s="5" t="s">
        <v>2910</v>
      </c>
      <c r="B313" s="12"/>
      <c r="C313" s="5" t="s">
        <v>2910</v>
      </c>
      <c r="D313" s="5" t="s">
        <v>2944</v>
      </c>
      <c r="E313" s="12"/>
      <c r="F313" s="12"/>
      <c r="G313" s="12"/>
      <c r="H313" s="12"/>
      <c r="I313" s="12"/>
      <c r="J313" s="12"/>
      <c r="K313" s="5" t="s">
        <v>2585</v>
      </c>
      <c r="L313" s="5" t="s">
        <v>1946</v>
      </c>
      <c r="M313" s="5" t="s">
        <v>2432</v>
      </c>
      <c r="N313" s="10">
        <v>1</v>
      </c>
      <c r="O313" s="11" t="s">
        <v>2063</v>
      </c>
    </row>
    <row r="314" spans="1:15" hidden="1" x14ac:dyDescent="0.2">
      <c r="A314" s="5" t="s">
        <v>396</v>
      </c>
      <c r="B314" s="12"/>
      <c r="C314" s="5" t="s">
        <v>811</v>
      </c>
      <c r="D314" s="5" t="s">
        <v>1404</v>
      </c>
      <c r="E314" s="12"/>
      <c r="F314" s="12"/>
      <c r="G314" s="12"/>
      <c r="H314" s="12"/>
      <c r="I314" s="12"/>
      <c r="J314" s="12"/>
      <c r="K314" s="5" t="s">
        <v>2585</v>
      </c>
      <c r="L314" s="5" t="s">
        <v>3374</v>
      </c>
      <c r="M314" s="5" t="s">
        <v>1498</v>
      </c>
      <c r="N314" s="10">
        <v>10</v>
      </c>
      <c r="O314" s="11" t="s">
        <v>2974</v>
      </c>
    </row>
    <row r="315" spans="1:15" hidden="1" x14ac:dyDescent="0.2">
      <c r="A315" s="5" t="s">
        <v>390</v>
      </c>
      <c r="B315" s="12"/>
      <c r="C315" s="5" t="s">
        <v>2051</v>
      </c>
      <c r="D315" s="5" t="s">
        <v>2944</v>
      </c>
      <c r="E315" s="12"/>
      <c r="F315" s="12"/>
      <c r="G315" s="12"/>
      <c r="H315" s="12"/>
      <c r="I315" s="12"/>
      <c r="J315" s="12"/>
      <c r="K315" s="5" t="s">
        <v>2585</v>
      </c>
      <c r="L315" s="5" t="s">
        <v>3374</v>
      </c>
      <c r="M315" s="5" t="s">
        <v>3168</v>
      </c>
      <c r="N315" s="10">
        <v>6</v>
      </c>
      <c r="O315" s="11" t="s">
        <v>3168</v>
      </c>
    </row>
    <row r="316" spans="1:15" hidden="1" x14ac:dyDescent="0.2">
      <c r="A316" s="5" t="s">
        <v>1878</v>
      </c>
      <c r="B316" s="12"/>
      <c r="C316" s="5" t="s">
        <v>1688</v>
      </c>
      <c r="D316" s="5" t="s">
        <v>2944</v>
      </c>
      <c r="E316" s="12"/>
      <c r="F316" s="12"/>
      <c r="G316" s="12"/>
      <c r="H316" s="12"/>
      <c r="I316" s="12"/>
      <c r="J316" s="12"/>
      <c r="K316" s="5" t="s">
        <v>2585</v>
      </c>
      <c r="L316" s="5" t="s">
        <v>3374</v>
      </c>
      <c r="M316" s="5" t="s">
        <v>3168</v>
      </c>
      <c r="N316" s="10">
        <v>6</v>
      </c>
      <c r="O316" s="11" t="s">
        <v>3168</v>
      </c>
    </row>
    <row r="317" spans="1:15" hidden="1" x14ac:dyDescent="0.2">
      <c r="A317" s="5" t="s">
        <v>41</v>
      </c>
      <c r="B317" s="12"/>
      <c r="C317" s="5" t="s">
        <v>1629</v>
      </c>
      <c r="D317" s="5" t="s">
        <v>371</v>
      </c>
      <c r="E317" s="12"/>
      <c r="F317" s="12"/>
      <c r="G317" s="12"/>
      <c r="H317" s="12"/>
      <c r="I317" s="12"/>
      <c r="J317" s="12"/>
      <c r="K317" s="5" t="s">
        <v>2585</v>
      </c>
      <c r="L317" s="5" t="s">
        <v>1946</v>
      </c>
      <c r="M317" s="5" t="s">
        <v>2631</v>
      </c>
      <c r="N317" s="10">
        <v>12</v>
      </c>
      <c r="O317" s="11" t="s">
        <v>2974</v>
      </c>
    </row>
    <row r="318" spans="1:15" hidden="1" x14ac:dyDescent="0.2">
      <c r="A318" s="5" t="s">
        <v>1488</v>
      </c>
      <c r="B318" s="12"/>
      <c r="C318" s="5" t="s">
        <v>819</v>
      </c>
      <c r="D318" s="5" t="s">
        <v>642</v>
      </c>
      <c r="E318" s="12"/>
      <c r="F318" s="12"/>
      <c r="G318" s="12"/>
      <c r="H318" s="12"/>
      <c r="I318" s="12"/>
      <c r="J318" s="12"/>
      <c r="K318" s="5" t="s">
        <v>2585</v>
      </c>
      <c r="L318" s="5" t="s">
        <v>2118</v>
      </c>
      <c r="M318" s="5" t="s">
        <v>1134</v>
      </c>
      <c r="N318" s="10">
        <v>0</v>
      </c>
      <c r="O318" s="11" t="s">
        <v>777</v>
      </c>
    </row>
    <row r="319" spans="1:15" hidden="1" x14ac:dyDescent="0.2">
      <c r="A319" s="5" t="s">
        <v>1676</v>
      </c>
      <c r="B319" s="12"/>
      <c r="C319" s="5" t="s">
        <v>1676</v>
      </c>
      <c r="D319" s="5" t="s">
        <v>642</v>
      </c>
      <c r="E319" s="12"/>
      <c r="F319" s="12"/>
      <c r="G319" s="12"/>
      <c r="H319" s="12"/>
      <c r="I319" s="12"/>
      <c r="J319" s="12"/>
      <c r="K319" s="5" t="s">
        <v>2585</v>
      </c>
      <c r="L319" s="5" t="s">
        <v>1946</v>
      </c>
      <c r="M319" s="5" t="s">
        <v>1134</v>
      </c>
      <c r="N319" s="10">
        <v>0</v>
      </c>
      <c r="O319" s="11" t="s">
        <v>777</v>
      </c>
    </row>
    <row r="320" spans="1:15" hidden="1" x14ac:dyDescent="0.2">
      <c r="A320" s="5" t="s">
        <v>173</v>
      </c>
      <c r="B320" s="12"/>
      <c r="C320" s="5" t="s">
        <v>1543</v>
      </c>
      <c r="D320" s="5" t="s">
        <v>642</v>
      </c>
      <c r="E320" s="12"/>
      <c r="F320" s="12"/>
      <c r="G320" s="12"/>
      <c r="H320" s="12"/>
      <c r="I320" s="12"/>
      <c r="J320" s="12"/>
      <c r="K320" s="5" t="s">
        <v>2585</v>
      </c>
      <c r="L320" s="5" t="s">
        <v>1946</v>
      </c>
      <c r="M320" s="5" t="s">
        <v>1134</v>
      </c>
      <c r="N320" s="10">
        <v>0</v>
      </c>
      <c r="O320" s="11" t="s">
        <v>2136</v>
      </c>
    </row>
    <row r="321" spans="1:15" hidden="1" x14ac:dyDescent="0.2">
      <c r="A321" s="5" t="s">
        <v>719</v>
      </c>
      <c r="B321" s="12"/>
      <c r="C321" s="5" t="s">
        <v>719</v>
      </c>
      <c r="D321" s="5" t="s">
        <v>642</v>
      </c>
      <c r="E321" s="12"/>
      <c r="F321" s="12"/>
      <c r="G321" s="12"/>
      <c r="H321" s="12"/>
      <c r="I321" s="12"/>
      <c r="J321" s="12"/>
      <c r="K321" s="5" t="s">
        <v>2585</v>
      </c>
      <c r="L321" s="5" t="s">
        <v>2118</v>
      </c>
      <c r="M321" s="5" t="s">
        <v>1134</v>
      </c>
      <c r="N321" s="10">
        <v>1</v>
      </c>
      <c r="O321" s="11" t="s">
        <v>777</v>
      </c>
    </row>
    <row r="322" spans="1:15" hidden="1" x14ac:dyDescent="0.2">
      <c r="A322" s="5" t="s">
        <v>517</v>
      </c>
      <c r="B322" s="12"/>
      <c r="C322" s="5" t="s">
        <v>517</v>
      </c>
      <c r="D322" s="5" t="s">
        <v>371</v>
      </c>
      <c r="E322" s="12"/>
      <c r="F322" s="12"/>
      <c r="G322" s="12"/>
      <c r="H322" s="12"/>
      <c r="I322" s="12"/>
      <c r="J322" s="12"/>
      <c r="K322" s="5" t="s">
        <v>2585</v>
      </c>
      <c r="L322" s="5" t="s">
        <v>1946</v>
      </c>
      <c r="M322" s="5" t="s">
        <v>2631</v>
      </c>
      <c r="N322" s="10">
        <v>7</v>
      </c>
      <c r="O322" s="11" t="s">
        <v>2974</v>
      </c>
    </row>
    <row r="323" spans="1:15" hidden="1" x14ac:dyDescent="0.2">
      <c r="A323" s="5" t="s">
        <v>3395</v>
      </c>
      <c r="B323" s="12"/>
      <c r="C323" s="5" t="s">
        <v>1108</v>
      </c>
      <c r="D323" s="5" t="s">
        <v>642</v>
      </c>
      <c r="E323" s="12"/>
      <c r="F323" s="12"/>
      <c r="G323" s="12"/>
      <c r="H323" s="12"/>
      <c r="I323" s="12"/>
      <c r="J323" s="12"/>
      <c r="K323" s="5" t="s">
        <v>2585</v>
      </c>
      <c r="L323" s="5" t="s">
        <v>637</v>
      </c>
      <c r="M323" s="5" t="s">
        <v>1498</v>
      </c>
      <c r="N323" s="10">
        <v>1</v>
      </c>
      <c r="O323" s="11" t="s">
        <v>2974</v>
      </c>
    </row>
    <row r="324" spans="1:15" hidden="1" x14ac:dyDescent="0.2">
      <c r="A324" s="5" t="s">
        <v>2395</v>
      </c>
      <c r="B324" s="12"/>
      <c r="C324" s="5" t="s">
        <v>1935</v>
      </c>
      <c r="D324" s="5" t="s">
        <v>2944</v>
      </c>
      <c r="E324" s="12"/>
      <c r="F324" s="12"/>
      <c r="G324" s="12"/>
      <c r="H324" s="12"/>
      <c r="I324" s="12"/>
      <c r="J324" s="12"/>
      <c r="K324" s="5" t="s">
        <v>2585</v>
      </c>
      <c r="L324" s="5" t="s">
        <v>1946</v>
      </c>
      <c r="M324" s="5" t="s">
        <v>950</v>
      </c>
      <c r="N324" s="10">
        <v>0</v>
      </c>
      <c r="O324" s="11" t="s">
        <v>2136</v>
      </c>
    </row>
    <row r="325" spans="1:15" hidden="1" x14ac:dyDescent="0.2">
      <c r="A325" s="5" t="s">
        <v>2928</v>
      </c>
      <c r="B325" s="12"/>
      <c r="C325" s="5" t="s">
        <v>112</v>
      </c>
      <c r="D325" s="5" t="s">
        <v>155</v>
      </c>
      <c r="E325" s="12"/>
      <c r="F325" s="12"/>
      <c r="G325" s="12"/>
      <c r="H325" s="12"/>
      <c r="I325" s="12"/>
      <c r="J325" s="12"/>
      <c r="K325" s="5" t="s">
        <v>2585</v>
      </c>
      <c r="L325" s="5" t="s">
        <v>109</v>
      </c>
      <c r="M325" s="5" t="s">
        <v>1030</v>
      </c>
      <c r="N325" s="10">
        <v>0</v>
      </c>
      <c r="O325" s="11" t="s">
        <v>1515</v>
      </c>
    </row>
    <row r="326" spans="1:15" hidden="1" x14ac:dyDescent="0.2">
      <c r="A326" s="5" t="s">
        <v>395</v>
      </c>
      <c r="B326" s="12"/>
      <c r="C326" s="5" t="s">
        <v>395</v>
      </c>
      <c r="D326" s="5" t="s">
        <v>1404</v>
      </c>
      <c r="E326" s="12"/>
      <c r="F326" s="12"/>
      <c r="G326" s="12"/>
      <c r="H326" s="12"/>
      <c r="I326" s="12"/>
      <c r="J326" s="12"/>
      <c r="K326" s="5" t="s">
        <v>2585</v>
      </c>
      <c r="L326" s="5"/>
      <c r="M326" s="5" t="s">
        <v>2631</v>
      </c>
      <c r="N326" s="10">
        <v>0</v>
      </c>
      <c r="O326" s="11" t="s">
        <v>2974</v>
      </c>
    </row>
    <row r="327" spans="1:15" hidden="1" x14ac:dyDescent="0.2">
      <c r="A327" s="5" t="s">
        <v>2991</v>
      </c>
      <c r="B327" s="12"/>
      <c r="C327" s="5" t="s">
        <v>2991</v>
      </c>
      <c r="D327" s="5" t="s">
        <v>1616</v>
      </c>
      <c r="E327" s="12"/>
      <c r="F327" s="12"/>
      <c r="G327" s="12"/>
      <c r="H327" s="12"/>
      <c r="I327" s="12"/>
      <c r="J327" s="12"/>
      <c r="K327" s="5" t="s">
        <v>2585</v>
      </c>
      <c r="L327" s="5" t="s">
        <v>1787</v>
      </c>
      <c r="M327" s="5" t="s">
        <v>539</v>
      </c>
      <c r="N327" s="10">
        <v>0</v>
      </c>
      <c r="O327" s="11" t="s">
        <v>2974</v>
      </c>
    </row>
    <row r="328" spans="1:15" hidden="1" x14ac:dyDescent="0.2">
      <c r="A328" s="5" t="s">
        <v>1281</v>
      </c>
      <c r="B328" s="12"/>
      <c r="C328" s="5" t="s">
        <v>1281</v>
      </c>
      <c r="D328" s="5" t="s">
        <v>3030</v>
      </c>
      <c r="E328" s="12"/>
      <c r="F328" s="12"/>
      <c r="G328" s="12"/>
      <c r="H328" s="12"/>
      <c r="I328" s="12"/>
      <c r="J328" s="12"/>
      <c r="K328" s="5" t="s">
        <v>2585</v>
      </c>
      <c r="L328" s="5" t="s">
        <v>1814</v>
      </c>
      <c r="M328" s="5" t="s">
        <v>2631</v>
      </c>
      <c r="N328" s="10">
        <v>0</v>
      </c>
      <c r="O328" s="11" t="s">
        <v>2974</v>
      </c>
    </row>
    <row r="329" spans="1:15" hidden="1" x14ac:dyDescent="0.2">
      <c r="A329" s="5" t="s">
        <v>501</v>
      </c>
      <c r="B329" s="12"/>
      <c r="C329" s="5" t="s">
        <v>501</v>
      </c>
      <c r="D329" s="5" t="s">
        <v>371</v>
      </c>
      <c r="E329" s="12"/>
      <c r="F329" s="12"/>
      <c r="G329" s="12"/>
      <c r="H329" s="12"/>
      <c r="I329" s="12"/>
      <c r="J329" s="12"/>
      <c r="K329" s="5" t="s">
        <v>2585</v>
      </c>
      <c r="L329" s="5" t="s">
        <v>1946</v>
      </c>
      <c r="M329" s="5" t="s">
        <v>3302</v>
      </c>
      <c r="N329" s="10">
        <v>0</v>
      </c>
      <c r="O329" s="11" t="s">
        <v>132</v>
      </c>
    </row>
    <row r="330" spans="1:15" hidden="1" x14ac:dyDescent="0.2">
      <c r="A330" s="5" t="s">
        <v>1307</v>
      </c>
      <c r="B330" s="12"/>
      <c r="C330" s="5" t="s">
        <v>1307</v>
      </c>
      <c r="D330" s="5" t="s">
        <v>371</v>
      </c>
      <c r="E330" s="12"/>
      <c r="F330" s="12"/>
      <c r="G330" s="12"/>
      <c r="H330" s="12"/>
      <c r="I330" s="12"/>
      <c r="J330" s="12"/>
      <c r="K330" s="5" t="s">
        <v>2585</v>
      </c>
      <c r="L330" s="5" t="s">
        <v>1946</v>
      </c>
      <c r="M330" s="5" t="s">
        <v>1134</v>
      </c>
      <c r="N330" s="10">
        <v>0</v>
      </c>
      <c r="O330" s="11" t="s">
        <v>777</v>
      </c>
    </row>
    <row r="331" spans="1:15" hidden="1" x14ac:dyDescent="0.2">
      <c r="A331" s="5" t="s">
        <v>1469</v>
      </c>
      <c r="B331" s="12"/>
      <c r="C331" s="5" t="s">
        <v>1469</v>
      </c>
      <c r="D331" s="5" t="s">
        <v>2944</v>
      </c>
      <c r="E331" s="12"/>
      <c r="F331" s="12"/>
      <c r="G331" s="12"/>
      <c r="H331" s="12"/>
      <c r="I331" s="12"/>
      <c r="J331" s="12"/>
      <c r="K331" s="5" t="s">
        <v>2585</v>
      </c>
      <c r="L331" s="5" t="s">
        <v>1946</v>
      </c>
      <c r="M331" s="5" t="s">
        <v>2354</v>
      </c>
      <c r="N331" s="10">
        <v>4</v>
      </c>
      <c r="O331" s="11" t="s">
        <v>702</v>
      </c>
    </row>
    <row r="332" spans="1:15" hidden="1" x14ac:dyDescent="0.2">
      <c r="A332" s="5" t="s">
        <v>565</v>
      </c>
      <c r="B332" s="12"/>
      <c r="C332" s="5" t="s">
        <v>2951</v>
      </c>
      <c r="D332" s="5" t="s">
        <v>371</v>
      </c>
      <c r="E332" s="12"/>
      <c r="F332" s="12"/>
      <c r="G332" s="12"/>
      <c r="H332" s="12"/>
      <c r="I332" s="12"/>
      <c r="J332" s="12"/>
      <c r="K332" s="5" t="s">
        <v>2585</v>
      </c>
      <c r="L332" s="5" t="s">
        <v>3194</v>
      </c>
      <c r="M332" s="5" t="s">
        <v>89</v>
      </c>
      <c r="N332" s="10">
        <v>0</v>
      </c>
      <c r="O332" s="11" t="s">
        <v>3267</v>
      </c>
    </row>
    <row r="333" spans="1:15" hidden="1" x14ac:dyDescent="0.2">
      <c r="A333" s="5" t="s">
        <v>1577</v>
      </c>
      <c r="B333" s="12"/>
      <c r="C333" s="5" t="s">
        <v>1742</v>
      </c>
      <c r="D333" s="5" t="s">
        <v>2944</v>
      </c>
      <c r="E333" s="12"/>
      <c r="F333" s="12"/>
      <c r="G333" s="12"/>
      <c r="H333" s="12"/>
      <c r="I333" s="12"/>
      <c r="J333" s="12"/>
      <c r="K333" s="5" t="s">
        <v>2585</v>
      </c>
      <c r="L333" s="5" t="s">
        <v>1946</v>
      </c>
      <c r="M333" s="5" t="s">
        <v>1498</v>
      </c>
      <c r="N333" s="10">
        <v>60</v>
      </c>
      <c r="O333" s="11" t="s">
        <v>2974</v>
      </c>
    </row>
    <row r="334" spans="1:15" hidden="1" x14ac:dyDescent="0.2">
      <c r="A334" s="5" t="s">
        <v>2235</v>
      </c>
      <c r="B334" s="12"/>
      <c r="C334" s="5" t="s">
        <v>1185</v>
      </c>
      <c r="D334" s="5" t="s">
        <v>155</v>
      </c>
      <c r="E334" s="12"/>
      <c r="F334" s="12"/>
      <c r="G334" s="12"/>
      <c r="H334" s="12"/>
      <c r="I334" s="12"/>
      <c r="J334" s="12"/>
      <c r="K334" s="5" t="s">
        <v>2585</v>
      </c>
      <c r="L334" s="5" t="s">
        <v>109</v>
      </c>
      <c r="M334" s="5" t="s">
        <v>3040</v>
      </c>
      <c r="N334" s="10">
        <v>0</v>
      </c>
      <c r="O334" s="11" t="s">
        <v>229</v>
      </c>
    </row>
    <row r="335" spans="1:15" hidden="1" x14ac:dyDescent="0.2">
      <c r="A335" s="5" t="s">
        <v>2964</v>
      </c>
      <c r="B335" s="12"/>
      <c r="C335" s="5" t="s">
        <v>2788</v>
      </c>
      <c r="D335" s="5" t="s">
        <v>371</v>
      </c>
      <c r="E335" s="12"/>
      <c r="F335" s="12"/>
      <c r="G335" s="12"/>
      <c r="H335" s="12"/>
      <c r="I335" s="12"/>
      <c r="J335" s="12"/>
      <c r="K335" s="5" t="s">
        <v>2585</v>
      </c>
      <c r="L335" s="5" t="s">
        <v>1946</v>
      </c>
      <c r="M335" s="5" t="s">
        <v>1370</v>
      </c>
      <c r="N335" s="10">
        <v>50</v>
      </c>
      <c r="O335" s="11" t="s">
        <v>2974</v>
      </c>
    </row>
    <row r="336" spans="1:15" hidden="1" x14ac:dyDescent="0.2">
      <c r="A336" s="5" t="s">
        <v>207</v>
      </c>
      <c r="B336" s="12"/>
      <c r="C336" s="5" t="s">
        <v>207</v>
      </c>
      <c r="D336" s="5" t="s">
        <v>1616</v>
      </c>
      <c r="E336" s="12"/>
      <c r="F336" s="12"/>
      <c r="G336" s="12"/>
      <c r="H336" s="12"/>
      <c r="I336" s="12"/>
      <c r="J336" s="12"/>
      <c r="K336" s="5" t="s">
        <v>2585</v>
      </c>
      <c r="L336" s="5" t="s">
        <v>1946</v>
      </c>
      <c r="M336" s="5" t="s">
        <v>2139</v>
      </c>
      <c r="N336" s="10">
        <v>0</v>
      </c>
      <c r="O336" s="11" t="s">
        <v>777</v>
      </c>
    </row>
    <row r="337" spans="1:15" hidden="1" x14ac:dyDescent="0.2">
      <c r="A337" s="5" t="s">
        <v>3279</v>
      </c>
      <c r="B337" s="12"/>
      <c r="C337" s="5" t="s">
        <v>87</v>
      </c>
      <c r="D337" s="5" t="s">
        <v>371</v>
      </c>
      <c r="E337" s="12"/>
      <c r="F337" s="12"/>
      <c r="G337" s="12"/>
      <c r="H337" s="12"/>
      <c r="I337" s="12"/>
      <c r="J337" s="12"/>
      <c r="K337" s="5" t="s">
        <v>2585</v>
      </c>
      <c r="L337" s="5" t="s">
        <v>1946</v>
      </c>
      <c r="M337" s="5" t="s">
        <v>2901</v>
      </c>
      <c r="N337" s="10">
        <v>48</v>
      </c>
      <c r="O337" s="11" t="s">
        <v>2974</v>
      </c>
    </row>
    <row r="338" spans="1:15" hidden="1" x14ac:dyDescent="0.2">
      <c r="A338" s="5" t="s">
        <v>2451</v>
      </c>
      <c r="B338" s="12"/>
      <c r="C338" s="5" t="s">
        <v>2451</v>
      </c>
      <c r="D338" s="5" t="s">
        <v>1404</v>
      </c>
      <c r="E338" s="12"/>
      <c r="F338" s="12"/>
      <c r="G338" s="12"/>
      <c r="H338" s="12"/>
      <c r="I338" s="12"/>
      <c r="J338" s="12"/>
      <c r="K338" s="5" t="s">
        <v>2585</v>
      </c>
      <c r="L338" s="5" t="s">
        <v>1428</v>
      </c>
      <c r="M338" s="5" t="s">
        <v>2631</v>
      </c>
      <c r="N338" s="10">
        <v>0</v>
      </c>
      <c r="O338" s="11" t="s">
        <v>2974</v>
      </c>
    </row>
    <row r="339" spans="1:15" hidden="1" x14ac:dyDescent="0.2">
      <c r="A339" s="5" t="s">
        <v>2922</v>
      </c>
      <c r="B339" s="12"/>
      <c r="C339" s="5" t="s">
        <v>2922</v>
      </c>
      <c r="D339" s="5" t="s">
        <v>371</v>
      </c>
      <c r="E339" s="12"/>
      <c r="F339" s="12"/>
      <c r="G339" s="12"/>
      <c r="H339" s="12"/>
      <c r="I339" s="12"/>
      <c r="J339" s="12"/>
      <c r="K339" s="5" t="s">
        <v>2585</v>
      </c>
      <c r="L339" s="5" t="s">
        <v>2856</v>
      </c>
      <c r="M339" s="5" t="s">
        <v>2797</v>
      </c>
      <c r="N339" s="10">
        <v>0</v>
      </c>
      <c r="O339" s="11" t="s">
        <v>697</v>
      </c>
    </row>
    <row r="340" spans="1:15" hidden="1" x14ac:dyDescent="0.2">
      <c r="A340" s="5" t="s">
        <v>638</v>
      </c>
      <c r="B340" s="12"/>
      <c r="C340" s="5" t="s">
        <v>3255</v>
      </c>
      <c r="D340" s="5" t="s">
        <v>371</v>
      </c>
      <c r="E340" s="12"/>
      <c r="F340" s="12"/>
      <c r="G340" s="12"/>
      <c r="H340" s="12"/>
      <c r="I340" s="12"/>
      <c r="J340" s="12"/>
      <c r="K340" s="5" t="s">
        <v>2585</v>
      </c>
      <c r="L340" s="5" t="s">
        <v>807</v>
      </c>
      <c r="M340" s="5" t="s">
        <v>2794</v>
      </c>
      <c r="N340" s="10">
        <v>24</v>
      </c>
      <c r="O340" s="11" t="s">
        <v>1346</v>
      </c>
    </row>
    <row r="341" spans="1:15" hidden="1" x14ac:dyDescent="0.2">
      <c r="A341" s="5" t="s">
        <v>2486</v>
      </c>
      <c r="B341" s="12"/>
      <c r="C341" s="5" t="s">
        <v>2935</v>
      </c>
      <c r="D341" s="5" t="s">
        <v>371</v>
      </c>
      <c r="E341" s="12"/>
      <c r="F341" s="12"/>
      <c r="G341" s="12"/>
      <c r="H341" s="12"/>
      <c r="I341" s="12"/>
      <c r="J341" s="12"/>
      <c r="K341" s="5" t="s">
        <v>2585</v>
      </c>
      <c r="L341" s="5" t="s">
        <v>807</v>
      </c>
      <c r="M341" s="5" t="s">
        <v>2794</v>
      </c>
      <c r="N341" s="10">
        <v>24</v>
      </c>
      <c r="O341" s="11" t="s">
        <v>1346</v>
      </c>
    </row>
    <row r="342" spans="1:15" hidden="1" x14ac:dyDescent="0.2">
      <c r="A342" s="5" t="s">
        <v>1161</v>
      </c>
      <c r="B342" s="12"/>
      <c r="C342" s="5" t="s">
        <v>2855</v>
      </c>
      <c r="D342" s="5" t="s">
        <v>371</v>
      </c>
      <c r="E342" s="12"/>
      <c r="F342" s="12"/>
      <c r="G342" s="12"/>
      <c r="H342" s="12"/>
      <c r="I342" s="12"/>
      <c r="J342" s="12"/>
      <c r="K342" s="5" t="s">
        <v>2585</v>
      </c>
      <c r="L342" s="5" t="s">
        <v>1946</v>
      </c>
      <c r="M342" s="5" t="s">
        <v>2794</v>
      </c>
      <c r="N342" s="10">
        <v>24</v>
      </c>
      <c r="O342" s="11" t="s">
        <v>1346</v>
      </c>
    </row>
    <row r="343" spans="1:15" hidden="1" x14ac:dyDescent="0.2">
      <c r="A343" s="5" t="s">
        <v>2908</v>
      </c>
      <c r="B343" s="12"/>
      <c r="C343" s="5" t="s">
        <v>2908</v>
      </c>
      <c r="D343" s="5" t="s">
        <v>155</v>
      </c>
      <c r="E343" s="12"/>
      <c r="F343" s="12"/>
      <c r="G343" s="12"/>
      <c r="H343" s="12"/>
      <c r="I343" s="12"/>
      <c r="J343" s="12"/>
      <c r="K343" s="5" t="s">
        <v>2585</v>
      </c>
      <c r="L343" s="5" t="s">
        <v>109</v>
      </c>
      <c r="M343" s="5" t="s">
        <v>2631</v>
      </c>
      <c r="N343" s="10">
        <v>12</v>
      </c>
      <c r="O343" s="11" t="s">
        <v>2974</v>
      </c>
    </row>
    <row r="344" spans="1:15" hidden="1" x14ac:dyDescent="0.2">
      <c r="A344" s="5" t="s">
        <v>2761</v>
      </c>
      <c r="B344" s="12"/>
      <c r="C344" s="5" t="s">
        <v>2761</v>
      </c>
      <c r="D344" s="5" t="s">
        <v>155</v>
      </c>
      <c r="E344" s="12"/>
      <c r="F344" s="12"/>
      <c r="G344" s="12"/>
      <c r="H344" s="12"/>
      <c r="I344" s="12"/>
      <c r="J344" s="12"/>
      <c r="K344" s="5" t="s">
        <v>2585</v>
      </c>
      <c r="L344" s="5" t="s">
        <v>109</v>
      </c>
      <c r="M344" s="5" t="s">
        <v>1868</v>
      </c>
      <c r="N344" s="10">
        <v>6</v>
      </c>
      <c r="O344" s="11" t="s">
        <v>194</v>
      </c>
    </row>
    <row r="345" spans="1:15" hidden="1" x14ac:dyDescent="0.2">
      <c r="A345" s="5" t="s">
        <v>1001</v>
      </c>
      <c r="B345" s="12"/>
      <c r="C345" s="5" t="s">
        <v>1001</v>
      </c>
      <c r="D345" s="5" t="s">
        <v>155</v>
      </c>
      <c r="E345" s="12"/>
      <c r="F345" s="12"/>
      <c r="G345" s="12"/>
      <c r="H345" s="12"/>
      <c r="I345" s="12"/>
      <c r="J345" s="12"/>
      <c r="K345" s="5" t="s">
        <v>2585</v>
      </c>
      <c r="L345" s="5" t="s">
        <v>109</v>
      </c>
      <c r="M345" s="5" t="s">
        <v>299</v>
      </c>
      <c r="N345" s="10">
        <v>12</v>
      </c>
      <c r="O345" s="11" t="s">
        <v>602</v>
      </c>
    </row>
    <row r="346" spans="1:15" hidden="1" x14ac:dyDescent="0.2">
      <c r="A346" s="5" t="s">
        <v>3445</v>
      </c>
      <c r="B346" s="12"/>
      <c r="C346" s="5" t="s">
        <v>3445</v>
      </c>
      <c r="D346" s="5" t="s">
        <v>2248</v>
      </c>
      <c r="E346" s="12"/>
      <c r="F346" s="12"/>
      <c r="G346" s="12"/>
      <c r="H346" s="12"/>
      <c r="I346" s="12"/>
      <c r="J346" s="12"/>
      <c r="K346" s="5" t="s">
        <v>2585</v>
      </c>
      <c r="L346" s="5" t="s">
        <v>472</v>
      </c>
      <c r="M346" s="5" t="s">
        <v>1171</v>
      </c>
      <c r="N346" s="10">
        <v>1</v>
      </c>
      <c r="O346" s="11" t="s">
        <v>2974</v>
      </c>
    </row>
    <row r="347" spans="1:15" hidden="1" x14ac:dyDescent="0.2">
      <c r="A347" s="5" t="s">
        <v>2759</v>
      </c>
      <c r="B347" s="12"/>
      <c r="C347" s="5" t="s">
        <v>2759</v>
      </c>
      <c r="D347" s="5" t="s">
        <v>3030</v>
      </c>
      <c r="E347" s="12"/>
      <c r="F347" s="12"/>
      <c r="G347" s="12"/>
      <c r="H347" s="12"/>
      <c r="I347" s="12"/>
      <c r="J347" s="12"/>
      <c r="K347" s="5" t="s">
        <v>2585</v>
      </c>
      <c r="L347" s="5" t="s">
        <v>661</v>
      </c>
      <c r="M347" s="5" t="s">
        <v>2778</v>
      </c>
      <c r="N347" s="10">
        <v>15</v>
      </c>
      <c r="O347" s="11" t="s">
        <v>373</v>
      </c>
    </row>
    <row r="348" spans="1:15" hidden="1" x14ac:dyDescent="0.2">
      <c r="A348" s="5" t="s">
        <v>1829</v>
      </c>
      <c r="B348" s="12"/>
      <c r="C348" s="5" t="s">
        <v>1561</v>
      </c>
      <c r="D348" s="5" t="s">
        <v>1404</v>
      </c>
      <c r="E348" s="12"/>
      <c r="F348" s="12"/>
      <c r="G348" s="12"/>
      <c r="H348" s="12"/>
      <c r="I348" s="12"/>
      <c r="J348" s="12"/>
      <c r="K348" s="5" t="s">
        <v>2585</v>
      </c>
      <c r="L348" s="5" t="s">
        <v>1428</v>
      </c>
      <c r="M348" s="5" t="s">
        <v>2139</v>
      </c>
      <c r="N348" s="10">
        <v>0</v>
      </c>
      <c r="O348" s="11" t="s">
        <v>2974</v>
      </c>
    </row>
    <row r="349" spans="1:15" hidden="1" x14ac:dyDescent="0.2">
      <c r="A349" s="5" t="s">
        <v>1178</v>
      </c>
      <c r="B349" s="12"/>
      <c r="C349" s="5" t="s">
        <v>1178</v>
      </c>
      <c r="D349" s="5" t="s">
        <v>642</v>
      </c>
      <c r="E349" s="12"/>
      <c r="F349" s="12"/>
      <c r="G349" s="12"/>
      <c r="H349" s="12"/>
      <c r="I349" s="12"/>
      <c r="J349" s="12"/>
      <c r="K349" s="5" t="s">
        <v>2585</v>
      </c>
      <c r="L349" s="5" t="s">
        <v>1593</v>
      </c>
      <c r="M349" s="5" t="s">
        <v>2301</v>
      </c>
      <c r="N349" s="10">
        <v>0</v>
      </c>
      <c r="O349" s="11" t="s">
        <v>777</v>
      </c>
    </row>
    <row r="350" spans="1:15" hidden="1" x14ac:dyDescent="0.2">
      <c r="A350" s="5" t="s">
        <v>3457</v>
      </c>
      <c r="B350" s="12"/>
      <c r="C350" s="5" t="s">
        <v>3457</v>
      </c>
      <c r="D350" s="5" t="s">
        <v>642</v>
      </c>
      <c r="E350" s="12"/>
      <c r="F350" s="12"/>
      <c r="G350" s="12"/>
      <c r="H350" s="12"/>
      <c r="I350" s="12"/>
      <c r="J350" s="12"/>
      <c r="K350" s="5" t="s">
        <v>2585</v>
      </c>
      <c r="L350" s="5" t="s">
        <v>2118</v>
      </c>
      <c r="M350" s="5" t="s">
        <v>2113</v>
      </c>
      <c r="N350" s="10">
        <v>0</v>
      </c>
      <c r="O350" s="11" t="s">
        <v>3168</v>
      </c>
    </row>
    <row r="351" spans="1:15" hidden="1" x14ac:dyDescent="0.2">
      <c r="A351" s="5" t="s">
        <v>75</v>
      </c>
      <c r="B351" s="12"/>
      <c r="C351" s="5" t="s">
        <v>75</v>
      </c>
      <c r="D351" s="5" t="s">
        <v>2944</v>
      </c>
      <c r="E351" s="12"/>
      <c r="F351" s="12"/>
      <c r="G351" s="12"/>
      <c r="H351" s="12"/>
      <c r="I351" s="12"/>
      <c r="J351" s="12"/>
      <c r="K351" s="5" t="s">
        <v>2585</v>
      </c>
      <c r="L351" s="5" t="s">
        <v>1999</v>
      </c>
      <c r="M351" s="5" t="s">
        <v>1171</v>
      </c>
      <c r="N351" s="10">
        <v>50</v>
      </c>
      <c r="O351" s="11" t="s">
        <v>2974</v>
      </c>
    </row>
    <row r="352" spans="1:15" hidden="1" x14ac:dyDescent="0.2">
      <c r="A352" s="5" t="s">
        <v>12</v>
      </c>
      <c r="B352" s="12"/>
      <c r="C352" s="5" t="s">
        <v>12</v>
      </c>
      <c r="D352" s="5" t="s">
        <v>642</v>
      </c>
      <c r="E352" s="12"/>
      <c r="F352" s="12"/>
      <c r="G352" s="12"/>
      <c r="H352" s="12"/>
      <c r="I352" s="12"/>
      <c r="J352" s="12"/>
      <c r="K352" s="5" t="s">
        <v>2585</v>
      </c>
      <c r="L352" s="5" t="s">
        <v>1946</v>
      </c>
      <c r="M352" s="5" t="s">
        <v>1134</v>
      </c>
      <c r="N352" s="10">
        <v>0</v>
      </c>
      <c r="O352" s="11" t="s">
        <v>777</v>
      </c>
    </row>
    <row r="353" spans="1:15" hidden="1" x14ac:dyDescent="0.2">
      <c r="A353" s="5" t="s">
        <v>2147</v>
      </c>
      <c r="B353" s="12"/>
      <c r="C353" s="5" t="s">
        <v>2147</v>
      </c>
      <c r="D353" s="5" t="s">
        <v>2944</v>
      </c>
      <c r="E353" s="12"/>
      <c r="F353" s="12"/>
      <c r="G353" s="12"/>
      <c r="H353" s="12"/>
      <c r="I353" s="12"/>
      <c r="J353" s="12"/>
      <c r="K353" s="5" t="s">
        <v>2585</v>
      </c>
      <c r="L353" s="5" t="s">
        <v>1946</v>
      </c>
      <c r="M353" s="5" t="s">
        <v>103</v>
      </c>
      <c r="N353" s="10">
        <v>0</v>
      </c>
      <c r="O353" s="11" t="s">
        <v>1009</v>
      </c>
    </row>
    <row r="354" spans="1:15" hidden="1" x14ac:dyDescent="0.2">
      <c r="A354" s="5" t="s">
        <v>899</v>
      </c>
      <c r="B354" s="12"/>
      <c r="C354" s="5" t="s">
        <v>899</v>
      </c>
      <c r="D354" s="5" t="s">
        <v>2944</v>
      </c>
      <c r="E354" s="12"/>
      <c r="F354" s="12"/>
      <c r="G354" s="12"/>
      <c r="H354" s="12"/>
      <c r="I354" s="12"/>
      <c r="J354" s="12"/>
      <c r="K354" s="5" t="s">
        <v>2585</v>
      </c>
      <c r="L354" s="5" t="s">
        <v>1946</v>
      </c>
      <c r="M354" s="5" t="s">
        <v>103</v>
      </c>
      <c r="N354" s="10">
        <v>0</v>
      </c>
      <c r="O354" s="11" t="s">
        <v>1009</v>
      </c>
    </row>
    <row r="355" spans="1:15" hidden="1" x14ac:dyDescent="0.2">
      <c r="A355" s="5" t="s">
        <v>102</v>
      </c>
      <c r="B355" s="12"/>
      <c r="C355" s="5" t="s">
        <v>102</v>
      </c>
      <c r="D355" s="5" t="s">
        <v>371</v>
      </c>
      <c r="E355" s="12"/>
      <c r="F355" s="12"/>
      <c r="G355" s="12"/>
      <c r="H355" s="12"/>
      <c r="I355" s="12"/>
      <c r="J355" s="12"/>
      <c r="K355" s="5" t="s">
        <v>2585</v>
      </c>
      <c r="L355" s="5" t="s">
        <v>309</v>
      </c>
      <c r="M355" s="5" t="s">
        <v>731</v>
      </c>
      <c r="N355" s="10">
        <v>0</v>
      </c>
      <c r="O355" s="11" t="s">
        <v>3124</v>
      </c>
    </row>
    <row r="356" spans="1:15" hidden="1" x14ac:dyDescent="0.2">
      <c r="A356" s="5" t="s">
        <v>3330</v>
      </c>
      <c r="B356" s="12"/>
      <c r="C356" s="5" t="s">
        <v>2379</v>
      </c>
      <c r="D356" s="5" t="s">
        <v>371</v>
      </c>
      <c r="E356" s="12"/>
      <c r="F356" s="12"/>
      <c r="G356" s="12"/>
      <c r="H356" s="12"/>
      <c r="I356" s="12"/>
      <c r="J356" s="12"/>
      <c r="K356" s="5" t="s">
        <v>2585</v>
      </c>
      <c r="L356" s="5" t="s">
        <v>309</v>
      </c>
      <c r="M356" s="5" t="s">
        <v>731</v>
      </c>
      <c r="N356" s="10">
        <v>0</v>
      </c>
      <c r="O356" s="11" t="s">
        <v>3124</v>
      </c>
    </row>
    <row r="357" spans="1:15" hidden="1" x14ac:dyDescent="0.2">
      <c r="A357" s="5" t="s">
        <v>495</v>
      </c>
      <c r="B357" s="12"/>
      <c r="C357" s="5" t="s">
        <v>495</v>
      </c>
      <c r="D357" s="5" t="s">
        <v>371</v>
      </c>
      <c r="E357" s="12"/>
      <c r="F357" s="12"/>
      <c r="G357" s="12"/>
      <c r="H357" s="12"/>
      <c r="I357" s="12"/>
      <c r="J357" s="12"/>
      <c r="K357" s="5" t="s">
        <v>2585</v>
      </c>
      <c r="L357" s="5" t="s">
        <v>1946</v>
      </c>
      <c r="M357" s="5" t="s">
        <v>757</v>
      </c>
      <c r="N357" s="10">
        <v>0</v>
      </c>
      <c r="O357" s="11" t="s">
        <v>2130</v>
      </c>
    </row>
    <row r="358" spans="1:15" hidden="1" x14ac:dyDescent="0.2">
      <c r="A358" s="5" t="s">
        <v>2137</v>
      </c>
      <c r="B358" s="12"/>
      <c r="C358" s="5" t="s">
        <v>2137</v>
      </c>
      <c r="D358" s="5" t="s">
        <v>2167</v>
      </c>
      <c r="E358" s="12"/>
      <c r="F358" s="12"/>
      <c r="G358" s="12"/>
      <c r="H358" s="12"/>
      <c r="I358" s="12"/>
      <c r="J358" s="12"/>
      <c r="K358" s="5" t="s">
        <v>2585</v>
      </c>
      <c r="L358" s="5" t="s">
        <v>1999</v>
      </c>
      <c r="M358" s="5" t="s">
        <v>2631</v>
      </c>
      <c r="N358" s="10">
        <v>16</v>
      </c>
      <c r="O358" s="11" t="s">
        <v>85</v>
      </c>
    </row>
    <row r="359" spans="1:15" hidden="1" x14ac:dyDescent="0.2">
      <c r="A359" s="5" t="s">
        <v>2547</v>
      </c>
      <c r="B359" s="12"/>
      <c r="C359" s="5" t="s">
        <v>2284</v>
      </c>
      <c r="D359" s="5" t="s">
        <v>3030</v>
      </c>
      <c r="E359" s="12"/>
      <c r="F359" s="12"/>
      <c r="G359" s="12"/>
      <c r="H359" s="12"/>
      <c r="I359" s="12"/>
      <c r="J359" s="12"/>
      <c r="K359" s="5" t="s">
        <v>2585</v>
      </c>
      <c r="L359" s="5" t="s">
        <v>637</v>
      </c>
      <c r="M359" s="5" t="s">
        <v>3050</v>
      </c>
      <c r="N359" s="10">
        <v>10</v>
      </c>
      <c r="O359" s="11" t="s">
        <v>777</v>
      </c>
    </row>
    <row r="360" spans="1:15" hidden="1" x14ac:dyDescent="0.2">
      <c r="A360" s="5" t="s">
        <v>37</v>
      </c>
      <c r="B360" s="12"/>
      <c r="C360" s="5" t="s">
        <v>37</v>
      </c>
      <c r="D360" s="5" t="s">
        <v>3030</v>
      </c>
      <c r="E360" s="12"/>
      <c r="F360" s="12"/>
      <c r="G360" s="12"/>
      <c r="H360" s="12"/>
      <c r="I360" s="12"/>
      <c r="J360" s="12"/>
      <c r="K360" s="5" t="s">
        <v>2585</v>
      </c>
      <c r="L360" s="5" t="s">
        <v>637</v>
      </c>
      <c r="M360" s="5" t="s">
        <v>950</v>
      </c>
      <c r="N360" s="10">
        <v>0</v>
      </c>
      <c r="O360" s="11" t="s">
        <v>2136</v>
      </c>
    </row>
    <row r="361" spans="1:15" hidden="1" x14ac:dyDescent="0.2">
      <c r="A361" s="5" t="s">
        <v>2155</v>
      </c>
      <c r="B361" s="12"/>
      <c r="C361" s="5" t="s">
        <v>2155</v>
      </c>
      <c r="D361" s="5" t="s">
        <v>1404</v>
      </c>
      <c r="E361" s="12"/>
      <c r="F361" s="12"/>
      <c r="G361" s="12"/>
      <c r="H361" s="12"/>
      <c r="I361" s="12"/>
      <c r="J361" s="12"/>
      <c r="K361" s="5" t="s">
        <v>178</v>
      </c>
      <c r="L361" s="5" t="s">
        <v>3374</v>
      </c>
      <c r="M361" s="5" t="s">
        <v>1171</v>
      </c>
      <c r="N361" s="10">
        <v>1000</v>
      </c>
      <c r="O361" s="11" t="s">
        <v>2974</v>
      </c>
    </row>
    <row r="362" spans="1:15" hidden="1" x14ac:dyDescent="0.2">
      <c r="A362" s="5" t="s">
        <v>2895</v>
      </c>
      <c r="B362" s="12"/>
      <c r="C362" s="5" t="s">
        <v>2895</v>
      </c>
      <c r="D362" s="5" t="s">
        <v>1404</v>
      </c>
      <c r="E362" s="12"/>
      <c r="F362" s="12"/>
      <c r="G362" s="12"/>
      <c r="H362" s="12"/>
      <c r="I362" s="12"/>
      <c r="J362" s="12"/>
      <c r="K362" s="5" t="s">
        <v>178</v>
      </c>
      <c r="L362" s="5" t="s">
        <v>3374</v>
      </c>
      <c r="M362" s="5" t="s">
        <v>1171</v>
      </c>
      <c r="N362" s="10">
        <v>1000</v>
      </c>
      <c r="O362" s="11" t="s">
        <v>2974</v>
      </c>
    </row>
    <row r="363" spans="1:15" hidden="1" x14ac:dyDescent="0.2">
      <c r="A363" s="5" t="s">
        <v>2501</v>
      </c>
      <c r="B363" s="12"/>
      <c r="C363" s="5" t="s">
        <v>2501</v>
      </c>
      <c r="D363" s="5" t="s">
        <v>1404</v>
      </c>
      <c r="E363" s="12"/>
      <c r="F363" s="12"/>
      <c r="G363" s="12"/>
      <c r="H363" s="12"/>
      <c r="I363" s="12"/>
      <c r="J363" s="12"/>
      <c r="K363" s="5" t="s">
        <v>2585</v>
      </c>
      <c r="L363" s="5" t="s">
        <v>3374</v>
      </c>
      <c r="M363" s="5" t="s">
        <v>2631</v>
      </c>
      <c r="N363" s="10">
        <v>1000</v>
      </c>
      <c r="O363" s="11" t="s">
        <v>2974</v>
      </c>
    </row>
    <row r="364" spans="1:15" hidden="1" x14ac:dyDescent="0.2">
      <c r="A364" s="5" t="s">
        <v>605</v>
      </c>
      <c r="B364" s="12"/>
      <c r="C364" s="5" t="s">
        <v>605</v>
      </c>
      <c r="D364" s="5" t="s">
        <v>3030</v>
      </c>
      <c r="E364" s="12"/>
      <c r="F364" s="12"/>
      <c r="G364" s="12"/>
      <c r="H364" s="12"/>
      <c r="I364" s="12"/>
      <c r="J364" s="12"/>
      <c r="K364" s="5" t="s">
        <v>2585</v>
      </c>
      <c r="L364" s="5" t="s">
        <v>1787</v>
      </c>
      <c r="M364" s="5" t="s">
        <v>3050</v>
      </c>
      <c r="N364" s="10">
        <v>0</v>
      </c>
      <c r="O364" s="11" t="s">
        <v>777</v>
      </c>
    </row>
    <row r="365" spans="1:15" hidden="1" x14ac:dyDescent="0.2">
      <c r="A365" s="5" t="s">
        <v>2638</v>
      </c>
      <c r="B365" s="12"/>
      <c r="C365" s="5" t="s">
        <v>2638</v>
      </c>
      <c r="D365" s="5" t="s">
        <v>371</v>
      </c>
      <c r="E365" s="12"/>
      <c r="F365" s="12"/>
      <c r="G365" s="12"/>
      <c r="H365" s="12"/>
      <c r="I365" s="12"/>
      <c r="J365" s="12"/>
      <c r="K365" s="5" t="s">
        <v>2585</v>
      </c>
      <c r="L365" s="5" t="s">
        <v>1946</v>
      </c>
      <c r="M365" s="5" t="s">
        <v>132</v>
      </c>
      <c r="N365" s="10">
        <v>0</v>
      </c>
      <c r="O365" s="11" t="s">
        <v>132</v>
      </c>
    </row>
    <row r="366" spans="1:15" hidden="1" x14ac:dyDescent="0.2">
      <c r="A366" s="5" t="s">
        <v>1162</v>
      </c>
      <c r="B366" s="12"/>
      <c r="C366" s="5" t="s">
        <v>1162</v>
      </c>
      <c r="D366" s="5" t="s">
        <v>2248</v>
      </c>
      <c r="E366" s="12"/>
      <c r="F366" s="12"/>
      <c r="G366" s="12"/>
      <c r="H366" s="12"/>
      <c r="I366" s="12"/>
      <c r="J366" s="12"/>
      <c r="K366" s="5" t="s">
        <v>2585</v>
      </c>
      <c r="L366" s="5" t="s">
        <v>472</v>
      </c>
      <c r="M366" s="5" t="s">
        <v>1171</v>
      </c>
      <c r="N366" s="10">
        <v>1</v>
      </c>
      <c r="O366" s="11" t="s">
        <v>2974</v>
      </c>
    </row>
    <row r="367" spans="1:15" hidden="1" x14ac:dyDescent="0.2">
      <c r="A367" s="5" t="s">
        <v>1266</v>
      </c>
      <c r="B367" s="12"/>
      <c r="C367" s="5" t="s">
        <v>1266</v>
      </c>
      <c r="D367" s="5" t="s">
        <v>2248</v>
      </c>
      <c r="E367" s="12"/>
      <c r="F367" s="12"/>
      <c r="G367" s="12"/>
      <c r="H367" s="12"/>
      <c r="I367" s="12"/>
      <c r="J367" s="12"/>
      <c r="K367" s="5" t="s">
        <v>2585</v>
      </c>
      <c r="L367" s="5" t="s">
        <v>472</v>
      </c>
      <c r="M367" s="5" t="s">
        <v>1171</v>
      </c>
      <c r="N367" s="10">
        <v>1</v>
      </c>
      <c r="O367" s="11" t="s">
        <v>2974</v>
      </c>
    </row>
    <row r="368" spans="1:15" hidden="1" x14ac:dyDescent="0.2">
      <c r="A368" s="5" t="s">
        <v>51</v>
      </c>
      <c r="B368" s="12"/>
      <c r="C368" s="5" t="s">
        <v>51</v>
      </c>
      <c r="D368" s="5" t="s">
        <v>2248</v>
      </c>
      <c r="E368" s="12"/>
      <c r="F368" s="12"/>
      <c r="G368" s="12"/>
      <c r="H368" s="12"/>
      <c r="I368" s="12"/>
      <c r="J368" s="12"/>
      <c r="K368" s="5" t="s">
        <v>2585</v>
      </c>
      <c r="L368" s="5" t="s">
        <v>472</v>
      </c>
      <c r="M368" s="5" t="s">
        <v>1171</v>
      </c>
      <c r="N368" s="10">
        <v>1</v>
      </c>
      <c r="O368" s="11" t="s">
        <v>2974</v>
      </c>
    </row>
    <row r="369" spans="1:15" hidden="1" x14ac:dyDescent="0.2">
      <c r="A369" s="5" t="s">
        <v>1387</v>
      </c>
      <c r="B369" s="12"/>
      <c r="C369" s="5" t="s">
        <v>1387</v>
      </c>
      <c r="D369" s="5" t="s">
        <v>2248</v>
      </c>
      <c r="E369" s="12"/>
      <c r="F369" s="12"/>
      <c r="G369" s="12"/>
      <c r="H369" s="12"/>
      <c r="I369" s="12"/>
      <c r="J369" s="12"/>
      <c r="K369" s="5" t="s">
        <v>2585</v>
      </c>
      <c r="L369" s="5" t="s">
        <v>472</v>
      </c>
      <c r="M369" s="5" t="s">
        <v>1171</v>
      </c>
      <c r="N369" s="10">
        <v>1</v>
      </c>
      <c r="O369" s="11" t="s">
        <v>2974</v>
      </c>
    </row>
    <row r="370" spans="1:15" hidden="1" x14ac:dyDescent="0.2">
      <c r="A370" s="5" t="s">
        <v>2238</v>
      </c>
      <c r="B370" s="12"/>
      <c r="C370" s="5" t="s">
        <v>2238</v>
      </c>
      <c r="D370" s="5" t="s">
        <v>2248</v>
      </c>
      <c r="E370" s="12"/>
      <c r="F370" s="12"/>
      <c r="G370" s="12"/>
      <c r="H370" s="12"/>
      <c r="I370" s="12"/>
      <c r="J370" s="12"/>
      <c r="K370" s="5" t="s">
        <v>2585</v>
      </c>
      <c r="L370" s="5" t="s">
        <v>472</v>
      </c>
      <c r="M370" s="5" t="s">
        <v>1171</v>
      </c>
      <c r="N370" s="10">
        <v>1</v>
      </c>
      <c r="O370" s="11" t="s">
        <v>2974</v>
      </c>
    </row>
    <row r="371" spans="1:15" hidden="1" x14ac:dyDescent="0.2">
      <c r="A371" s="5" t="s">
        <v>1927</v>
      </c>
      <c r="B371" s="12"/>
      <c r="C371" s="5" t="s">
        <v>1927</v>
      </c>
      <c r="D371" s="5" t="s">
        <v>2248</v>
      </c>
      <c r="E371" s="12"/>
      <c r="F371" s="12"/>
      <c r="G371" s="12"/>
      <c r="H371" s="12"/>
      <c r="I371" s="12"/>
      <c r="J371" s="12"/>
      <c r="K371" s="5" t="s">
        <v>2585</v>
      </c>
      <c r="L371" s="5" t="s">
        <v>472</v>
      </c>
      <c r="M371" s="5" t="s">
        <v>1171</v>
      </c>
      <c r="N371" s="10">
        <v>1</v>
      </c>
      <c r="O371" s="11" t="s">
        <v>2974</v>
      </c>
    </row>
    <row r="372" spans="1:15" hidden="1" x14ac:dyDescent="0.2">
      <c r="A372" s="5" t="s">
        <v>1985</v>
      </c>
      <c r="B372" s="12"/>
      <c r="C372" s="5" t="s">
        <v>1985</v>
      </c>
      <c r="D372" s="5" t="s">
        <v>2248</v>
      </c>
      <c r="E372" s="12"/>
      <c r="F372" s="12"/>
      <c r="G372" s="12"/>
      <c r="H372" s="12"/>
      <c r="I372" s="12"/>
      <c r="J372" s="12"/>
      <c r="K372" s="5" t="s">
        <v>2585</v>
      </c>
      <c r="L372" s="5" t="s">
        <v>472</v>
      </c>
      <c r="M372" s="5" t="s">
        <v>1171</v>
      </c>
      <c r="N372" s="10">
        <v>1</v>
      </c>
      <c r="O372" s="11" t="s">
        <v>2974</v>
      </c>
    </row>
    <row r="373" spans="1:15" hidden="1" x14ac:dyDescent="0.2">
      <c r="A373" s="5" t="s">
        <v>1635</v>
      </c>
      <c r="B373" s="12"/>
      <c r="C373" s="5" t="s">
        <v>1635</v>
      </c>
      <c r="D373" s="5" t="s">
        <v>371</v>
      </c>
      <c r="E373" s="12"/>
      <c r="F373" s="12"/>
      <c r="G373" s="12"/>
      <c r="H373" s="12"/>
      <c r="I373" s="12"/>
      <c r="J373" s="12"/>
      <c r="K373" s="5" t="s">
        <v>2585</v>
      </c>
      <c r="L373" s="5" t="s">
        <v>1946</v>
      </c>
      <c r="M373" s="5" t="s">
        <v>2594</v>
      </c>
      <c r="N373" s="10">
        <v>0</v>
      </c>
      <c r="O373" s="11" t="s">
        <v>1219</v>
      </c>
    </row>
    <row r="374" spans="1:15" hidden="1" x14ac:dyDescent="0.2">
      <c r="A374" s="5" t="s">
        <v>2081</v>
      </c>
      <c r="B374" s="12"/>
      <c r="C374" s="5" t="s">
        <v>2081</v>
      </c>
      <c r="D374" s="5" t="s">
        <v>2944</v>
      </c>
      <c r="E374" s="12"/>
      <c r="F374" s="12"/>
      <c r="G374" s="12"/>
      <c r="H374" s="12"/>
      <c r="I374" s="12"/>
      <c r="J374" s="12"/>
      <c r="K374" s="5" t="s">
        <v>2585</v>
      </c>
      <c r="L374" s="5" t="s">
        <v>1946</v>
      </c>
      <c r="M374" s="5" t="s">
        <v>2631</v>
      </c>
      <c r="N374" s="10">
        <v>12</v>
      </c>
      <c r="O374" s="11" t="s">
        <v>2974</v>
      </c>
    </row>
    <row r="375" spans="1:15" hidden="1" x14ac:dyDescent="0.2">
      <c r="A375" s="5" t="s">
        <v>214</v>
      </c>
      <c r="B375" s="12"/>
      <c r="C375" s="5" t="s">
        <v>214</v>
      </c>
      <c r="D375" s="5" t="s">
        <v>1404</v>
      </c>
      <c r="E375" s="12"/>
      <c r="F375" s="12"/>
      <c r="G375" s="12"/>
      <c r="H375" s="12"/>
      <c r="I375" s="12"/>
      <c r="J375" s="12"/>
      <c r="K375" s="5" t="s">
        <v>2585</v>
      </c>
      <c r="L375" s="5" t="s">
        <v>3374</v>
      </c>
      <c r="M375" s="5" t="s">
        <v>1171</v>
      </c>
      <c r="N375" s="10">
        <v>50</v>
      </c>
      <c r="O375" s="11" t="s">
        <v>2974</v>
      </c>
    </row>
    <row r="376" spans="1:15" hidden="1" x14ac:dyDescent="0.2">
      <c r="A376" s="5" t="s">
        <v>922</v>
      </c>
      <c r="B376" s="12"/>
      <c r="C376" s="5" t="s">
        <v>922</v>
      </c>
      <c r="D376" s="5" t="s">
        <v>1404</v>
      </c>
      <c r="E376" s="12"/>
      <c r="F376" s="12"/>
      <c r="G376" s="12"/>
      <c r="H376" s="12"/>
      <c r="I376" s="12"/>
      <c r="J376" s="12"/>
      <c r="K376" s="5" t="s">
        <v>2585</v>
      </c>
      <c r="L376" s="5" t="s">
        <v>3374</v>
      </c>
      <c r="M376" s="5" t="s">
        <v>1171</v>
      </c>
      <c r="N376" s="10">
        <v>100</v>
      </c>
      <c r="O376" s="11" t="s">
        <v>2974</v>
      </c>
    </row>
    <row r="377" spans="1:15" hidden="1" x14ac:dyDescent="0.2">
      <c r="A377" s="5" t="s">
        <v>1316</v>
      </c>
      <c r="B377" s="12"/>
      <c r="C377" s="5" t="s">
        <v>1316</v>
      </c>
      <c r="D377" s="5" t="s">
        <v>1404</v>
      </c>
      <c r="E377" s="12"/>
      <c r="F377" s="12"/>
      <c r="G377" s="12"/>
      <c r="H377" s="12"/>
      <c r="I377" s="12"/>
      <c r="J377" s="12"/>
      <c r="K377" s="5" t="s">
        <v>3355</v>
      </c>
      <c r="L377" s="5" t="s">
        <v>3374</v>
      </c>
      <c r="M377" s="5" t="s">
        <v>2631</v>
      </c>
      <c r="N377" s="10">
        <v>50</v>
      </c>
      <c r="O377" s="11" t="s">
        <v>2974</v>
      </c>
    </row>
    <row r="378" spans="1:15" hidden="1" x14ac:dyDescent="0.2">
      <c r="A378" s="5" t="s">
        <v>3434</v>
      </c>
      <c r="B378" s="12"/>
      <c r="C378" s="5" t="s">
        <v>3434</v>
      </c>
      <c r="D378" s="5" t="s">
        <v>1404</v>
      </c>
      <c r="E378" s="12"/>
      <c r="F378" s="12"/>
      <c r="G378" s="12"/>
      <c r="H378" s="12"/>
      <c r="I378" s="12"/>
      <c r="J378" s="12"/>
      <c r="K378" s="5" t="s">
        <v>2585</v>
      </c>
      <c r="L378" s="5" t="s">
        <v>3374</v>
      </c>
      <c r="M378" s="5" t="s">
        <v>2631</v>
      </c>
      <c r="N378" s="10">
        <v>200</v>
      </c>
      <c r="O378" s="11" t="s">
        <v>2974</v>
      </c>
    </row>
    <row r="379" spans="1:15" hidden="1" x14ac:dyDescent="0.2">
      <c r="A379" s="5" t="s">
        <v>2369</v>
      </c>
      <c r="B379" s="12"/>
      <c r="C379" s="5" t="s">
        <v>2369</v>
      </c>
      <c r="D379" s="5" t="s">
        <v>371</v>
      </c>
      <c r="E379" s="12"/>
      <c r="F379" s="12"/>
      <c r="G379" s="12"/>
      <c r="H379" s="12"/>
      <c r="I379" s="12"/>
      <c r="J379" s="12"/>
      <c r="K379" s="5" t="s">
        <v>2585</v>
      </c>
      <c r="L379" s="5" t="s">
        <v>1946</v>
      </c>
      <c r="M379" s="5" t="s">
        <v>3121</v>
      </c>
      <c r="N379" s="10">
        <v>0</v>
      </c>
      <c r="O379" s="11" t="s">
        <v>174</v>
      </c>
    </row>
    <row r="380" spans="1:15" hidden="1" x14ac:dyDescent="0.2">
      <c r="A380" s="5" t="s">
        <v>1181</v>
      </c>
      <c r="B380" s="12"/>
      <c r="C380" s="5" t="s">
        <v>1181</v>
      </c>
      <c r="D380" s="5" t="s">
        <v>371</v>
      </c>
      <c r="E380" s="12"/>
      <c r="F380" s="12"/>
      <c r="G380" s="12"/>
      <c r="H380" s="12"/>
      <c r="I380" s="12"/>
      <c r="J380" s="12"/>
      <c r="K380" s="5" t="s">
        <v>2585</v>
      </c>
      <c r="L380" s="5" t="s">
        <v>1946</v>
      </c>
      <c r="M380" s="5" t="s">
        <v>3329</v>
      </c>
      <c r="N380" s="10">
        <v>0</v>
      </c>
      <c r="O380" s="11" t="s">
        <v>1437</v>
      </c>
    </row>
    <row r="381" spans="1:15" hidden="1" x14ac:dyDescent="0.2">
      <c r="A381" s="5" t="s">
        <v>2010</v>
      </c>
      <c r="B381" s="12"/>
      <c r="C381" s="5" t="s">
        <v>1526</v>
      </c>
      <c r="D381" s="5" t="s">
        <v>2944</v>
      </c>
      <c r="E381" s="12"/>
      <c r="F381" s="12"/>
      <c r="G381" s="12"/>
      <c r="H381" s="12"/>
      <c r="I381" s="12"/>
      <c r="J381" s="12"/>
      <c r="K381" s="5" t="s">
        <v>2585</v>
      </c>
      <c r="L381" s="5" t="s">
        <v>1946</v>
      </c>
      <c r="M381" s="5" t="s">
        <v>2301</v>
      </c>
      <c r="N381" s="10">
        <v>0</v>
      </c>
      <c r="O381" s="11" t="s">
        <v>777</v>
      </c>
    </row>
    <row r="382" spans="1:15" hidden="1" x14ac:dyDescent="0.2">
      <c r="A382" s="5" t="s">
        <v>672</v>
      </c>
      <c r="B382" s="12"/>
      <c r="C382" s="5" t="s">
        <v>672</v>
      </c>
      <c r="D382" s="5" t="s">
        <v>371</v>
      </c>
      <c r="E382" s="12"/>
      <c r="F382" s="12"/>
      <c r="G382" s="12"/>
      <c r="H382" s="12"/>
      <c r="I382" s="12"/>
      <c r="J382" s="12"/>
      <c r="K382" s="5" t="s">
        <v>2585</v>
      </c>
      <c r="L382" s="5" t="s">
        <v>1946</v>
      </c>
      <c r="M382" s="5" t="s">
        <v>2797</v>
      </c>
      <c r="N382" s="10">
        <v>6</v>
      </c>
      <c r="O382" s="11" t="s">
        <v>697</v>
      </c>
    </row>
    <row r="383" spans="1:15" hidden="1" x14ac:dyDescent="0.2">
      <c r="A383" s="5" t="s">
        <v>676</v>
      </c>
      <c r="B383" s="12"/>
      <c r="C383" s="5" t="s">
        <v>676</v>
      </c>
      <c r="D383" s="5" t="s">
        <v>2944</v>
      </c>
      <c r="E383" s="12"/>
      <c r="F383" s="12"/>
      <c r="G383" s="12"/>
      <c r="H383" s="12"/>
      <c r="I383" s="12"/>
      <c r="J383" s="12"/>
      <c r="K383" s="5" t="s">
        <v>2585</v>
      </c>
      <c r="L383" s="5" t="s">
        <v>1946</v>
      </c>
      <c r="M383" s="5" t="s">
        <v>2301</v>
      </c>
      <c r="N383" s="10">
        <v>0</v>
      </c>
      <c r="O383" s="11" t="s">
        <v>777</v>
      </c>
    </row>
    <row r="384" spans="1:15" hidden="1" x14ac:dyDescent="0.2">
      <c r="A384" s="5" t="s">
        <v>2918</v>
      </c>
      <c r="B384" s="12"/>
      <c r="C384" s="5" t="s">
        <v>2918</v>
      </c>
      <c r="D384" s="5" t="s">
        <v>3030</v>
      </c>
      <c r="E384" s="12"/>
      <c r="F384" s="12"/>
      <c r="G384" s="12"/>
      <c r="H384" s="12"/>
      <c r="I384" s="12"/>
      <c r="J384" s="12"/>
      <c r="K384" s="5" t="s">
        <v>2585</v>
      </c>
      <c r="L384" s="5" t="s">
        <v>1787</v>
      </c>
      <c r="M384" s="5" t="s">
        <v>1235</v>
      </c>
      <c r="N384" s="10">
        <v>0</v>
      </c>
      <c r="O384" s="11" t="s">
        <v>777</v>
      </c>
    </row>
    <row r="385" spans="1:15" hidden="1" x14ac:dyDescent="0.2">
      <c r="A385" s="5" t="s">
        <v>2173</v>
      </c>
      <c r="B385" s="12"/>
      <c r="C385" s="5" t="s">
        <v>2173</v>
      </c>
      <c r="D385" s="5" t="s">
        <v>371</v>
      </c>
      <c r="E385" s="12"/>
      <c r="F385" s="12"/>
      <c r="G385" s="12"/>
      <c r="H385" s="12"/>
      <c r="I385" s="12"/>
      <c r="J385" s="12"/>
      <c r="K385" s="5" t="s">
        <v>2585</v>
      </c>
      <c r="L385" s="5" t="s">
        <v>1946</v>
      </c>
      <c r="M385" s="5" t="s">
        <v>1367</v>
      </c>
      <c r="N385" s="10">
        <v>0</v>
      </c>
      <c r="O385" s="11" t="s">
        <v>576</v>
      </c>
    </row>
    <row r="386" spans="1:15" hidden="1" x14ac:dyDescent="0.2">
      <c r="A386" s="5" t="s">
        <v>1002</v>
      </c>
      <c r="B386" s="12"/>
      <c r="C386" s="5" t="s">
        <v>1002</v>
      </c>
      <c r="D386" s="5" t="s">
        <v>2944</v>
      </c>
      <c r="E386" s="12"/>
      <c r="F386" s="12"/>
      <c r="G386" s="12"/>
      <c r="H386" s="12"/>
      <c r="I386" s="12"/>
      <c r="J386" s="12"/>
      <c r="K386" s="5" t="s">
        <v>2585</v>
      </c>
      <c r="L386" s="5" t="s">
        <v>1155</v>
      </c>
      <c r="M386" s="5" t="s">
        <v>1171</v>
      </c>
      <c r="N386" s="10">
        <v>24</v>
      </c>
      <c r="O386" s="11" t="s">
        <v>2974</v>
      </c>
    </row>
    <row r="387" spans="1:15" hidden="1" x14ac:dyDescent="0.2">
      <c r="A387" s="5" t="s">
        <v>3008</v>
      </c>
      <c r="B387" s="12"/>
      <c r="C387" s="5" t="s">
        <v>3008</v>
      </c>
      <c r="D387" s="5" t="s">
        <v>371</v>
      </c>
      <c r="E387" s="12"/>
      <c r="F387" s="12"/>
      <c r="G387" s="12"/>
      <c r="H387" s="12"/>
      <c r="I387" s="12"/>
      <c r="J387" s="12"/>
      <c r="K387" s="5" t="s">
        <v>2585</v>
      </c>
      <c r="L387" s="5" t="s">
        <v>1946</v>
      </c>
      <c r="M387" s="5" t="s">
        <v>3341</v>
      </c>
      <c r="N387" s="10">
        <v>0</v>
      </c>
      <c r="O387" s="11" t="s">
        <v>3156</v>
      </c>
    </row>
    <row r="388" spans="1:15" hidden="1" x14ac:dyDescent="0.2">
      <c r="A388" s="5" t="s">
        <v>3391</v>
      </c>
      <c r="B388" s="12"/>
      <c r="C388" s="5" t="s">
        <v>526</v>
      </c>
      <c r="D388" s="5" t="s">
        <v>371</v>
      </c>
      <c r="E388" s="12"/>
      <c r="F388" s="12"/>
      <c r="G388" s="12"/>
      <c r="H388" s="12"/>
      <c r="I388" s="12"/>
      <c r="J388" s="12"/>
      <c r="K388" s="5" t="s">
        <v>2585</v>
      </c>
      <c r="L388" s="5" t="s">
        <v>1853</v>
      </c>
      <c r="M388" s="5" t="s">
        <v>2408</v>
      </c>
      <c r="N388" s="10">
        <v>0</v>
      </c>
      <c r="O388" s="11" t="s">
        <v>85</v>
      </c>
    </row>
    <row r="389" spans="1:15" hidden="1" x14ac:dyDescent="0.2">
      <c r="A389" s="5" t="s">
        <v>3269</v>
      </c>
      <c r="B389" s="12"/>
      <c r="C389" s="5" t="s">
        <v>2869</v>
      </c>
      <c r="D389" s="5" t="s">
        <v>371</v>
      </c>
      <c r="E389" s="12"/>
      <c r="F389" s="12"/>
      <c r="G389" s="12"/>
      <c r="H389" s="12"/>
      <c r="I389" s="12"/>
      <c r="J389" s="12"/>
      <c r="K389" s="5" t="s">
        <v>2585</v>
      </c>
      <c r="L389" s="5" t="s">
        <v>1946</v>
      </c>
      <c r="M389" s="5" t="s">
        <v>1282</v>
      </c>
      <c r="N389" s="10">
        <v>12</v>
      </c>
      <c r="O389" s="11" t="s">
        <v>1881</v>
      </c>
    </row>
    <row r="390" spans="1:15" hidden="1" x14ac:dyDescent="0.2">
      <c r="A390" s="5" t="s">
        <v>864</v>
      </c>
      <c r="B390" s="12"/>
      <c r="C390" s="5" t="s">
        <v>864</v>
      </c>
      <c r="D390" s="5" t="s">
        <v>3380</v>
      </c>
      <c r="E390" s="12"/>
      <c r="F390" s="12"/>
      <c r="G390" s="12"/>
      <c r="H390" s="12"/>
      <c r="I390" s="12"/>
      <c r="J390" s="12"/>
      <c r="K390" s="5" t="s">
        <v>2585</v>
      </c>
      <c r="L390" s="5"/>
      <c r="M390" s="5" t="s">
        <v>2139</v>
      </c>
      <c r="N390" s="10">
        <v>9</v>
      </c>
      <c r="O390" s="11" t="s">
        <v>697</v>
      </c>
    </row>
    <row r="391" spans="1:15" hidden="1" x14ac:dyDescent="0.2">
      <c r="A391" s="5" t="s">
        <v>2993</v>
      </c>
      <c r="B391" s="12"/>
      <c r="C391" s="5" t="s">
        <v>2993</v>
      </c>
      <c r="D391" s="5" t="s">
        <v>2167</v>
      </c>
      <c r="E391" s="12"/>
      <c r="F391" s="12"/>
      <c r="G391" s="12"/>
      <c r="H391" s="12"/>
      <c r="I391" s="12"/>
      <c r="J391" s="12"/>
      <c r="K391" s="5" t="s">
        <v>2585</v>
      </c>
      <c r="L391" s="5" t="s">
        <v>1221</v>
      </c>
      <c r="M391" s="5" t="s">
        <v>3011</v>
      </c>
      <c r="N391" s="10">
        <v>12</v>
      </c>
      <c r="O391" s="11" t="s">
        <v>194</v>
      </c>
    </row>
    <row r="392" spans="1:15" hidden="1" x14ac:dyDescent="0.2">
      <c r="A392" s="5" t="s">
        <v>3261</v>
      </c>
      <c r="B392" s="12"/>
      <c r="C392" s="5" t="s">
        <v>2961</v>
      </c>
      <c r="D392" s="5" t="s">
        <v>2167</v>
      </c>
      <c r="E392" s="12"/>
      <c r="F392" s="12"/>
      <c r="G392" s="12"/>
      <c r="H392" s="12"/>
      <c r="I392" s="12"/>
      <c r="J392" s="12"/>
      <c r="K392" s="5" t="s">
        <v>2585</v>
      </c>
      <c r="L392" s="5" t="s">
        <v>1221</v>
      </c>
      <c r="M392" s="5" t="s">
        <v>3011</v>
      </c>
      <c r="N392" s="10">
        <v>12</v>
      </c>
      <c r="O392" s="11" t="s">
        <v>194</v>
      </c>
    </row>
    <row r="393" spans="1:15" hidden="1" x14ac:dyDescent="0.2">
      <c r="A393" s="5" t="s">
        <v>1233</v>
      </c>
      <c r="B393" s="12"/>
      <c r="C393" s="5" t="s">
        <v>1233</v>
      </c>
      <c r="D393" s="5" t="s">
        <v>1404</v>
      </c>
      <c r="E393" s="12"/>
      <c r="F393" s="12"/>
      <c r="G393" s="12"/>
      <c r="H393" s="12"/>
      <c r="I393" s="12"/>
      <c r="J393" s="12"/>
      <c r="K393" s="5" t="s">
        <v>2585</v>
      </c>
      <c r="L393" s="5" t="s">
        <v>1428</v>
      </c>
      <c r="M393" s="5" t="s">
        <v>2631</v>
      </c>
      <c r="N393" s="10">
        <v>0</v>
      </c>
      <c r="O393" s="11" t="s">
        <v>2974</v>
      </c>
    </row>
    <row r="394" spans="1:15" hidden="1" x14ac:dyDescent="0.2">
      <c r="A394" s="5" t="s">
        <v>3066</v>
      </c>
      <c r="B394" s="12"/>
      <c r="C394" s="5" t="s">
        <v>3066</v>
      </c>
      <c r="D394" s="5" t="s">
        <v>3030</v>
      </c>
      <c r="E394" s="12"/>
      <c r="F394" s="12"/>
      <c r="G394" s="12"/>
      <c r="H394" s="12"/>
      <c r="I394" s="12"/>
      <c r="J394" s="12"/>
      <c r="K394" s="5" t="s">
        <v>2585</v>
      </c>
      <c r="L394" s="5" t="s">
        <v>1787</v>
      </c>
      <c r="M394" s="5" t="s">
        <v>2139</v>
      </c>
      <c r="N394" s="10">
        <v>0</v>
      </c>
      <c r="O394" s="11" t="s">
        <v>2974</v>
      </c>
    </row>
    <row r="395" spans="1:15" hidden="1" x14ac:dyDescent="0.2">
      <c r="A395" s="5" t="s">
        <v>1730</v>
      </c>
      <c r="B395" s="12"/>
      <c r="C395" s="5" t="s">
        <v>1730</v>
      </c>
      <c r="D395" s="5" t="s">
        <v>2944</v>
      </c>
      <c r="E395" s="12"/>
      <c r="F395" s="12"/>
      <c r="G395" s="12"/>
      <c r="H395" s="12"/>
      <c r="I395" s="12"/>
      <c r="J395" s="12"/>
      <c r="K395" s="5" t="s">
        <v>2585</v>
      </c>
      <c r="L395" s="5" t="s">
        <v>1946</v>
      </c>
      <c r="M395" s="5" t="s">
        <v>2927</v>
      </c>
      <c r="N395" s="10">
        <v>6</v>
      </c>
      <c r="O395" s="11" t="s">
        <v>2063</v>
      </c>
    </row>
    <row r="396" spans="1:15" hidden="1" x14ac:dyDescent="0.2">
      <c r="A396" s="5" t="s">
        <v>958</v>
      </c>
      <c r="B396" s="12"/>
      <c r="C396" s="5" t="s">
        <v>958</v>
      </c>
      <c r="D396" s="5" t="s">
        <v>371</v>
      </c>
      <c r="E396" s="12"/>
      <c r="F396" s="12"/>
      <c r="G396" s="12"/>
      <c r="H396" s="12"/>
      <c r="I396" s="12"/>
      <c r="J396" s="12"/>
      <c r="K396" s="5" t="s">
        <v>2585</v>
      </c>
      <c r="L396" s="5" t="s">
        <v>1946</v>
      </c>
      <c r="M396" s="5" t="s">
        <v>1367</v>
      </c>
      <c r="N396" s="10">
        <v>0</v>
      </c>
      <c r="O396" s="11" t="s">
        <v>576</v>
      </c>
    </row>
    <row r="397" spans="1:15" hidden="1" x14ac:dyDescent="0.2">
      <c r="A397" s="5" t="s">
        <v>2849</v>
      </c>
      <c r="B397" s="12"/>
      <c r="C397" s="5" t="s">
        <v>2849</v>
      </c>
      <c r="D397" s="5" t="s">
        <v>2944</v>
      </c>
      <c r="E397" s="12"/>
      <c r="F397" s="12"/>
      <c r="G397" s="12"/>
      <c r="H397" s="12"/>
      <c r="I397" s="12"/>
      <c r="J397" s="12"/>
      <c r="K397" s="5" t="s">
        <v>2585</v>
      </c>
      <c r="L397" s="5" t="s">
        <v>1946</v>
      </c>
      <c r="M397" s="5" t="s">
        <v>379</v>
      </c>
      <c r="N397" s="10">
        <v>24</v>
      </c>
      <c r="O397" s="11" t="s">
        <v>2974</v>
      </c>
    </row>
    <row r="398" spans="1:15" hidden="1" x14ac:dyDescent="0.2">
      <c r="A398" s="5" t="s">
        <v>2326</v>
      </c>
      <c r="B398" s="12"/>
      <c r="C398" s="5" t="s">
        <v>2326</v>
      </c>
      <c r="D398" s="5" t="s">
        <v>2944</v>
      </c>
      <c r="E398" s="12"/>
      <c r="F398" s="12"/>
      <c r="G398" s="12"/>
      <c r="H398" s="12"/>
      <c r="I398" s="12"/>
      <c r="J398" s="12"/>
      <c r="K398" s="5" t="s">
        <v>2585</v>
      </c>
      <c r="L398" s="5"/>
      <c r="M398" s="5" t="s">
        <v>2139</v>
      </c>
      <c r="N398" s="10">
        <v>0</v>
      </c>
      <c r="O398" s="11" t="s">
        <v>2974</v>
      </c>
    </row>
    <row r="399" spans="1:15" hidden="1" x14ac:dyDescent="0.2">
      <c r="A399" s="5" t="s">
        <v>2899</v>
      </c>
      <c r="B399" s="12"/>
      <c r="C399" s="5" t="s">
        <v>2899</v>
      </c>
      <c r="D399" s="5" t="s">
        <v>2944</v>
      </c>
      <c r="E399" s="12"/>
      <c r="F399" s="12"/>
      <c r="G399" s="12"/>
      <c r="H399" s="12"/>
      <c r="I399" s="12"/>
      <c r="J399" s="12"/>
      <c r="K399" s="5" t="s">
        <v>2585</v>
      </c>
      <c r="L399" s="5" t="s">
        <v>1946</v>
      </c>
      <c r="M399" s="5" t="s">
        <v>379</v>
      </c>
      <c r="N399" s="10">
        <v>16</v>
      </c>
      <c r="O399" s="11" t="s">
        <v>2974</v>
      </c>
    </row>
    <row r="400" spans="1:15" hidden="1" x14ac:dyDescent="0.2">
      <c r="A400" s="5" t="s">
        <v>608</v>
      </c>
      <c r="B400" s="12"/>
      <c r="C400" s="5" t="s">
        <v>608</v>
      </c>
      <c r="D400" s="5" t="s">
        <v>2944</v>
      </c>
      <c r="E400" s="12"/>
      <c r="F400" s="12"/>
      <c r="G400" s="12"/>
      <c r="H400" s="12"/>
      <c r="I400" s="12"/>
      <c r="J400" s="12"/>
      <c r="K400" s="5" t="s">
        <v>2585</v>
      </c>
      <c r="L400" s="5" t="s">
        <v>298</v>
      </c>
      <c r="M400" s="5" t="s">
        <v>379</v>
      </c>
      <c r="N400" s="10">
        <v>24</v>
      </c>
      <c r="O400" s="11" t="s">
        <v>2974</v>
      </c>
    </row>
    <row r="401" spans="1:15" hidden="1" x14ac:dyDescent="0.2">
      <c r="A401" s="5" t="s">
        <v>3406</v>
      </c>
      <c r="B401" s="12"/>
      <c r="C401" s="5" t="s">
        <v>3406</v>
      </c>
      <c r="D401" s="5" t="s">
        <v>2944</v>
      </c>
      <c r="E401" s="12"/>
      <c r="F401" s="12"/>
      <c r="G401" s="12"/>
      <c r="H401" s="12"/>
      <c r="I401" s="12"/>
      <c r="J401" s="12"/>
      <c r="K401" s="5" t="s">
        <v>2585</v>
      </c>
      <c r="L401" s="5" t="s">
        <v>298</v>
      </c>
      <c r="M401" s="5" t="s">
        <v>379</v>
      </c>
      <c r="N401" s="10">
        <v>18</v>
      </c>
      <c r="O401" s="11" t="s">
        <v>2974</v>
      </c>
    </row>
    <row r="402" spans="1:15" hidden="1" x14ac:dyDescent="0.2">
      <c r="A402" s="5" t="s">
        <v>3300</v>
      </c>
      <c r="B402" s="12"/>
      <c r="C402" s="5" t="s">
        <v>3300</v>
      </c>
      <c r="D402" s="5" t="s">
        <v>371</v>
      </c>
      <c r="E402" s="12"/>
      <c r="F402" s="12"/>
      <c r="G402" s="12"/>
      <c r="H402" s="12"/>
      <c r="I402" s="12"/>
      <c r="J402" s="12"/>
      <c r="K402" s="5" t="s">
        <v>2585</v>
      </c>
      <c r="L402" s="5" t="s">
        <v>1533</v>
      </c>
      <c r="M402" s="5" t="s">
        <v>881</v>
      </c>
      <c r="N402" s="10">
        <v>60</v>
      </c>
      <c r="O402" s="11" t="s">
        <v>2059</v>
      </c>
    </row>
    <row r="403" spans="1:15" hidden="1" x14ac:dyDescent="0.2">
      <c r="A403" s="5" t="s">
        <v>2257</v>
      </c>
      <c r="B403" s="12"/>
      <c r="C403" s="5" t="s">
        <v>1919</v>
      </c>
      <c r="D403" s="5" t="s">
        <v>371</v>
      </c>
      <c r="E403" s="12"/>
      <c r="F403" s="12"/>
      <c r="G403" s="12"/>
      <c r="H403" s="12"/>
      <c r="I403" s="12"/>
      <c r="J403" s="12"/>
      <c r="K403" s="5" t="s">
        <v>2585</v>
      </c>
      <c r="L403" s="5" t="s">
        <v>1946</v>
      </c>
      <c r="M403" s="5" t="s">
        <v>3411</v>
      </c>
      <c r="N403" s="10">
        <v>0</v>
      </c>
      <c r="O403" s="11" t="s">
        <v>3411</v>
      </c>
    </row>
    <row r="404" spans="1:15" hidden="1" x14ac:dyDescent="0.2">
      <c r="A404" s="5" t="s">
        <v>1595</v>
      </c>
      <c r="B404" s="12"/>
      <c r="C404" s="5" t="s">
        <v>1595</v>
      </c>
      <c r="D404" s="5" t="s">
        <v>1404</v>
      </c>
      <c r="E404" s="12"/>
      <c r="F404" s="12"/>
      <c r="G404" s="12"/>
      <c r="H404" s="12"/>
      <c r="I404" s="12"/>
      <c r="J404" s="12"/>
      <c r="K404" s="5" t="s">
        <v>2585</v>
      </c>
      <c r="L404" s="5" t="s">
        <v>3374</v>
      </c>
      <c r="M404" s="5" t="s">
        <v>1540</v>
      </c>
      <c r="N404" s="10">
        <v>100</v>
      </c>
      <c r="O404" s="11" t="s">
        <v>2974</v>
      </c>
    </row>
    <row r="405" spans="1:15" hidden="1" x14ac:dyDescent="0.2">
      <c r="A405" s="5" t="s">
        <v>631</v>
      </c>
      <c r="B405" s="12"/>
      <c r="C405" s="5" t="s">
        <v>3169</v>
      </c>
      <c r="D405" s="5" t="s">
        <v>2944</v>
      </c>
      <c r="E405" s="12"/>
      <c r="F405" s="12"/>
      <c r="G405" s="12"/>
      <c r="H405" s="12"/>
      <c r="I405" s="12"/>
      <c r="J405" s="12"/>
      <c r="K405" s="5" t="s">
        <v>2585</v>
      </c>
      <c r="L405" s="5" t="s">
        <v>1946</v>
      </c>
      <c r="M405" s="5" t="s">
        <v>379</v>
      </c>
      <c r="N405" s="10">
        <v>20</v>
      </c>
      <c r="O405" s="11" t="s">
        <v>2974</v>
      </c>
    </row>
    <row r="406" spans="1:15" hidden="1" x14ac:dyDescent="0.2">
      <c r="A406" s="5" t="s">
        <v>3370</v>
      </c>
      <c r="B406" s="12"/>
      <c r="C406" s="5" t="s">
        <v>3370</v>
      </c>
      <c r="D406" s="5" t="s">
        <v>2944</v>
      </c>
      <c r="E406" s="12"/>
      <c r="F406" s="12"/>
      <c r="G406" s="12"/>
      <c r="H406" s="12"/>
      <c r="I406" s="12"/>
      <c r="J406" s="12"/>
      <c r="K406" s="5" t="s">
        <v>2585</v>
      </c>
      <c r="L406" s="5" t="s">
        <v>1946</v>
      </c>
      <c r="M406" s="5" t="s">
        <v>379</v>
      </c>
      <c r="N406" s="10">
        <v>20</v>
      </c>
      <c r="O406" s="11" t="s">
        <v>2974</v>
      </c>
    </row>
    <row r="407" spans="1:15" hidden="1" x14ac:dyDescent="0.2">
      <c r="A407" s="5" t="s">
        <v>2955</v>
      </c>
      <c r="B407" s="12"/>
      <c r="C407" s="5" t="s">
        <v>1241</v>
      </c>
      <c r="D407" s="5" t="s">
        <v>352</v>
      </c>
      <c r="E407" s="12"/>
      <c r="F407" s="12"/>
      <c r="G407" s="12"/>
      <c r="H407" s="12"/>
      <c r="I407" s="12"/>
      <c r="J407" s="12"/>
      <c r="K407" s="5" t="s">
        <v>2585</v>
      </c>
      <c r="L407" s="5"/>
      <c r="M407" s="5" t="s">
        <v>2139</v>
      </c>
      <c r="N407" s="10">
        <v>0</v>
      </c>
      <c r="O407" s="11" t="s">
        <v>2974</v>
      </c>
    </row>
    <row r="408" spans="1:15" hidden="1" x14ac:dyDescent="0.2">
      <c r="A408" s="5" t="s">
        <v>2386</v>
      </c>
      <c r="B408" s="12"/>
      <c r="C408" s="5" t="s">
        <v>2386</v>
      </c>
      <c r="D408" s="5" t="s">
        <v>2944</v>
      </c>
      <c r="E408" s="12"/>
      <c r="F408" s="12"/>
      <c r="G408" s="12"/>
      <c r="H408" s="12"/>
      <c r="I408" s="12"/>
      <c r="J408" s="12"/>
      <c r="K408" s="5" t="s">
        <v>2585</v>
      </c>
      <c r="L408" s="5" t="s">
        <v>3339</v>
      </c>
      <c r="M408" s="5" t="s">
        <v>2631</v>
      </c>
      <c r="N408" s="10">
        <v>6</v>
      </c>
      <c r="O408" s="11" t="s">
        <v>414</v>
      </c>
    </row>
    <row r="409" spans="1:15" hidden="1" x14ac:dyDescent="0.2">
      <c r="A409" s="5" t="s">
        <v>2499</v>
      </c>
      <c r="B409" s="12"/>
      <c r="C409" s="5" t="s">
        <v>2499</v>
      </c>
      <c r="D409" s="5" t="s">
        <v>2944</v>
      </c>
      <c r="E409" s="12"/>
      <c r="F409" s="12"/>
      <c r="G409" s="12"/>
      <c r="H409" s="12"/>
      <c r="I409" s="12"/>
      <c r="J409" s="12"/>
      <c r="K409" s="5" t="s">
        <v>2585</v>
      </c>
      <c r="L409" s="5" t="s">
        <v>3339</v>
      </c>
      <c r="M409" s="5" t="s">
        <v>2631</v>
      </c>
      <c r="N409" s="10">
        <v>6</v>
      </c>
      <c r="O409" s="11" t="s">
        <v>414</v>
      </c>
    </row>
    <row r="410" spans="1:15" hidden="1" x14ac:dyDescent="0.2">
      <c r="A410" s="5" t="s">
        <v>2093</v>
      </c>
      <c r="B410" s="12"/>
      <c r="C410" s="5" t="s">
        <v>2093</v>
      </c>
      <c r="D410" s="5" t="s">
        <v>700</v>
      </c>
      <c r="E410" s="12"/>
      <c r="F410" s="12"/>
      <c r="G410" s="12"/>
      <c r="H410" s="12"/>
      <c r="I410" s="12"/>
      <c r="J410" s="12"/>
      <c r="K410" s="5" t="s">
        <v>2585</v>
      </c>
      <c r="L410" s="5" t="s">
        <v>2488</v>
      </c>
      <c r="M410" s="5" t="s">
        <v>2631</v>
      </c>
      <c r="N410" s="10">
        <v>0</v>
      </c>
      <c r="O410" s="11" t="s">
        <v>2146</v>
      </c>
    </row>
    <row r="411" spans="1:15" hidden="1" x14ac:dyDescent="0.2">
      <c r="A411" s="5" t="s">
        <v>3454</v>
      </c>
      <c r="B411" s="12"/>
      <c r="C411" s="5" t="s">
        <v>1163</v>
      </c>
      <c r="D411" s="5" t="s">
        <v>371</v>
      </c>
      <c r="E411" s="12"/>
      <c r="F411" s="12"/>
      <c r="G411" s="12"/>
      <c r="H411" s="12"/>
      <c r="I411" s="12"/>
      <c r="J411" s="12"/>
      <c r="K411" s="5" t="s">
        <v>2585</v>
      </c>
      <c r="L411" s="5" t="s">
        <v>1946</v>
      </c>
      <c r="M411" s="5" t="s">
        <v>623</v>
      </c>
      <c r="N411" s="10">
        <v>0</v>
      </c>
      <c r="O411" s="11" t="s">
        <v>1222</v>
      </c>
    </row>
    <row r="412" spans="1:15" hidden="1" x14ac:dyDescent="0.2">
      <c r="A412" s="5" t="s">
        <v>1007</v>
      </c>
      <c r="B412" s="12"/>
      <c r="C412" s="5" t="s">
        <v>3285</v>
      </c>
      <c r="D412" s="5" t="s">
        <v>2944</v>
      </c>
      <c r="E412" s="12"/>
      <c r="F412" s="12"/>
      <c r="G412" s="12"/>
      <c r="H412" s="12"/>
      <c r="I412" s="12"/>
      <c r="J412" s="12"/>
      <c r="K412" s="5" t="s">
        <v>2585</v>
      </c>
      <c r="L412" s="5" t="s">
        <v>1946</v>
      </c>
      <c r="M412" s="5" t="s">
        <v>1134</v>
      </c>
      <c r="N412" s="10">
        <v>0</v>
      </c>
      <c r="O412" s="11" t="s">
        <v>777</v>
      </c>
    </row>
    <row r="413" spans="1:15" hidden="1" x14ac:dyDescent="0.2">
      <c r="A413" s="5" t="s">
        <v>1312</v>
      </c>
      <c r="B413" s="12"/>
      <c r="C413" s="5" t="s">
        <v>1312</v>
      </c>
      <c r="D413" s="5" t="s">
        <v>371</v>
      </c>
      <c r="E413" s="12"/>
      <c r="F413" s="12"/>
      <c r="G413" s="12"/>
      <c r="H413" s="12"/>
      <c r="I413" s="12"/>
      <c r="J413" s="12"/>
      <c r="K413" s="5" t="s">
        <v>2585</v>
      </c>
      <c r="L413" s="5" t="s">
        <v>1946</v>
      </c>
      <c r="M413" s="5" t="s">
        <v>2794</v>
      </c>
      <c r="N413" s="10">
        <v>0</v>
      </c>
      <c r="O413" s="11" t="s">
        <v>1569</v>
      </c>
    </row>
    <row r="414" spans="1:15" hidden="1" x14ac:dyDescent="0.2">
      <c r="A414" s="5" t="s">
        <v>3019</v>
      </c>
      <c r="B414" s="12"/>
      <c r="C414" s="5" t="s">
        <v>2138</v>
      </c>
      <c r="D414" s="5" t="s">
        <v>371</v>
      </c>
      <c r="E414" s="12"/>
      <c r="F414" s="12"/>
      <c r="G414" s="12"/>
      <c r="H414" s="12"/>
      <c r="I414" s="12"/>
      <c r="J414" s="12"/>
      <c r="K414" s="5" t="s">
        <v>2585</v>
      </c>
      <c r="L414" s="5" t="s">
        <v>1946</v>
      </c>
      <c r="M414" s="5" t="s">
        <v>2365</v>
      </c>
      <c r="N414" s="10">
        <v>0</v>
      </c>
      <c r="O414" s="11" t="s">
        <v>1569</v>
      </c>
    </row>
    <row r="415" spans="1:15" hidden="1" x14ac:dyDescent="0.2">
      <c r="A415" s="5" t="s">
        <v>1897</v>
      </c>
      <c r="B415" s="12"/>
      <c r="C415" s="5" t="s">
        <v>1897</v>
      </c>
      <c r="D415" s="5" t="s">
        <v>1404</v>
      </c>
      <c r="E415" s="12"/>
      <c r="F415" s="12"/>
      <c r="G415" s="12"/>
      <c r="H415" s="12"/>
      <c r="I415" s="12"/>
      <c r="J415" s="12"/>
      <c r="K415" s="5" t="s">
        <v>2585</v>
      </c>
      <c r="L415" s="5" t="s">
        <v>3374</v>
      </c>
      <c r="M415" s="5" t="s">
        <v>2631</v>
      </c>
      <c r="N415" s="10">
        <v>2000</v>
      </c>
      <c r="O415" s="11" t="s">
        <v>2974</v>
      </c>
    </row>
    <row r="416" spans="1:15" hidden="1" x14ac:dyDescent="0.2">
      <c r="A416" s="5" t="s">
        <v>2206</v>
      </c>
      <c r="B416" s="12"/>
      <c r="C416" s="5" t="s">
        <v>2206</v>
      </c>
      <c r="D416" s="5" t="s">
        <v>1404</v>
      </c>
      <c r="E416" s="12"/>
      <c r="F416" s="12"/>
      <c r="G416" s="12"/>
      <c r="H416" s="12"/>
      <c r="I416" s="12"/>
      <c r="J416" s="12"/>
      <c r="K416" s="5" t="s">
        <v>2585</v>
      </c>
      <c r="L416" s="5" t="s">
        <v>3374</v>
      </c>
      <c r="M416" s="5" t="s">
        <v>2631</v>
      </c>
      <c r="N416" s="10">
        <v>6000</v>
      </c>
      <c r="O416" s="11" t="s">
        <v>2974</v>
      </c>
    </row>
    <row r="417" spans="1:15" hidden="1" x14ac:dyDescent="0.2">
      <c r="A417" s="5" t="s">
        <v>300</v>
      </c>
      <c r="B417" s="12"/>
      <c r="C417" s="5" t="s">
        <v>300</v>
      </c>
      <c r="D417" s="5" t="s">
        <v>1404</v>
      </c>
      <c r="E417" s="12"/>
      <c r="F417" s="12"/>
      <c r="G417" s="12"/>
      <c r="H417" s="12"/>
      <c r="I417" s="12"/>
      <c r="J417" s="12"/>
      <c r="K417" s="5" t="s">
        <v>2585</v>
      </c>
      <c r="L417" s="5" t="s">
        <v>3374</v>
      </c>
      <c r="M417" s="5" t="s">
        <v>2631</v>
      </c>
      <c r="N417" s="10">
        <v>900</v>
      </c>
      <c r="O417" s="11" t="s">
        <v>2974</v>
      </c>
    </row>
    <row r="418" spans="1:15" hidden="1" x14ac:dyDescent="0.2">
      <c r="A418" s="5" t="s">
        <v>3112</v>
      </c>
      <c r="B418" s="12"/>
      <c r="C418" s="5" t="s">
        <v>1439</v>
      </c>
      <c r="D418" s="5" t="s">
        <v>1404</v>
      </c>
      <c r="E418" s="12"/>
      <c r="F418" s="12"/>
      <c r="G418" s="12"/>
      <c r="H418" s="12"/>
      <c r="I418" s="12"/>
      <c r="J418" s="12"/>
      <c r="K418" s="5" t="s">
        <v>2585</v>
      </c>
      <c r="L418" s="5" t="s">
        <v>3374</v>
      </c>
      <c r="M418" s="5" t="s">
        <v>1336</v>
      </c>
      <c r="N418" s="10">
        <v>0</v>
      </c>
      <c r="O418" s="11" t="s">
        <v>2974</v>
      </c>
    </row>
    <row r="419" spans="1:15" hidden="1" x14ac:dyDescent="0.2">
      <c r="A419" s="5" t="s">
        <v>2662</v>
      </c>
      <c r="B419" s="12"/>
      <c r="C419" s="5" t="s">
        <v>2429</v>
      </c>
      <c r="D419" s="5" t="s">
        <v>371</v>
      </c>
      <c r="E419" s="12"/>
      <c r="F419" s="12"/>
      <c r="G419" s="12"/>
      <c r="H419" s="12"/>
      <c r="I419" s="12"/>
      <c r="J419" s="12"/>
      <c r="K419" s="5" t="s">
        <v>2585</v>
      </c>
      <c r="L419" s="5" t="s">
        <v>2958</v>
      </c>
      <c r="M419" s="5" t="s">
        <v>3050</v>
      </c>
      <c r="N419" s="10">
        <v>0</v>
      </c>
      <c r="O419" s="11" t="s">
        <v>777</v>
      </c>
    </row>
    <row r="420" spans="1:15" hidden="1" x14ac:dyDescent="0.2">
      <c r="A420" s="5" t="s">
        <v>1322</v>
      </c>
      <c r="B420" s="12"/>
      <c r="C420" s="5" t="s">
        <v>1322</v>
      </c>
      <c r="D420" s="5" t="s">
        <v>371</v>
      </c>
      <c r="E420" s="12"/>
      <c r="F420" s="12"/>
      <c r="G420" s="12"/>
      <c r="H420" s="12"/>
      <c r="I420" s="12"/>
      <c r="J420" s="12"/>
      <c r="K420" s="5" t="s">
        <v>2585</v>
      </c>
      <c r="L420" s="5" t="s">
        <v>1946</v>
      </c>
      <c r="M420" s="5" t="s">
        <v>1378</v>
      </c>
      <c r="N420" s="10">
        <v>0</v>
      </c>
      <c r="O420" s="11" t="s">
        <v>373</v>
      </c>
    </row>
    <row r="421" spans="1:15" hidden="1" x14ac:dyDescent="0.2">
      <c r="A421" s="5" t="s">
        <v>301</v>
      </c>
      <c r="B421" s="12"/>
      <c r="C421" s="5" t="s">
        <v>1857</v>
      </c>
      <c r="D421" s="5" t="s">
        <v>2944</v>
      </c>
      <c r="E421" s="12"/>
      <c r="F421" s="12"/>
      <c r="G421" s="12"/>
      <c r="H421" s="12"/>
      <c r="I421" s="12"/>
      <c r="J421" s="12"/>
      <c r="K421" s="5" t="s">
        <v>2585</v>
      </c>
      <c r="L421" s="5" t="s">
        <v>1533</v>
      </c>
      <c r="M421" s="5" t="s">
        <v>2301</v>
      </c>
      <c r="N421" s="10">
        <v>4</v>
      </c>
      <c r="O421" s="11" t="s">
        <v>777</v>
      </c>
    </row>
    <row r="422" spans="1:15" hidden="1" x14ac:dyDescent="0.2">
      <c r="A422" s="5" t="s">
        <v>1611</v>
      </c>
      <c r="B422" s="12"/>
      <c r="C422" s="5" t="s">
        <v>1611</v>
      </c>
      <c r="D422" s="5" t="s">
        <v>371</v>
      </c>
      <c r="E422" s="12"/>
      <c r="F422" s="12"/>
      <c r="G422" s="12"/>
      <c r="H422" s="12"/>
      <c r="I422" s="12"/>
      <c r="J422" s="12"/>
      <c r="K422" s="5" t="s">
        <v>2585</v>
      </c>
      <c r="L422" s="5" t="s">
        <v>1946</v>
      </c>
      <c r="M422" s="5" t="s">
        <v>3302</v>
      </c>
      <c r="N422" s="10">
        <v>0</v>
      </c>
      <c r="O422" s="11" t="s">
        <v>132</v>
      </c>
    </row>
    <row r="423" spans="1:15" hidden="1" x14ac:dyDescent="0.2">
      <c r="A423" s="5" t="s">
        <v>1776</v>
      </c>
      <c r="B423" s="12"/>
      <c r="C423" s="5" t="s">
        <v>1776</v>
      </c>
      <c r="D423" s="5" t="s">
        <v>371</v>
      </c>
      <c r="E423" s="12"/>
      <c r="F423" s="12"/>
      <c r="G423" s="12"/>
      <c r="H423" s="12"/>
      <c r="I423" s="12"/>
      <c r="J423" s="12"/>
      <c r="K423" s="5" t="s">
        <v>2585</v>
      </c>
      <c r="L423" s="5" t="s">
        <v>1946</v>
      </c>
      <c r="M423" s="5" t="s">
        <v>1722</v>
      </c>
      <c r="N423" s="10">
        <v>0</v>
      </c>
      <c r="O423" s="11" t="s">
        <v>777</v>
      </c>
    </row>
    <row r="424" spans="1:15" hidden="1" x14ac:dyDescent="0.2">
      <c r="A424" s="5" t="s">
        <v>2657</v>
      </c>
      <c r="B424" s="12"/>
      <c r="C424" s="5" t="s">
        <v>2657</v>
      </c>
      <c r="D424" s="5" t="s">
        <v>371</v>
      </c>
      <c r="E424" s="12"/>
      <c r="F424" s="12"/>
      <c r="G424" s="12"/>
      <c r="H424" s="12"/>
      <c r="I424" s="12"/>
      <c r="J424" s="12"/>
      <c r="K424" s="5" t="s">
        <v>2585</v>
      </c>
      <c r="L424" s="5" t="s">
        <v>1946</v>
      </c>
      <c r="M424" s="5" t="s">
        <v>697</v>
      </c>
      <c r="N424" s="10">
        <v>0</v>
      </c>
      <c r="O424" s="11" t="s">
        <v>697</v>
      </c>
    </row>
    <row r="425" spans="1:15" hidden="1" x14ac:dyDescent="0.2">
      <c r="A425" s="5" t="s">
        <v>2571</v>
      </c>
      <c r="B425" s="12"/>
      <c r="C425" s="5" t="s">
        <v>2571</v>
      </c>
      <c r="D425" s="5" t="s">
        <v>371</v>
      </c>
      <c r="E425" s="12"/>
      <c r="F425" s="12"/>
      <c r="G425" s="12"/>
      <c r="H425" s="12"/>
      <c r="I425" s="12"/>
      <c r="J425" s="12"/>
      <c r="K425" s="5" t="s">
        <v>2585</v>
      </c>
      <c r="L425" s="5" t="s">
        <v>1946</v>
      </c>
      <c r="M425" s="5" t="s">
        <v>1436</v>
      </c>
      <c r="N425" s="10">
        <v>0</v>
      </c>
      <c r="O425" s="11" t="s">
        <v>1436</v>
      </c>
    </row>
    <row r="426" spans="1:15" hidden="1" x14ac:dyDescent="0.2">
      <c r="A426" s="5" t="s">
        <v>560</v>
      </c>
      <c r="B426" s="12"/>
      <c r="C426" s="5" t="s">
        <v>1934</v>
      </c>
      <c r="D426" s="5" t="s">
        <v>371</v>
      </c>
      <c r="E426" s="12"/>
      <c r="F426" s="12"/>
      <c r="G426" s="12"/>
      <c r="H426" s="12"/>
      <c r="I426" s="12"/>
      <c r="J426" s="12"/>
      <c r="K426" s="5" t="s">
        <v>2585</v>
      </c>
      <c r="L426" s="5" t="s">
        <v>1946</v>
      </c>
      <c r="M426" s="5" t="s">
        <v>1407</v>
      </c>
      <c r="N426" s="10">
        <v>0</v>
      </c>
      <c r="O426" s="11" t="s">
        <v>1012</v>
      </c>
    </row>
    <row r="427" spans="1:15" hidden="1" x14ac:dyDescent="0.2">
      <c r="A427" s="5" t="s">
        <v>3420</v>
      </c>
      <c r="B427" s="12"/>
      <c r="C427" s="5" t="s">
        <v>1551</v>
      </c>
      <c r="D427" s="5" t="s">
        <v>371</v>
      </c>
      <c r="E427" s="12"/>
      <c r="F427" s="12"/>
      <c r="G427" s="12"/>
      <c r="H427" s="12"/>
      <c r="I427" s="12"/>
      <c r="J427" s="12"/>
      <c r="K427" s="5" t="s">
        <v>2585</v>
      </c>
      <c r="L427" s="5" t="s">
        <v>1946</v>
      </c>
      <c r="M427" s="5" t="s">
        <v>3411</v>
      </c>
      <c r="N427" s="10">
        <v>0</v>
      </c>
      <c r="O427" s="11" t="s">
        <v>1511</v>
      </c>
    </row>
    <row r="428" spans="1:15" hidden="1" x14ac:dyDescent="0.2">
      <c r="A428" s="5" t="s">
        <v>651</v>
      </c>
      <c r="B428" s="12"/>
      <c r="C428" s="5" t="s">
        <v>651</v>
      </c>
      <c r="D428" s="5" t="s">
        <v>371</v>
      </c>
      <c r="E428" s="12"/>
      <c r="F428" s="12"/>
      <c r="G428" s="12"/>
      <c r="H428" s="12"/>
      <c r="I428" s="12"/>
      <c r="J428" s="12"/>
      <c r="K428" s="5" t="s">
        <v>2585</v>
      </c>
      <c r="L428" s="5" t="s">
        <v>1115</v>
      </c>
      <c r="M428" s="5" t="s">
        <v>2432</v>
      </c>
      <c r="N428" s="10">
        <v>0</v>
      </c>
      <c r="O428" s="11" t="s">
        <v>2063</v>
      </c>
    </row>
    <row r="429" spans="1:15" hidden="1" x14ac:dyDescent="0.2">
      <c r="A429" s="5" t="s">
        <v>3304</v>
      </c>
      <c r="B429" s="12"/>
      <c r="C429" s="5" t="s">
        <v>3304</v>
      </c>
      <c r="D429" s="5" t="s">
        <v>371</v>
      </c>
      <c r="E429" s="12"/>
      <c r="F429" s="12"/>
      <c r="G429" s="12"/>
      <c r="H429" s="12"/>
      <c r="I429" s="12"/>
      <c r="J429" s="12"/>
      <c r="K429" s="5" t="s">
        <v>2585</v>
      </c>
      <c r="L429" s="5"/>
      <c r="M429" s="5" t="s">
        <v>2432</v>
      </c>
      <c r="N429" s="10">
        <v>0</v>
      </c>
      <c r="O429" s="11" t="s">
        <v>2063</v>
      </c>
    </row>
    <row r="430" spans="1:15" hidden="1" x14ac:dyDescent="0.2">
      <c r="A430" s="5" t="s">
        <v>1925</v>
      </c>
      <c r="B430" s="12"/>
      <c r="C430" s="5" t="s">
        <v>1925</v>
      </c>
      <c r="D430" s="5" t="s">
        <v>371</v>
      </c>
      <c r="E430" s="12"/>
      <c r="F430" s="12"/>
      <c r="G430" s="12"/>
      <c r="H430" s="12"/>
      <c r="I430" s="12"/>
      <c r="J430" s="12"/>
      <c r="K430" s="5" t="s">
        <v>2585</v>
      </c>
      <c r="L430" s="5" t="s">
        <v>1946</v>
      </c>
      <c r="M430" s="5" t="s">
        <v>901</v>
      </c>
      <c r="N430" s="10">
        <v>0</v>
      </c>
      <c r="O430" s="11" t="s">
        <v>2136</v>
      </c>
    </row>
    <row r="431" spans="1:15" hidden="1" x14ac:dyDescent="0.2">
      <c r="A431" s="5" t="s">
        <v>2770</v>
      </c>
      <c r="B431" s="12"/>
      <c r="C431" s="5" t="s">
        <v>2770</v>
      </c>
      <c r="D431" s="5" t="s">
        <v>371</v>
      </c>
      <c r="E431" s="12"/>
      <c r="F431" s="12"/>
      <c r="G431" s="12"/>
      <c r="H431" s="12"/>
      <c r="I431" s="12"/>
      <c r="J431" s="12"/>
      <c r="K431" s="5" t="s">
        <v>2585</v>
      </c>
      <c r="L431" s="5" t="s">
        <v>1946</v>
      </c>
      <c r="M431" s="5" t="s">
        <v>2301</v>
      </c>
      <c r="N431" s="10">
        <v>5</v>
      </c>
      <c r="O431" s="11" t="s">
        <v>777</v>
      </c>
    </row>
    <row r="432" spans="1:15" hidden="1" x14ac:dyDescent="0.2">
      <c r="A432" s="5" t="s">
        <v>1491</v>
      </c>
      <c r="B432" s="12"/>
      <c r="C432" s="5" t="s">
        <v>1491</v>
      </c>
      <c r="D432" s="5" t="s">
        <v>371</v>
      </c>
      <c r="E432" s="12"/>
      <c r="F432" s="12"/>
      <c r="G432" s="12"/>
      <c r="H432" s="12"/>
      <c r="I432" s="12"/>
      <c r="J432" s="12"/>
      <c r="K432" s="5" t="s">
        <v>2585</v>
      </c>
      <c r="L432" s="5" t="s">
        <v>2336</v>
      </c>
      <c r="M432" s="5" t="s">
        <v>1378</v>
      </c>
      <c r="N432" s="10">
        <v>0</v>
      </c>
      <c r="O432" s="11" t="s">
        <v>373</v>
      </c>
    </row>
    <row r="433" spans="1:15" hidden="1" x14ac:dyDescent="0.2">
      <c r="A433" s="5" t="s">
        <v>2981</v>
      </c>
      <c r="B433" s="12"/>
      <c r="C433" s="5" t="s">
        <v>2981</v>
      </c>
      <c r="D433" s="5" t="s">
        <v>371</v>
      </c>
      <c r="E433" s="12"/>
      <c r="F433" s="12"/>
      <c r="G433" s="12"/>
      <c r="H433" s="12"/>
      <c r="I433" s="12"/>
      <c r="J433" s="12"/>
      <c r="K433" s="5" t="s">
        <v>2585</v>
      </c>
      <c r="L433" s="5" t="s">
        <v>1946</v>
      </c>
      <c r="M433" s="5" t="s">
        <v>1378</v>
      </c>
      <c r="N433" s="10">
        <v>0</v>
      </c>
      <c r="O433" s="11" t="s">
        <v>373</v>
      </c>
    </row>
    <row r="434" spans="1:15" hidden="1" x14ac:dyDescent="0.2">
      <c r="A434" s="5" t="s">
        <v>1626</v>
      </c>
      <c r="B434" s="12"/>
      <c r="C434" s="5" t="s">
        <v>1626</v>
      </c>
      <c r="D434" s="5" t="s">
        <v>386</v>
      </c>
      <c r="E434" s="12"/>
      <c r="F434" s="12"/>
      <c r="G434" s="12"/>
      <c r="H434" s="12"/>
      <c r="I434" s="12"/>
      <c r="J434" s="12"/>
      <c r="K434" s="5" t="s">
        <v>2585</v>
      </c>
      <c r="L434" s="5" t="s">
        <v>1946</v>
      </c>
      <c r="M434" s="5" t="s">
        <v>1540</v>
      </c>
      <c r="N434" s="10">
        <v>12</v>
      </c>
      <c r="O434" s="11" t="s">
        <v>2974</v>
      </c>
    </row>
    <row r="435" spans="1:15" hidden="1" x14ac:dyDescent="0.2">
      <c r="A435" s="5" t="s">
        <v>245</v>
      </c>
      <c r="B435" s="12"/>
      <c r="C435" s="5" t="s">
        <v>593</v>
      </c>
      <c r="D435" s="5" t="s">
        <v>2944</v>
      </c>
      <c r="E435" s="12"/>
      <c r="F435" s="12"/>
      <c r="G435" s="12"/>
      <c r="H435" s="12"/>
      <c r="I435" s="12"/>
      <c r="J435" s="12"/>
      <c r="K435" s="5" t="s">
        <v>2585</v>
      </c>
      <c r="L435" s="5" t="s">
        <v>1999</v>
      </c>
      <c r="M435" s="5" t="s">
        <v>2631</v>
      </c>
      <c r="N435" s="10">
        <v>50</v>
      </c>
      <c r="O435" s="11" t="s">
        <v>2974</v>
      </c>
    </row>
    <row r="436" spans="1:15" hidden="1" x14ac:dyDescent="0.2">
      <c r="A436" s="5" t="s">
        <v>3361</v>
      </c>
      <c r="B436" s="12"/>
      <c r="C436" s="5" t="s">
        <v>3361</v>
      </c>
      <c r="D436" s="5" t="s">
        <v>2944</v>
      </c>
      <c r="E436" s="12"/>
      <c r="F436" s="12"/>
      <c r="G436" s="12"/>
      <c r="H436" s="12"/>
      <c r="I436" s="12"/>
      <c r="J436" s="12"/>
      <c r="K436" s="5" t="s">
        <v>2585</v>
      </c>
      <c r="L436" s="5" t="s">
        <v>1946</v>
      </c>
      <c r="M436" s="5" t="s">
        <v>2631</v>
      </c>
      <c r="N436" s="10">
        <v>6</v>
      </c>
      <c r="O436" s="11" t="s">
        <v>2974</v>
      </c>
    </row>
    <row r="437" spans="1:15" hidden="1" x14ac:dyDescent="0.2">
      <c r="A437" s="5" t="s">
        <v>44</v>
      </c>
      <c r="B437" s="12"/>
      <c r="C437" s="5" t="s">
        <v>44</v>
      </c>
      <c r="D437" s="5" t="s">
        <v>1404</v>
      </c>
      <c r="E437" s="12"/>
      <c r="F437" s="12"/>
      <c r="G437" s="12"/>
      <c r="H437" s="12"/>
      <c r="I437" s="12"/>
      <c r="J437" s="12"/>
      <c r="K437" s="5" t="s">
        <v>2585</v>
      </c>
      <c r="L437" s="5" t="s">
        <v>3374</v>
      </c>
      <c r="M437" s="5" t="s">
        <v>1171</v>
      </c>
      <c r="N437" s="10">
        <v>250</v>
      </c>
      <c r="O437" s="11" t="s">
        <v>2974</v>
      </c>
    </row>
    <row r="438" spans="1:15" hidden="1" x14ac:dyDescent="0.2">
      <c r="A438" s="5" t="s">
        <v>171</v>
      </c>
      <c r="B438" s="12"/>
      <c r="C438" s="5" t="s">
        <v>171</v>
      </c>
      <c r="D438" s="5" t="s">
        <v>1404</v>
      </c>
      <c r="E438" s="12"/>
      <c r="F438" s="12"/>
      <c r="G438" s="12"/>
      <c r="H438" s="12"/>
      <c r="I438" s="12"/>
      <c r="J438" s="12"/>
      <c r="K438" s="5" t="s">
        <v>2585</v>
      </c>
      <c r="L438" s="5" t="s">
        <v>3374</v>
      </c>
      <c r="M438" s="5" t="s">
        <v>2631</v>
      </c>
      <c r="N438" s="10">
        <v>250</v>
      </c>
      <c r="O438" s="11" t="s">
        <v>2974</v>
      </c>
    </row>
    <row r="439" spans="1:15" hidden="1" x14ac:dyDescent="0.2">
      <c r="A439" s="5" t="s">
        <v>434</v>
      </c>
      <c r="B439" s="12"/>
      <c r="C439" s="5" t="s">
        <v>434</v>
      </c>
      <c r="D439" s="5" t="s">
        <v>1404</v>
      </c>
      <c r="E439" s="12"/>
      <c r="F439" s="12"/>
      <c r="G439" s="12"/>
      <c r="H439" s="12"/>
      <c r="I439" s="12"/>
      <c r="J439" s="12"/>
      <c r="K439" s="5" t="s">
        <v>2585</v>
      </c>
      <c r="L439" s="5" t="s">
        <v>3374</v>
      </c>
      <c r="M439" s="5" t="s">
        <v>2631</v>
      </c>
      <c r="N439" s="10">
        <v>2500</v>
      </c>
      <c r="O439" s="11" t="s">
        <v>2974</v>
      </c>
    </row>
    <row r="440" spans="1:15" hidden="1" x14ac:dyDescent="0.2">
      <c r="A440" s="5" t="s">
        <v>621</v>
      </c>
      <c r="B440" s="12"/>
      <c r="C440" s="5" t="s">
        <v>621</v>
      </c>
      <c r="D440" s="5" t="s">
        <v>1404</v>
      </c>
      <c r="E440" s="12"/>
      <c r="F440" s="12"/>
      <c r="G440" s="12"/>
      <c r="H440" s="12"/>
      <c r="I440" s="12"/>
      <c r="J440" s="12"/>
      <c r="K440" s="5" t="s">
        <v>2585</v>
      </c>
      <c r="L440" s="5" t="s">
        <v>3374</v>
      </c>
      <c r="M440" s="5" t="s">
        <v>2631</v>
      </c>
      <c r="N440" s="10">
        <v>250</v>
      </c>
      <c r="O440" s="11" t="s">
        <v>2974</v>
      </c>
    </row>
    <row r="441" spans="1:15" hidden="1" x14ac:dyDescent="0.2">
      <c r="A441" s="5" t="s">
        <v>686</v>
      </c>
      <c r="B441" s="12"/>
      <c r="C441" s="5" t="s">
        <v>686</v>
      </c>
      <c r="D441" s="5" t="s">
        <v>3030</v>
      </c>
      <c r="E441" s="12"/>
      <c r="F441" s="12"/>
      <c r="G441" s="12"/>
      <c r="H441" s="12"/>
      <c r="I441" s="12"/>
      <c r="J441" s="12"/>
      <c r="K441" s="5" t="s">
        <v>2585</v>
      </c>
      <c r="L441" s="5" t="s">
        <v>637</v>
      </c>
      <c r="M441" s="5" t="s">
        <v>1235</v>
      </c>
      <c r="N441" s="10">
        <v>3</v>
      </c>
      <c r="O441" s="11" t="s">
        <v>777</v>
      </c>
    </row>
    <row r="442" spans="1:15" hidden="1" x14ac:dyDescent="0.2">
      <c r="A442" s="5" t="s">
        <v>3249</v>
      </c>
      <c r="B442" s="12"/>
      <c r="C442" s="5" t="s">
        <v>3249</v>
      </c>
      <c r="D442" s="5" t="s">
        <v>2944</v>
      </c>
      <c r="E442" s="12"/>
      <c r="F442" s="12"/>
      <c r="G442" s="12"/>
      <c r="H442" s="12"/>
      <c r="I442" s="12"/>
      <c r="J442" s="12"/>
      <c r="K442" s="5" t="s">
        <v>2585</v>
      </c>
      <c r="L442" s="5" t="s">
        <v>1946</v>
      </c>
      <c r="M442" s="5" t="s">
        <v>2301</v>
      </c>
      <c r="N442" s="10">
        <v>12</v>
      </c>
      <c r="O442" s="11" t="s">
        <v>777</v>
      </c>
    </row>
    <row r="443" spans="1:15" hidden="1" x14ac:dyDescent="0.2">
      <c r="A443" s="5" t="s">
        <v>1454</v>
      </c>
      <c r="B443" s="12"/>
      <c r="C443" s="5" t="s">
        <v>1454</v>
      </c>
      <c r="D443" s="5" t="s">
        <v>371</v>
      </c>
      <c r="E443" s="12"/>
      <c r="F443" s="12"/>
      <c r="G443" s="12"/>
      <c r="H443" s="12"/>
      <c r="I443" s="12"/>
      <c r="J443" s="12"/>
      <c r="K443" s="5" t="s">
        <v>2585</v>
      </c>
      <c r="L443" s="5" t="s">
        <v>1946</v>
      </c>
      <c r="M443" s="5" t="s">
        <v>1466</v>
      </c>
      <c r="N443" s="10">
        <v>0</v>
      </c>
      <c r="O443" s="11" t="s">
        <v>1437</v>
      </c>
    </row>
    <row r="444" spans="1:15" hidden="1" x14ac:dyDescent="0.2">
      <c r="A444" s="5" t="s">
        <v>1293</v>
      </c>
      <c r="B444" s="12"/>
      <c r="C444" s="5" t="s">
        <v>1293</v>
      </c>
      <c r="D444" s="5" t="s">
        <v>2944</v>
      </c>
      <c r="E444" s="12"/>
      <c r="F444" s="12"/>
      <c r="G444" s="12"/>
      <c r="H444" s="12"/>
      <c r="I444" s="12"/>
      <c r="J444" s="12"/>
      <c r="K444" s="5" t="s">
        <v>2585</v>
      </c>
      <c r="L444" s="5"/>
      <c r="M444" s="5" t="s">
        <v>2301</v>
      </c>
      <c r="N444" s="10">
        <v>0</v>
      </c>
      <c r="O444" s="11" t="s">
        <v>777</v>
      </c>
    </row>
    <row r="445" spans="1:15" hidden="1" x14ac:dyDescent="0.2">
      <c r="A445" s="5" t="s">
        <v>1445</v>
      </c>
      <c r="B445" s="12"/>
      <c r="C445" s="5" t="s">
        <v>2261</v>
      </c>
      <c r="D445" s="5" t="s">
        <v>371</v>
      </c>
      <c r="E445" s="12"/>
      <c r="F445" s="12"/>
      <c r="G445" s="12"/>
      <c r="H445" s="12"/>
      <c r="I445" s="12"/>
      <c r="J445" s="12"/>
      <c r="K445" s="5" t="s">
        <v>2585</v>
      </c>
      <c r="L445" s="5" t="s">
        <v>1946</v>
      </c>
      <c r="M445" s="5" t="s">
        <v>1405</v>
      </c>
      <c r="N445" s="10">
        <v>12</v>
      </c>
      <c r="O445" s="11" t="s">
        <v>1521</v>
      </c>
    </row>
    <row r="446" spans="1:15" hidden="1" x14ac:dyDescent="0.2">
      <c r="A446" s="5" t="s">
        <v>1170</v>
      </c>
      <c r="B446" s="12"/>
      <c r="C446" s="5" t="s">
        <v>3133</v>
      </c>
      <c r="D446" s="5" t="s">
        <v>371</v>
      </c>
      <c r="E446" s="12"/>
      <c r="F446" s="12"/>
      <c r="G446" s="12"/>
      <c r="H446" s="12"/>
      <c r="I446" s="12"/>
      <c r="J446" s="12"/>
      <c r="K446" s="5" t="s">
        <v>2585</v>
      </c>
      <c r="L446" s="5"/>
      <c r="M446" s="5" t="s">
        <v>1134</v>
      </c>
      <c r="N446" s="10">
        <v>0</v>
      </c>
      <c r="O446" s="11" t="s">
        <v>777</v>
      </c>
    </row>
    <row r="447" spans="1:15" hidden="1" x14ac:dyDescent="0.2">
      <c r="A447" s="5" t="s">
        <v>1249</v>
      </c>
      <c r="B447" s="12"/>
      <c r="C447" s="5" t="s">
        <v>1249</v>
      </c>
      <c r="D447" s="5" t="s">
        <v>371</v>
      </c>
      <c r="E447" s="12"/>
      <c r="F447" s="12"/>
      <c r="G447" s="12"/>
      <c r="H447" s="12"/>
      <c r="I447" s="12"/>
      <c r="J447" s="12"/>
      <c r="K447" s="5" t="s">
        <v>2585</v>
      </c>
      <c r="L447" s="5" t="s">
        <v>1946</v>
      </c>
      <c r="M447" s="5" t="s">
        <v>1466</v>
      </c>
      <c r="N447" s="10">
        <v>2</v>
      </c>
      <c r="O447" s="11" t="s">
        <v>1437</v>
      </c>
    </row>
    <row r="448" spans="1:15" hidden="1" x14ac:dyDescent="0.2">
      <c r="A448" s="5" t="s">
        <v>3396</v>
      </c>
      <c r="B448" s="12"/>
      <c r="C448" s="5" t="s">
        <v>3396</v>
      </c>
      <c r="D448" s="5" t="s">
        <v>371</v>
      </c>
      <c r="E448" s="12"/>
      <c r="F448" s="12"/>
      <c r="G448" s="12"/>
      <c r="H448" s="12"/>
      <c r="I448" s="12"/>
      <c r="J448" s="12"/>
      <c r="K448" s="5" t="s">
        <v>2585</v>
      </c>
      <c r="L448" s="5" t="s">
        <v>1946</v>
      </c>
      <c r="M448" s="5" t="s">
        <v>1466</v>
      </c>
      <c r="N448" s="10">
        <v>0</v>
      </c>
      <c r="O448" s="11" t="s">
        <v>1437</v>
      </c>
    </row>
    <row r="449" spans="1:15" hidden="1" x14ac:dyDescent="0.2">
      <c r="A449" s="5" t="s">
        <v>1019</v>
      </c>
      <c r="B449" s="12"/>
      <c r="C449" s="5" t="s">
        <v>1019</v>
      </c>
      <c r="D449" s="5" t="s">
        <v>371</v>
      </c>
      <c r="E449" s="12"/>
      <c r="F449" s="12"/>
      <c r="G449" s="12"/>
      <c r="H449" s="12"/>
      <c r="I449" s="12"/>
      <c r="J449" s="12"/>
      <c r="K449" s="5" t="s">
        <v>2585</v>
      </c>
      <c r="L449" s="5" t="s">
        <v>1946</v>
      </c>
      <c r="M449" s="5" t="s">
        <v>3341</v>
      </c>
      <c r="N449" s="10">
        <v>0</v>
      </c>
      <c r="O449" s="11" t="s">
        <v>3156</v>
      </c>
    </row>
    <row r="450" spans="1:15" hidden="1" x14ac:dyDescent="0.2">
      <c r="A450" s="5" t="s">
        <v>502</v>
      </c>
      <c r="B450" s="12"/>
      <c r="C450" s="5" t="s">
        <v>1154</v>
      </c>
      <c r="D450" s="5" t="s">
        <v>2944</v>
      </c>
      <c r="E450" s="12"/>
      <c r="F450" s="12"/>
      <c r="G450" s="12"/>
      <c r="H450" s="12"/>
      <c r="I450" s="12"/>
      <c r="J450" s="12"/>
      <c r="K450" s="5" t="s">
        <v>2585</v>
      </c>
      <c r="L450" s="5"/>
      <c r="M450" s="5" t="s">
        <v>2631</v>
      </c>
      <c r="N450" s="10">
        <v>105</v>
      </c>
      <c r="O450" s="11" t="s">
        <v>2974</v>
      </c>
    </row>
    <row r="451" spans="1:15" hidden="1" x14ac:dyDescent="0.2">
      <c r="A451" s="5" t="s">
        <v>2306</v>
      </c>
      <c r="B451" s="12"/>
      <c r="C451" s="5" t="s">
        <v>2306</v>
      </c>
      <c r="D451" s="5" t="s">
        <v>2944</v>
      </c>
      <c r="E451" s="12"/>
      <c r="F451" s="12"/>
      <c r="G451" s="12"/>
      <c r="H451" s="12"/>
      <c r="I451" s="12"/>
      <c r="J451" s="12"/>
      <c r="K451" s="5" t="s">
        <v>2585</v>
      </c>
      <c r="L451" s="5" t="s">
        <v>1999</v>
      </c>
      <c r="M451" s="5" t="s">
        <v>2631</v>
      </c>
      <c r="N451" s="10">
        <v>0</v>
      </c>
      <c r="O451" s="11" t="s">
        <v>2974</v>
      </c>
    </row>
    <row r="452" spans="1:15" hidden="1" x14ac:dyDescent="0.2">
      <c r="A452" s="5" t="s">
        <v>880</v>
      </c>
      <c r="B452" s="12"/>
      <c r="C452" s="5" t="s">
        <v>880</v>
      </c>
      <c r="D452" s="5" t="s">
        <v>371</v>
      </c>
      <c r="E452" s="12"/>
      <c r="F452" s="12"/>
      <c r="G452" s="12"/>
      <c r="H452" s="12"/>
      <c r="I452" s="12"/>
      <c r="J452" s="12"/>
      <c r="K452" s="5" t="s">
        <v>2585</v>
      </c>
      <c r="L452" s="5" t="s">
        <v>1999</v>
      </c>
      <c r="M452" s="5" t="s">
        <v>2631</v>
      </c>
      <c r="N452" s="10">
        <v>120</v>
      </c>
      <c r="O452" s="11" t="s">
        <v>2974</v>
      </c>
    </row>
    <row r="453" spans="1:15" hidden="1" x14ac:dyDescent="0.2">
      <c r="A453" s="5" t="s">
        <v>1376</v>
      </c>
      <c r="B453" s="12"/>
      <c r="C453" s="5" t="s">
        <v>1230</v>
      </c>
      <c r="D453" s="5" t="s">
        <v>2944</v>
      </c>
      <c r="E453" s="12"/>
      <c r="F453" s="12"/>
      <c r="G453" s="12"/>
      <c r="H453" s="12"/>
      <c r="I453" s="12"/>
      <c r="J453" s="12"/>
      <c r="K453" s="5" t="s">
        <v>2585</v>
      </c>
      <c r="L453" s="5" t="s">
        <v>1946</v>
      </c>
      <c r="M453" s="5" t="s">
        <v>2631</v>
      </c>
      <c r="N453" s="10">
        <v>200</v>
      </c>
      <c r="O453" s="11" t="s">
        <v>2974</v>
      </c>
    </row>
    <row r="454" spans="1:15" hidden="1" x14ac:dyDescent="0.2">
      <c r="A454" s="5" t="s">
        <v>2551</v>
      </c>
      <c r="B454" s="12"/>
      <c r="C454" s="5" t="s">
        <v>422</v>
      </c>
      <c r="D454" s="5" t="s">
        <v>2944</v>
      </c>
      <c r="E454" s="12"/>
      <c r="F454" s="12"/>
      <c r="G454" s="12"/>
      <c r="H454" s="12"/>
      <c r="I454" s="12"/>
      <c r="J454" s="12"/>
      <c r="K454" s="5" t="s">
        <v>2585</v>
      </c>
      <c r="L454" s="5" t="s">
        <v>1999</v>
      </c>
      <c r="M454" s="5" t="s">
        <v>2585</v>
      </c>
      <c r="N454" s="10">
        <v>96</v>
      </c>
      <c r="O454" s="11" t="s">
        <v>2974</v>
      </c>
    </row>
    <row r="455" spans="1:15" hidden="1" x14ac:dyDescent="0.2">
      <c r="A455" s="5" t="s">
        <v>420</v>
      </c>
      <c r="B455" s="12"/>
      <c r="C455" s="5" t="s">
        <v>420</v>
      </c>
      <c r="D455" s="5" t="s">
        <v>2944</v>
      </c>
      <c r="E455" s="12"/>
      <c r="F455" s="12"/>
      <c r="G455" s="12"/>
      <c r="H455" s="12"/>
      <c r="I455" s="12"/>
      <c r="J455" s="12"/>
      <c r="K455" s="5" t="s">
        <v>2585</v>
      </c>
      <c r="L455" s="5" t="s">
        <v>1946</v>
      </c>
      <c r="M455" s="5" t="s">
        <v>2631</v>
      </c>
      <c r="N455" s="10">
        <v>100</v>
      </c>
      <c r="O455" s="11" t="s">
        <v>2974</v>
      </c>
    </row>
    <row r="456" spans="1:15" hidden="1" x14ac:dyDescent="0.2">
      <c r="A456" s="5" t="s">
        <v>2496</v>
      </c>
      <c r="B456" s="12"/>
      <c r="C456" s="5" t="s">
        <v>2160</v>
      </c>
      <c r="D456" s="5" t="s">
        <v>2944</v>
      </c>
      <c r="E456" s="12"/>
      <c r="F456" s="12"/>
      <c r="G456" s="12"/>
      <c r="H456" s="12"/>
      <c r="I456" s="12"/>
      <c r="J456" s="12"/>
      <c r="K456" s="5" t="s">
        <v>2585</v>
      </c>
      <c r="L456" s="5" t="s">
        <v>1946</v>
      </c>
      <c r="M456" s="5" t="s">
        <v>2631</v>
      </c>
      <c r="N456" s="10">
        <v>24</v>
      </c>
      <c r="O456" s="11" t="s">
        <v>3387</v>
      </c>
    </row>
    <row r="457" spans="1:15" hidden="1" x14ac:dyDescent="0.2">
      <c r="A457" s="5" t="s">
        <v>1866</v>
      </c>
      <c r="B457" s="12"/>
      <c r="C457" s="5" t="s">
        <v>333</v>
      </c>
      <c r="D457" s="5" t="s">
        <v>2944</v>
      </c>
      <c r="E457" s="12"/>
      <c r="F457" s="12"/>
      <c r="G457" s="12"/>
      <c r="H457" s="12"/>
      <c r="I457" s="12"/>
      <c r="J457" s="12"/>
      <c r="K457" s="5" t="s">
        <v>2585</v>
      </c>
      <c r="L457" s="5" t="s">
        <v>1946</v>
      </c>
      <c r="M457" s="5" t="s">
        <v>2408</v>
      </c>
      <c r="N457" s="10">
        <v>42</v>
      </c>
      <c r="O457" s="11" t="s">
        <v>85</v>
      </c>
    </row>
    <row r="458" spans="1:15" hidden="1" x14ac:dyDescent="0.2">
      <c r="A458" s="5" t="s">
        <v>821</v>
      </c>
      <c r="B458" s="12"/>
      <c r="C458" s="5" t="s">
        <v>456</v>
      </c>
      <c r="D458" s="5" t="s">
        <v>2944</v>
      </c>
      <c r="E458" s="12"/>
      <c r="F458" s="12"/>
      <c r="G458" s="12"/>
      <c r="H458" s="12"/>
      <c r="I458" s="12"/>
      <c r="J458" s="12"/>
      <c r="K458" s="5" t="s">
        <v>2585</v>
      </c>
      <c r="L458" s="5" t="s">
        <v>1946</v>
      </c>
      <c r="M458" s="5" t="s">
        <v>3109</v>
      </c>
      <c r="N458" s="10">
        <v>36</v>
      </c>
      <c r="O458" s="11" t="s">
        <v>2974</v>
      </c>
    </row>
    <row r="459" spans="1:15" hidden="1" x14ac:dyDescent="0.2">
      <c r="A459" s="5" t="s">
        <v>3441</v>
      </c>
      <c r="B459" s="12"/>
      <c r="C459" s="5" t="s">
        <v>3441</v>
      </c>
      <c r="D459" s="5" t="s">
        <v>1404</v>
      </c>
      <c r="E459" s="12"/>
      <c r="F459" s="12"/>
      <c r="G459" s="12"/>
      <c r="H459" s="12"/>
      <c r="I459" s="12"/>
      <c r="J459" s="12"/>
      <c r="K459" s="5" t="s">
        <v>3355</v>
      </c>
      <c r="L459" s="5" t="s">
        <v>3374</v>
      </c>
      <c r="M459" s="5" t="s">
        <v>2927</v>
      </c>
      <c r="N459" s="10">
        <v>500</v>
      </c>
      <c r="O459" s="11" t="s">
        <v>2974</v>
      </c>
    </row>
    <row r="460" spans="1:15" hidden="1" x14ac:dyDescent="0.2">
      <c r="A460" s="5" t="s">
        <v>1907</v>
      </c>
      <c r="B460" s="12"/>
      <c r="C460" s="5" t="s">
        <v>1907</v>
      </c>
      <c r="D460" s="5" t="s">
        <v>371</v>
      </c>
      <c r="E460" s="12"/>
      <c r="F460" s="12"/>
      <c r="G460" s="12"/>
      <c r="H460" s="12"/>
      <c r="I460" s="12"/>
      <c r="J460" s="12"/>
      <c r="K460" s="5" t="s">
        <v>2585</v>
      </c>
      <c r="L460" s="5" t="s">
        <v>1946</v>
      </c>
      <c r="M460" s="5" t="s">
        <v>901</v>
      </c>
      <c r="N460" s="10">
        <v>0</v>
      </c>
      <c r="O460" s="11" t="s">
        <v>2136</v>
      </c>
    </row>
    <row r="461" spans="1:15" hidden="1" x14ac:dyDescent="0.2">
      <c r="A461" s="5" t="s">
        <v>1704</v>
      </c>
      <c r="B461" s="12"/>
      <c r="C461" s="5" t="s">
        <v>1704</v>
      </c>
      <c r="D461" s="5" t="s">
        <v>371</v>
      </c>
      <c r="E461" s="12"/>
      <c r="F461" s="12"/>
      <c r="G461" s="12"/>
      <c r="H461" s="12"/>
      <c r="I461" s="12"/>
      <c r="J461" s="12"/>
      <c r="K461" s="5" t="s">
        <v>2585</v>
      </c>
      <c r="L461" s="5" t="s">
        <v>1946</v>
      </c>
      <c r="M461" s="5" t="s">
        <v>1370</v>
      </c>
      <c r="N461" s="10">
        <v>50</v>
      </c>
      <c r="O461" s="11" t="s">
        <v>2974</v>
      </c>
    </row>
    <row r="462" spans="1:15" hidden="1" x14ac:dyDescent="0.2">
      <c r="A462" s="5" t="s">
        <v>2047</v>
      </c>
      <c r="B462" s="12"/>
      <c r="C462" s="5" t="s">
        <v>2684</v>
      </c>
      <c r="D462" s="5" t="s">
        <v>2944</v>
      </c>
      <c r="E462" s="12"/>
      <c r="F462" s="12"/>
      <c r="G462" s="12"/>
      <c r="H462" s="12"/>
      <c r="I462" s="12"/>
      <c r="J462" s="12"/>
      <c r="K462" s="5" t="s">
        <v>2585</v>
      </c>
      <c r="L462" s="5" t="s">
        <v>1946</v>
      </c>
      <c r="M462" s="5" t="s">
        <v>379</v>
      </c>
      <c r="N462" s="10">
        <v>6</v>
      </c>
      <c r="O462" s="11" t="s">
        <v>2974</v>
      </c>
    </row>
    <row r="463" spans="1:15" hidden="1" x14ac:dyDescent="0.2">
      <c r="A463" s="5" t="s">
        <v>668</v>
      </c>
      <c r="B463" s="12"/>
      <c r="C463" s="5" t="s">
        <v>668</v>
      </c>
      <c r="D463" s="5" t="s">
        <v>371</v>
      </c>
      <c r="E463" s="12"/>
      <c r="F463" s="12"/>
      <c r="G463" s="12"/>
      <c r="H463" s="12"/>
      <c r="I463" s="12"/>
      <c r="J463" s="12"/>
      <c r="K463" s="5" t="s">
        <v>2585</v>
      </c>
      <c r="L463" s="5"/>
      <c r="M463" s="5" t="s">
        <v>1134</v>
      </c>
      <c r="N463" s="10">
        <v>0</v>
      </c>
      <c r="O463" s="11" t="s">
        <v>777</v>
      </c>
    </row>
    <row r="464" spans="1:15" hidden="1" x14ac:dyDescent="0.2">
      <c r="A464" s="5" t="s">
        <v>2741</v>
      </c>
      <c r="B464" s="12"/>
      <c r="C464" s="5" t="s">
        <v>2741</v>
      </c>
      <c r="D464" s="5" t="s">
        <v>371</v>
      </c>
      <c r="E464" s="12"/>
      <c r="F464" s="12"/>
      <c r="G464" s="12"/>
      <c r="H464" s="12"/>
      <c r="I464" s="12"/>
      <c r="J464" s="12"/>
      <c r="K464" s="5" t="s">
        <v>2585</v>
      </c>
      <c r="L464" s="5" t="s">
        <v>637</v>
      </c>
      <c r="M464" s="5" t="s">
        <v>1378</v>
      </c>
      <c r="N464" s="10">
        <v>0</v>
      </c>
      <c r="O464" s="11" t="s">
        <v>373</v>
      </c>
    </row>
    <row r="465" spans="1:15" hidden="1" x14ac:dyDescent="0.2">
      <c r="A465" s="5" t="s">
        <v>1143</v>
      </c>
      <c r="B465" s="12"/>
      <c r="C465" s="5" t="s">
        <v>1143</v>
      </c>
      <c r="D465" s="5" t="s">
        <v>1616</v>
      </c>
      <c r="E465" s="12"/>
      <c r="F465" s="12"/>
      <c r="G465" s="12"/>
      <c r="H465" s="12"/>
      <c r="I465" s="12"/>
      <c r="J465" s="12"/>
      <c r="K465" s="5" t="s">
        <v>2585</v>
      </c>
      <c r="L465" s="5" t="s">
        <v>1999</v>
      </c>
      <c r="M465" s="5" t="s">
        <v>2906</v>
      </c>
      <c r="N465" s="10">
        <v>0</v>
      </c>
      <c r="O465" s="11" t="s">
        <v>2063</v>
      </c>
    </row>
    <row r="466" spans="1:15" hidden="1" x14ac:dyDescent="0.2">
      <c r="A466" s="5" t="s">
        <v>2078</v>
      </c>
      <c r="B466" s="12"/>
      <c r="C466" s="5" t="s">
        <v>2078</v>
      </c>
      <c r="D466" s="5" t="s">
        <v>371</v>
      </c>
      <c r="E466" s="12"/>
      <c r="F466" s="12"/>
      <c r="G466" s="12"/>
      <c r="H466" s="12"/>
      <c r="I466" s="12"/>
      <c r="J466" s="12"/>
      <c r="K466" s="5" t="s">
        <v>2585</v>
      </c>
      <c r="L466" s="5" t="s">
        <v>1946</v>
      </c>
      <c r="M466" s="5" t="s">
        <v>914</v>
      </c>
      <c r="N466" s="10">
        <v>0</v>
      </c>
      <c r="O466" s="11" t="s">
        <v>2130</v>
      </c>
    </row>
    <row r="467" spans="1:15" hidden="1" x14ac:dyDescent="0.2">
      <c r="A467" s="5" t="s">
        <v>1961</v>
      </c>
      <c r="B467" s="12"/>
      <c r="C467" s="5" t="s">
        <v>1961</v>
      </c>
      <c r="D467" s="5" t="s">
        <v>371</v>
      </c>
      <c r="E467" s="12"/>
      <c r="F467" s="12"/>
      <c r="G467" s="12"/>
      <c r="H467" s="12"/>
      <c r="I467" s="12"/>
      <c r="J467" s="12"/>
      <c r="K467" s="5" t="s">
        <v>2585</v>
      </c>
      <c r="L467" s="5" t="s">
        <v>637</v>
      </c>
      <c r="M467" s="5" t="s">
        <v>2943</v>
      </c>
      <c r="N467" s="10">
        <v>0</v>
      </c>
      <c r="O467" s="11" t="s">
        <v>3284</v>
      </c>
    </row>
    <row r="468" spans="1:15" hidden="1" x14ac:dyDescent="0.2">
      <c r="A468" s="5" t="s">
        <v>1803</v>
      </c>
      <c r="B468" s="12"/>
      <c r="C468" s="5" t="s">
        <v>1803</v>
      </c>
      <c r="D468" s="5" t="s">
        <v>2944</v>
      </c>
      <c r="E468" s="12"/>
      <c r="F468" s="12"/>
      <c r="G468" s="12"/>
      <c r="H468" s="12"/>
      <c r="I468" s="12"/>
      <c r="J468" s="12"/>
      <c r="K468" s="5" t="s">
        <v>2585</v>
      </c>
      <c r="L468" s="5" t="s">
        <v>1999</v>
      </c>
      <c r="M468" s="5" t="s">
        <v>1171</v>
      </c>
      <c r="N468" s="10">
        <v>28</v>
      </c>
      <c r="O468" s="11" t="s">
        <v>2974</v>
      </c>
    </row>
    <row r="469" spans="1:15" hidden="1" x14ac:dyDescent="0.2">
      <c r="A469" s="5" t="s">
        <v>968</v>
      </c>
      <c r="B469" s="12"/>
      <c r="C469" s="5" t="s">
        <v>968</v>
      </c>
      <c r="D469" s="5" t="s">
        <v>2944</v>
      </c>
      <c r="E469" s="12"/>
      <c r="F469" s="12"/>
      <c r="G469" s="12"/>
      <c r="H469" s="12"/>
      <c r="I469" s="12"/>
      <c r="J469" s="12"/>
      <c r="K469" s="5" t="s">
        <v>2585</v>
      </c>
      <c r="L469" s="5" t="s">
        <v>1946</v>
      </c>
      <c r="M469" s="5" t="s">
        <v>1171</v>
      </c>
      <c r="N469" s="10">
        <v>24</v>
      </c>
      <c r="O469" s="11" t="s">
        <v>2974</v>
      </c>
    </row>
    <row r="470" spans="1:15" hidden="1" x14ac:dyDescent="0.2">
      <c r="A470" s="5" t="s">
        <v>1109</v>
      </c>
      <c r="B470" s="12"/>
      <c r="C470" s="5" t="s">
        <v>1109</v>
      </c>
      <c r="D470" s="5" t="s">
        <v>371</v>
      </c>
      <c r="E470" s="12"/>
      <c r="F470" s="12"/>
      <c r="G470" s="12"/>
      <c r="H470" s="12"/>
      <c r="I470" s="12"/>
      <c r="J470" s="12"/>
      <c r="K470" s="5" t="s">
        <v>2585</v>
      </c>
      <c r="L470" s="5" t="s">
        <v>2118</v>
      </c>
      <c r="M470" s="5" t="s">
        <v>901</v>
      </c>
      <c r="N470" s="10">
        <v>0</v>
      </c>
      <c r="O470" s="11" t="s">
        <v>2136</v>
      </c>
    </row>
    <row r="471" spans="1:15" hidden="1" x14ac:dyDescent="0.2">
      <c r="A471" s="5" t="s">
        <v>1375</v>
      </c>
      <c r="B471" s="12"/>
      <c r="C471" s="5" t="s">
        <v>1375</v>
      </c>
      <c r="D471" s="5" t="s">
        <v>1404</v>
      </c>
      <c r="E471" s="12"/>
      <c r="F471" s="12"/>
      <c r="G471" s="12"/>
      <c r="H471" s="12"/>
      <c r="I471" s="12"/>
      <c r="J471" s="12"/>
      <c r="K471" s="5" t="s">
        <v>2585</v>
      </c>
      <c r="L471" s="5" t="s">
        <v>3374</v>
      </c>
      <c r="M471" s="5" t="s">
        <v>1171</v>
      </c>
      <c r="N471" s="10">
        <v>50</v>
      </c>
      <c r="O471" s="11" t="s">
        <v>2974</v>
      </c>
    </row>
    <row r="472" spans="1:15" hidden="1" x14ac:dyDescent="0.2">
      <c r="A472" s="5" t="s">
        <v>1632</v>
      </c>
      <c r="B472" s="12"/>
      <c r="C472" s="5" t="s">
        <v>1632</v>
      </c>
      <c r="D472" s="5" t="s">
        <v>1404</v>
      </c>
      <c r="E472" s="12"/>
      <c r="F472" s="12"/>
      <c r="G472" s="12"/>
      <c r="H472" s="12"/>
      <c r="I472" s="12"/>
      <c r="J472" s="12"/>
      <c r="K472" s="5" t="s">
        <v>178</v>
      </c>
      <c r="L472" s="5" t="s">
        <v>3374</v>
      </c>
      <c r="M472" s="5" t="s">
        <v>1171</v>
      </c>
      <c r="N472" s="10">
        <v>50</v>
      </c>
      <c r="O472" s="11" t="s">
        <v>2974</v>
      </c>
    </row>
    <row r="473" spans="1:15" hidden="1" x14ac:dyDescent="0.2">
      <c r="A473" s="5" t="s">
        <v>934</v>
      </c>
      <c r="B473" s="12"/>
      <c r="C473" s="5" t="s">
        <v>934</v>
      </c>
      <c r="D473" s="5" t="s">
        <v>2944</v>
      </c>
      <c r="E473" s="12"/>
      <c r="F473" s="12"/>
      <c r="G473" s="12"/>
      <c r="H473" s="12"/>
      <c r="I473" s="12"/>
      <c r="J473" s="12"/>
      <c r="K473" s="5" t="s">
        <v>2585</v>
      </c>
      <c r="L473" s="5" t="s">
        <v>1946</v>
      </c>
      <c r="M473" s="5" t="s">
        <v>2631</v>
      </c>
      <c r="N473" s="10">
        <v>6</v>
      </c>
      <c r="O473" s="11" t="s">
        <v>929</v>
      </c>
    </row>
    <row r="474" spans="1:15" hidden="1" x14ac:dyDescent="0.2">
      <c r="A474" s="5" t="s">
        <v>2180</v>
      </c>
      <c r="B474" s="12"/>
      <c r="C474" s="5" t="s">
        <v>1415</v>
      </c>
      <c r="D474" s="5" t="s">
        <v>1404</v>
      </c>
      <c r="E474" s="12"/>
      <c r="F474" s="12"/>
      <c r="G474" s="12"/>
      <c r="H474" s="12"/>
      <c r="I474" s="12"/>
      <c r="J474" s="12"/>
      <c r="K474" s="5" t="s">
        <v>2585</v>
      </c>
      <c r="L474" s="5" t="s">
        <v>3374</v>
      </c>
      <c r="M474" s="5" t="s">
        <v>2631</v>
      </c>
      <c r="N474" s="10">
        <v>500</v>
      </c>
      <c r="O474" s="11" t="s">
        <v>842</v>
      </c>
    </row>
    <row r="475" spans="1:15" hidden="1" x14ac:dyDescent="0.2">
      <c r="A475" s="5" t="s">
        <v>2725</v>
      </c>
      <c r="B475" s="12"/>
      <c r="C475" s="5" t="s">
        <v>2725</v>
      </c>
      <c r="D475" s="5" t="s">
        <v>1404</v>
      </c>
      <c r="E475" s="12"/>
      <c r="F475" s="12"/>
      <c r="G475" s="12"/>
      <c r="H475" s="12"/>
      <c r="I475" s="12"/>
      <c r="J475" s="12"/>
      <c r="K475" s="5" t="s">
        <v>2585</v>
      </c>
      <c r="L475" s="5" t="s">
        <v>3374</v>
      </c>
      <c r="M475" s="5" t="s">
        <v>2631</v>
      </c>
      <c r="N475" s="10">
        <v>500</v>
      </c>
      <c r="O475" s="11" t="s">
        <v>1205</v>
      </c>
    </row>
    <row r="476" spans="1:15" hidden="1" x14ac:dyDescent="0.2">
      <c r="A476" s="5" t="s">
        <v>2351</v>
      </c>
      <c r="B476" s="12"/>
      <c r="C476" s="5" t="s">
        <v>2351</v>
      </c>
      <c r="D476" s="5" t="s">
        <v>1404</v>
      </c>
      <c r="E476" s="12"/>
      <c r="F476" s="12"/>
      <c r="G476" s="12"/>
      <c r="H476" s="12"/>
      <c r="I476" s="12"/>
      <c r="J476" s="12"/>
      <c r="K476" s="5" t="s">
        <v>2585</v>
      </c>
      <c r="L476" s="5" t="s">
        <v>3374</v>
      </c>
      <c r="M476" s="5" t="s">
        <v>2631</v>
      </c>
      <c r="N476" s="10">
        <v>10</v>
      </c>
      <c r="O476" s="11" t="s">
        <v>2974</v>
      </c>
    </row>
    <row r="477" spans="1:15" hidden="1" x14ac:dyDescent="0.2">
      <c r="A477" s="5" t="s">
        <v>598</v>
      </c>
      <c r="B477" s="12"/>
      <c r="C477" s="5" t="s">
        <v>598</v>
      </c>
      <c r="D477" s="5" t="s">
        <v>1404</v>
      </c>
      <c r="E477" s="12"/>
      <c r="F477" s="12"/>
      <c r="G477" s="12"/>
      <c r="H477" s="12"/>
      <c r="I477" s="12"/>
      <c r="J477" s="12"/>
      <c r="K477" s="5" t="s">
        <v>2585</v>
      </c>
      <c r="L477" s="5" t="s">
        <v>3374</v>
      </c>
      <c r="M477" s="5" t="s">
        <v>2631</v>
      </c>
      <c r="N477" s="10">
        <v>10</v>
      </c>
      <c r="O477" s="11" t="s">
        <v>2974</v>
      </c>
    </row>
    <row r="478" spans="1:15" hidden="1" x14ac:dyDescent="0.2">
      <c r="A478" s="5" t="s">
        <v>2732</v>
      </c>
      <c r="B478" s="12"/>
      <c r="C478" s="5" t="s">
        <v>2382</v>
      </c>
      <c r="D478" s="5" t="s">
        <v>1404</v>
      </c>
      <c r="E478" s="12"/>
      <c r="F478" s="12"/>
      <c r="G478" s="12"/>
      <c r="H478" s="12"/>
      <c r="I478" s="12"/>
      <c r="J478" s="12"/>
      <c r="K478" s="5" t="s">
        <v>2585</v>
      </c>
      <c r="L478" s="5"/>
      <c r="M478" s="5" t="s">
        <v>2631</v>
      </c>
      <c r="N478" s="10">
        <v>25</v>
      </c>
      <c r="O478" s="11" t="s">
        <v>2974</v>
      </c>
    </row>
    <row r="479" spans="1:15" hidden="1" x14ac:dyDescent="0.2">
      <c r="A479" s="5" t="s">
        <v>3446</v>
      </c>
      <c r="B479" s="12"/>
      <c r="C479" s="5" t="s">
        <v>1580</v>
      </c>
      <c r="D479" s="5" t="s">
        <v>1404</v>
      </c>
      <c r="E479" s="12"/>
      <c r="F479" s="12"/>
      <c r="G479" s="12"/>
      <c r="H479" s="12"/>
      <c r="I479" s="12"/>
      <c r="J479" s="12"/>
      <c r="K479" s="5" t="s">
        <v>2585</v>
      </c>
      <c r="L479" s="5"/>
      <c r="M479" s="5" t="s">
        <v>2631</v>
      </c>
      <c r="N479" s="10">
        <v>25</v>
      </c>
      <c r="O479" s="11" t="s">
        <v>2974</v>
      </c>
    </row>
    <row r="480" spans="1:15" hidden="1" x14ac:dyDescent="0.2">
      <c r="A480" s="5" t="s">
        <v>1876</v>
      </c>
      <c r="B480" s="12"/>
      <c r="C480" s="5" t="s">
        <v>535</v>
      </c>
      <c r="D480" s="5" t="s">
        <v>1404</v>
      </c>
      <c r="E480" s="12"/>
      <c r="F480" s="12"/>
      <c r="G480" s="12"/>
      <c r="H480" s="12"/>
      <c r="I480" s="12"/>
      <c r="J480" s="12"/>
      <c r="K480" s="5" t="s">
        <v>2585</v>
      </c>
      <c r="L480" s="5" t="s">
        <v>1428</v>
      </c>
      <c r="M480" s="5" t="s">
        <v>2631</v>
      </c>
      <c r="N480" s="10">
        <v>0</v>
      </c>
      <c r="O480" s="11" t="s">
        <v>2974</v>
      </c>
    </row>
    <row r="481" spans="1:15" hidden="1" x14ac:dyDescent="0.2">
      <c r="A481" s="5" t="s">
        <v>3183</v>
      </c>
      <c r="B481" s="12"/>
      <c r="C481" s="5" t="s">
        <v>3183</v>
      </c>
      <c r="D481" s="5" t="s">
        <v>371</v>
      </c>
      <c r="E481" s="12"/>
      <c r="F481" s="12"/>
      <c r="G481" s="12"/>
      <c r="H481" s="12"/>
      <c r="I481" s="12"/>
      <c r="J481" s="12"/>
      <c r="K481" s="5" t="s">
        <v>2585</v>
      </c>
      <c r="L481" s="5" t="s">
        <v>1999</v>
      </c>
      <c r="M481" s="5" t="s">
        <v>1171</v>
      </c>
      <c r="N481" s="10">
        <v>50</v>
      </c>
      <c r="O481" s="11" t="s">
        <v>2974</v>
      </c>
    </row>
    <row r="482" spans="1:15" hidden="1" x14ac:dyDescent="0.2">
      <c r="A482" s="5" t="s">
        <v>1712</v>
      </c>
      <c r="B482" s="12"/>
      <c r="C482" s="5" t="s">
        <v>2221</v>
      </c>
      <c r="D482" s="5" t="s">
        <v>371</v>
      </c>
      <c r="E482" s="12"/>
      <c r="F482" s="12"/>
      <c r="G482" s="12"/>
      <c r="H482" s="12"/>
      <c r="I482" s="12"/>
      <c r="J482" s="12"/>
      <c r="K482" s="5" t="s">
        <v>2585</v>
      </c>
      <c r="L482" s="5"/>
      <c r="M482" s="5" t="s">
        <v>3302</v>
      </c>
      <c r="N482" s="10">
        <v>0</v>
      </c>
      <c r="O482" s="11" t="s">
        <v>132</v>
      </c>
    </row>
    <row r="483" spans="1:15" hidden="1" x14ac:dyDescent="0.2">
      <c r="A483" s="5" t="s">
        <v>1223</v>
      </c>
      <c r="B483" s="12"/>
      <c r="C483" s="5" t="s">
        <v>1223</v>
      </c>
      <c r="D483" s="5" t="s">
        <v>642</v>
      </c>
      <c r="E483" s="12"/>
      <c r="F483" s="12"/>
      <c r="G483" s="12"/>
      <c r="H483" s="12"/>
      <c r="I483" s="12"/>
      <c r="J483" s="12"/>
      <c r="K483" s="5" t="s">
        <v>2585</v>
      </c>
      <c r="L483" s="5" t="s">
        <v>637</v>
      </c>
      <c r="M483" s="5" t="s">
        <v>2301</v>
      </c>
      <c r="N483" s="10">
        <v>0</v>
      </c>
      <c r="O483" s="11" t="s">
        <v>777</v>
      </c>
    </row>
    <row r="484" spans="1:15" hidden="1" x14ac:dyDescent="0.2">
      <c r="A484" s="5" t="s">
        <v>1227</v>
      </c>
      <c r="B484" s="12"/>
      <c r="C484" s="5" t="s">
        <v>1227</v>
      </c>
      <c r="D484" s="5" t="s">
        <v>642</v>
      </c>
      <c r="E484" s="12"/>
      <c r="F484" s="12"/>
      <c r="G484" s="12"/>
      <c r="H484" s="12"/>
      <c r="I484" s="12"/>
      <c r="J484" s="12"/>
      <c r="K484" s="5" t="s">
        <v>2585</v>
      </c>
      <c r="L484" s="5" t="s">
        <v>1946</v>
      </c>
      <c r="M484" s="5" t="s">
        <v>641</v>
      </c>
      <c r="N484" s="10">
        <v>0</v>
      </c>
      <c r="O484" s="11" t="s">
        <v>2974</v>
      </c>
    </row>
    <row r="485" spans="1:15" hidden="1" x14ac:dyDescent="0.2">
      <c r="A485" s="5" t="s">
        <v>948</v>
      </c>
      <c r="B485" s="12"/>
      <c r="C485" s="5" t="s">
        <v>948</v>
      </c>
      <c r="D485" s="5" t="s">
        <v>642</v>
      </c>
      <c r="E485" s="12"/>
      <c r="F485" s="12"/>
      <c r="G485" s="12"/>
      <c r="H485" s="12"/>
      <c r="I485" s="12"/>
      <c r="J485" s="12"/>
      <c r="K485" s="5" t="s">
        <v>2585</v>
      </c>
      <c r="L485" s="5"/>
      <c r="M485" s="5" t="s">
        <v>2301</v>
      </c>
      <c r="N485" s="10">
        <v>0</v>
      </c>
      <c r="O485" s="11" t="s">
        <v>777</v>
      </c>
    </row>
    <row r="486" spans="1:15" hidden="1" x14ac:dyDescent="0.2">
      <c r="A486" s="5" t="s">
        <v>314</v>
      </c>
      <c r="B486" s="12"/>
      <c r="C486" s="5" t="s">
        <v>314</v>
      </c>
      <c r="D486" s="5" t="s">
        <v>642</v>
      </c>
      <c r="E486" s="12"/>
      <c r="F486" s="12"/>
      <c r="G486" s="12"/>
      <c r="H486" s="12"/>
      <c r="I486" s="12"/>
      <c r="J486" s="12"/>
      <c r="K486" s="5" t="s">
        <v>2585</v>
      </c>
      <c r="L486" s="5"/>
      <c r="M486" s="5" t="s">
        <v>2301</v>
      </c>
      <c r="N486" s="10">
        <v>0</v>
      </c>
      <c r="O486" s="11" t="s">
        <v>777</v>
      </c>
    </row>
    <row r="487" spans="1:15" hidden="1" x14ac:dyDescent="0.2">
      <c r="A487" s="5" t="s">
        <v>2697</v>
      </c>
      <c r="B487" s="12"/>
      <c r="C487" s="5" t="s">
        <v>2697</v>
      </c>
      <c r="D487" s="5" t="s">
        <v>642</v>
      </c>
      <c r="E487" s="12"/>
      <c r="F487" s="12"/>
      <c r="G487" s="12"/>
      <c r="H487" s="12"/>
      <c r="I487" s="12"/>
      <c r="J487" s="12"/>
      <c r="K487" s="5" t="s">
        <v>2585</v>
      </c>
      <c r="L487" s="5" t="s">
        <v>637</v>
      </c>
      <c r="M487" s="5" t="s">
        <v>1134</v>
      </c>
      <c r="N487" s="10">
        <v>0</v>
      </c>
      <c r="O487" s="11" t="s">
        <v>777</v>
      </c>
    </row>
    <row r="488" spans="1:15" hidden="1" x14ac:dyDescent="0.2">
      <c r="A488" s="5" t="s">
        <v>706</v>
      </c>
      <c r="B488" s="12"/>
      <c r="C488" s="5" t="s">
        <v>706</v>
      </c>
      <c r="D488" s="5" t="s">
        <v>1404</v>
      </c>
      <c r="E488" s="12"/>
      <c r="F488" s="12"/>
      <c r="G488" s="12"/>
      <c r="H488" s="12"/>
      <c r="I488" s="12"/>
      <c r="J488" s="12"/>
      <c r="K488" s="5" t="s">
        <v>2585</v>
      </c>
      <c r="L488" s="5" t="s">
        <v>3374</v>
      </c>
      <c r="M488" s="5" t="s">
        <v>2359</v>
      </c>
      <c r="N488" s="10">
        <v>5000</v>
      </c>
      <c r="O488" s="11" t="s">
        <v>2974</v>
      </c>
    </row>
    <row r="489" spans="1:15" hidden="1" x14ac:dyDescent="0.2">
      <c r="A489" s="5" t="s">
        <v>3299</v>
      </c>
      <c r="B489" s="12"/>
      <c r="C489" s="5" t="s">
        <v>3299</v>
      </c>
      <c r="D489" s="5" t="s">
        <v>1404</v>
      </c>
      <c r="E489" s="12"/>
      <c r="F489" s="12"/>
      <c r="G489" s="12"/>
      <c r="H489" s="12"/>
      <c r="I489" s="12"/>
      <c r="J489" s="12"/>
      <c r="K489" s="5" t="s">
        <v>2585</v>
      </c>
      <c r="L489" s="5" t="s">
        <v>3374</v>
      </c>
      <c r="M489" s="5" t="s">
        <v>2631</v>
      </c>
      <c r="N489" s="10">
        <v>5000</v>
      </c>
      <c r="O489" s="11" t="s">
        <v>2974</v>
      </c>
    </row>
    <row r="490" spans="1:15" hidden="1" x14ac:dyDescent="0.2">
      <c r="A490" s="5" t="s">
        <v>915</v>
      </c>
      <c r="B490" s="12"/>
      <c r="C490" s="5" t="s">
        <v>915</v>
      </c>
      <c r="D490" s="5" t="s">
        <v>2944</v>
      </c>
      <c r="E490" s="12"/>
      <c r="F490" s="12"/>
      <c r="G490" s="12"/>
      <c r="H490" s="12"/>
      <c r="I490" s="12"/>
      <c r="J490" s="12"/>
      <c r="K490" s="5" t="s">
        <v>2585</v>
      </c>
      <c r="L490" s="5" t="s">
        <v>1999</v>
      </c>
      <c r="M490" s="5" t="s">
        <v>482</v>
      </c>
      <c r="N490" s="10">
        <v>50</v>
      </c>
      <c r="O490" s="11" t="s">
        <v>2341</v>
      </c>
    </row>
    <row r="491" spans="1:15" hidden="1" x14ac:dyDescent="0.2">
      <c r="A491" s="5" t="s">
        <v>1069</v>
      </c>
      <c r="B491" s="12"/>
      <c r="C491" s="5" t="s">
        <v>1069</v>
      </c>
      <c r="D491" s="5" t="s">
        <v>2944</v>
      </c>
      <c r="E491" s="12"/>
      <c r="F491" s="12"/>
      <c r="G491" s="12"/>
      <c r="H491" s="12"/>
      <c r="I491" s="12"/>
      <c r="J491" s="12"/>
      <c r="K491" s="5" t="s">
        <v>2585</v>
      </c>
      <c r="L491" s="5" t="s">
        <v>1946</v>
      </c>
      <c r="M491" s="5" t="s">
        <v>2432</v>
      </c>
      <c r="N491" s="10">
        <v>0</v>
      </c>
      <c r="O491" s="11" t="s">
        <v>2063</v>
      </c>
    </row>
    <row r="492" spans="1:15" hidden="1" x14ac:dyDescent="0.2">
      <c r="A492" s="5" t="s">
        <v>1892</v>
      </c>
      <c r="B492" s="12"/>
      <c r="C492" s="5" t="s">
        <v>1892</v>
      </c>
      <c r="D492" s="5" t="s">
        <v>3030</v>
      </c>
      <c r="E492" s="12"/>
      <c r="F492" s="12"/>
      <c r="G492" s="12"/>
      <c r="H492" s="12"/>
      <c r="I492" s="12"/>
      <c r="J492" s="12"/>
      <c r="K492" s="5" t="s">
        <v>2585</v>
      </c>
      <c r="L492" s="5" t="s">
        <v>1787</v>
      </c>
      <c r="M492" s="5" t="s">
        <v>2927</v>
      </c>
      <c r="N492" s="10">
        <v>0</v>
      </c>
      <c r="O492" s="11" t="s">
        <v>777</v>
      </c>
    </row>
    <row r="493" spans="1:15" hidden="1" x14ac:dyDescent="0.2">
      <c r="A493" s="5" t="s">
        <v>3442</v>
      </c>
      <c r="B493" s="12"/>
      <c r="C493" s="5" t="s">
        <v>3442</v>
      </c>
      <c r="D493" s="5" t="s">
        <v>2944</v>
      </c>
      <c r="E493" s="12"/>
      <c r="F493" s="12"/>
      <c r="G493" s="12"/>
      <c r="H493" s="12"/>
      <c r="I493" s="12"/>
      <c r="J493" s="12"/>
      <c r="K493" s="5" t="s">
        <v>2585</v>
      </c>
      <c r="L493" s="5" t="s">
        <v>1999</v>
      </c>
      <c r="M493" s="5" t="s">
        <v>2631</v>
      </c>
      <c r="N493" s="10">
        <v>48</v>
      </c>
      <c r="O493" s="11" t="s">
        <v>2974</v>
      </c>
    </row>
    <row r="494" spans="1:15" hidden="1" x14ac:dyDescent="0.2">
      <c r="A494" s="5" t="s">
        <v>917</v>
      </c>
      <c r="B494" s="12"/>
      <c r="C494" s="5" t="s">
        <v>917</v>
      </c>
      <c r="D494" s="5" t="s">
        <v>469</v>
      </c>
      <c r="E494" s="12"/>
      <c r="F494" s="12"/>
      <c r="G494" s="12"/>
      <c r="H494" s="12"/>
      <c r="I494" s="12"/>
      <c r="J494" s="12"/>
      <c r="K494" s="5" t="s">
        <v>2585</v>
      </c>
      <c r="L494" s="5"/>
      <c r="M494" s="5" t="s">
        <v>2139</v>
      </c>
      <c r="N494" s="10">
        <v>0</v>
      </c>
      <c r="O494" s="11" t="s">
        <v>2974</v>
      </c>
    </row>
    <row r="495" spans="1:15" hidden="1" x14ac:dyDescent="0.2">
      <c r="A495" s="5" t="s">
        <v>3470</v>
      </c>
      <c r="B495" s="12"/>
      <c r="C495" s="5" t="s">
        <v>3470</v>
      </c>
      <c r="D495" s="5" t="s">
        <v>371</v>
      </c>
      <c r="E495" s="12"/>
      <c r="F495" s="12"/>
      <c r="G495" s="12"/>
      <c r="H495" s="12"/>
      <c r="I495" s="12"/>
      <c r="J495" s="12"/>
      <c r="K495" s="5" t="s">
        <v>2585</v>
      </c>
      <c r="L495" s="5" t="s">
        <v>637</v>
      </c>
      <c r="M495" s="5" t="s">
        <v>3302</v>
      </c>
      <c r="N495" s="10">
        <v>0</v>
      </c>
      <c r="O495" s="11" t="s">
        <v>132</v>
      </c>
    </row>
    <row r="496" spans="1:15" hidden="1" x14ac:dyDescent="0.2">
      <c r="A496" s="5" t="s">
        <v>1416</v>
      </c>
      <c r="B496" s="12"/>
      <c r="C496" s="5" t="s">
        <v>1159</v>
      </c>
      <c r="D496" s="5" t="s">
        <v>386</v>
      </c>
      <c r="E496" s="12"/>
      <c r="F496" s="12"/>
      <c r="G496" s="12"/>
      <c r="H496" s="12"/>
      <c r="I496" s="12"/>
      <c r="J496" s="12"/>
      <c r="K496" s="5" t="s">
        <v>2585</v>
      </c>
      <c r="L496" s="5" t="s">
        <v>1946</v>
      </c>
      <c r="M496" s="5" t="s">
        <v>2301</v>
      </c>
      <c r="N496" s="10">
        <v>0</v>
      </c>
      <c r="O496" s="11" t="s">
        <v>777</v>
      </c>
    </row>
    <row r="497" spans="1:15" hidden="1" x14ac:dyDescent="0.2">
      <c r="A497" s="5" t="s">
        <v>815</v>
      </c>
      <c r="B497" s="12"/>
      <c r="C497" s="5" t="s">
        <v>2132</v>
      </c>
      <c r="D497" s="5" t="s">
        <v>386</v>
      </c>
      <c r="E497" s="12"/>
      <c r="F497" s="12"/>
      <c r="G497" s="12"/>
      <c r="H497" s="12"/>
      <c r="I497" s="12"/>
      <c r="J497" s="12"/>
      <c r="K497" s="5" t="s">
        <v>2585</v>
      </c>
      <c r="L497" s="5" t="s">
        <v>2958</v>
      </c>
      <c r="M497" s="5" t="s">
        <v>3050</v>
      </c>
      <c r="N497" s="10">
        <v>0</v>
      </c>
      <c r="O497" s="11" t="s">
        <v>777</v>
      </c>
    </row>
    <row r="498" spans="1:15" hidden="1" x14ac:dyDescent="0.2">
      <c r="A498" s="5" t="s">
        <v>3037</v>
      </c>
      <c r="B498" s="12"/>
      <c r="C498" s="5" t="s">
        <v>2566</v>
      </c>
      <c r="D498" s="5" t="s">
        <v>386</v>
      </c>
      <c r="E498" s="12"/>
      <c r="F498" s="12"/>
      <c r="G498" s="12"/>
      <c r="H498" s="12"/>
      <c r="I498" s="12"/>
      <c r="J498" s="12"/>
      <c r="K498" s="5" t="s">
        <v>2585</v>
      </c>
      <c r="L498" s="5" t="s">
        <v>1946</v>
      </c>
      <c r="M498" s="5" t="s">
        <v>2301</v>
      </c>
      <c r="N498" s="10">
        <v>0</v>
      </c>
      <c r="O498" s="11" t="s">
        <v>777</v>
      </c>
    </row>
    <row r="499" spans="1:15" hidden="1" x14ac:dyDescent="0.2">
      <c r="A499" s="5" t="s">
        <v>2068</v>
      </c>
      <c r="B499" s="12"/>
      <c r="C499" s="5" t="s">
        <v>2068</v>
      </c>
      <c r="D499" s="5" t="s">
        <v>386</v>
      </c>
      <c r="E499" s="12"/>
      <c r="F499" s="12"/>
      <c r="G499" s="12"/>
      <c r="H499" s="12"/>
      <c r="I499" s="12"/>
      <c r="J499" s="12"/>
      <c r="K499" s="5" t="s">
        <v>2585</v>
      </c>
      <c r="L499" s="5" t="s">
        <v>1999</v>
      </c>
      <c r="M499" s="5" t="s">
        <v>2291</v>
      </c>
      <c r="N499" s="10">
        <v>60</v>
      </c>
      <c r="O499" s="11" t="s">
        <v>1403</v>
      </c>
    </row>
    <row r="500" spans="1:15" hidden="1" x14ac:dyDescent="0.2">
      <c r="A500" s="5" t="s">
        <v>829</v>
      </c>
      <c r="B500" s="12"/>
      <c r="C500" s="5" t="s">
        <v>829</v>
      </c>
      <c r="D500" s="5" t="s">
        <v>386</v>
      </c>
      <c r="E500" s="12"/>
      <c r="F500" s="12"/>
      <c r="G500" s="12"/>
      <c r="H500" s="12"/>
      <c r="I500" s="12"/>
      <c r="J500" s="12"/>
      <c r="K500" s="5" t="s">
        <v>2585</v>
      </c>
      <c r="L500" s="5"/>
      <c r="M500" s="5" t="s">
        <v>2139</v>
      </c>
      <c r="N500" s="10">
        <v>12</v>
      </c>
      <c r="O500" s="11" t="s">
        <v>2974</v>
      </c>
    </row>
    <row r="501" spans="1:15" hidden="1" x14ac:dyDescent="0.2">
      <c r="A501" s="5" t="s">
        <v>2597</v>
      </c>
      <c r="B501" s="12"/>
      <c r="C501" s="5" t="s">
        <v>1228</v>
      </c>
      <c r="D501" s="5" t="s">
        <v>386</v>
      </c>
      <c r="E501" s="12"/>
      <c r="F501" s="12"/>
      <c r="G501" s="12"/>
      <c r="H501" s="12"/>
      <c r="I501" s="12"/>
      <c r="J501" s="12"/>
      <c r="K501" s="5" t="s">
        <v>2585</v>
      </c>
      <c r="L501" s="5" t="s">
        <v>1946</v>
      </c>
      <c r="M501" s="5" t="s">
        <v>2301</v>
      </c>
      <c r="N501" s="10">
        <v>0</v>
      </c>
      <c r="O501" s="11" t="s">
        <v>777</v>
      </c>
    </row>
    <row r="502" spans="1:15" hidden="1" x14ac:dyDescent="0.2">
      <c r="A502" s="5" t="s">
        <v>946</v>
      </c>
      <c r="B502" s="12"/>
      <c r="C502" s="5" t="s">
        <v>946</v>
      </c>
      <c r="D502" s="5" t="s">
        <v>386</v>
      </c>
      <c r="E502" s="12"/>
      <c r="F502" s="12"/>
      <c r="G502" s="12"/>
      <c r="H502" s="12"/>
      <c r="I502" s="12"/>
      <c r="J502" s="12"/>
      <c r="K502" s="5" t="s">
        <v>2585</v>
      </c>
      <c r="L502" s="5" t="s">
        <v>1946</v>
      </c>
      <c r="M502" s="5" t="s">
        <v>1171</v>
      </c>
      <c r="N502" s="10">
        <v>50</v>
      </c>
      <c r="O502" s="11" t="s">
        <v>2974</v>
      </c>
    </row>
    <row r="503" spans="1:15" hidden="1" x14ac:dyDescent="0.2">
      <c r="A503" s="5" t="s">
        <v>219</v>
      </c>
      <c r="B503" s="12"/>
      <c r="C503" s="5" t="s">
        <v>219</v>
      </c>
      <c r="D503" s="5" t="s">
        <v>2944</v>
      </c>
      <c r="E503" s="12"/>
      <c r="F503" s="12"/>
      <c r="G503" s="12"/>
      <c r="H503" s="12"/>
      <c r="I503" s="12"/>
      <c r="J503" s="12"/>
      <c r="K503" s="5" t="s">
        <v>2585</v>
      </c>
      <c r="L503" s="5" t="s">
        <v>1946</v>
      </c>
      <c r="M503" s="5" t="s">
        <v>2301</v>
      </c>
      <c r="N503" s="10">
        <v>0</v>
      </c>
      <c r="O503" s="11" t="s">
        <v>777</v>
      </c>
    </row>
    <row r="504" spans="1:15" hidden="1" x14ac:dyDescent="0.2">
      <c r="A504" s="5" t="s">
        <v>606</v>
      </c>
      <c r="B504" s="12"/>
      <c r="C504" s="5" t="s">
        <v>606</v>
      </c>
      <c r="D504" s="5" t="s">
        <v>2944</v>
      </c>
      <c r="E504" s="12"/>
      <c r="F504" s="12"/>
      <c r="G504" s="12"/>
      <c r="H504" s="12"/>
      <c r="I504" s="12"/>
      <c r="J504" s="12"/>
      <c r="K504" s="5" t="s">
        <v>2585</v>
      </c>
      <c r="L504" s="5" t="s">
        <v>1155</v>
      </c>
      <c r="M504" s="5" t="s">
        <v>2631</v>
      </c>
      <c r="N504" s="10">
        <v>25</v>
      </c>
      <c r="O504" s="11" t="s">
        <v>2974</v>
      </c>
    </row>
    <row r="505" spans="1:15" hidden="1" x14ac:dyDescent="0.2">
      <c r="A505" s="5" t="s">
        <v>2891</v>
      </c>
      <c r="B505" s="12"/>
      <c r="C505" s="5" t="s">
        <v>2891</v>
      </c>
      <c r="D505" s="5" t="s">
        <v>2944</v>
      </c>
      <c r="E505" s="12"/>
      <c r="F505" s="12"/>
      <c r="G505" s="12"/>
      <c r="H505" s="12"/>
      <c r="I505" s="12"/>
      <c r="J505" s="12"/>
      <c r="K505" s="5" t="s">
        <v>2585</v>
      </c>
      <c r="L505" s="5" t="s">
        <v>1999</v>
      </c>
      <c r="M505" s="5" t="s">
        <v>1171</v>
      </c>
      <c r="N505" s="10">
        <v>120</v>
      </c>
      <c r="O505" s="11" t="s">
        <v>2974</v>
      </c>
    </row>
    <row r="506" spans="1:15" hidden="1" x14ac:dyDescent="0.2">
      <c r="A506" s="5" t="s">
        <v>2345</v>
      </c>
      <c r="B506" s="12"/>
      <c r="C506" s="5" t="s">
        <v>2345</v>
      </c>
      <c r="D506" s="5" t="s">
        <v>3030</v>
      </c>
      <c r="E506" s="12"/>
      <c r="F506" s="12"/>
      <c r="G506" s="12"/>
      <c r="H506" s="12"/>
      <c r="I506" s="12"/>
      <c r="J506" s="12"/>
      <c r="K506" s="5" t="s">
        <v>2585</v>
      </c>
      <c r="L506" s="5" t="s">
        <v>1787</v>
      </c>
      <c r="M506" s="5" t="s">
        <v>2927</v>
      </c>
      <c r="N506" s="10">
        <v>0</v>
      </c>
      <c r="O506" s="11" t="s">
        <v>777</v>
      </c>
    </row>
    <row r="507" spans="1:15" hidden="1" x14ac:dyDescent="0.2">
      <c r="A507" s="5" t="s">
        <v>65</v>
      </c>
      <c r="B507" s="12"/>
      <c r="C507" s="5" t="s">
        <v>3256</v>
      </c>
      <c r="D507" s="5" t="s">
        <v>2944</v>
      </c>
      <c r="E507" s="12"/>
      <c r="F507" s="12"/>
      <c r="G507" s="12"/>
      <c r="H507" s="12"/>
      <c r="I507" s="12"/>
      <c r="J507" s="12"/>
      <c r="K507" s="5" t="s">
        <v>2585</v>
      </c>
      <c r="L507" s="5" t="s">
        <v>1946</v>
      </c>
      <c r="M507" s="5" t="s">
        <v>2631</v>
      </c>
      <c r="N507" s="10">
        <v>4</v>
      </c>
      <c r="O507" s="11" t="s">
        <v>2974</v>
      </c>
    </row>
    <row r="508" spans="1:15" hidden="1" x14ac:dyDescent="0.2">
      <c r="A508" s="5" t="s">
        <v>257</v>
      </c>
      <c r="B508" s="12"/>
      <c r="C508" s="5" t="s">
        <v>257</v>
      </c>
      <c r="D508" s="5" t="s">
        <v>2167</v>
      </c>
      <c r="E508" s="12"/>
      <c r="F508" s="12"/>
      <c r="G508" s="12"/>
      <c r="H508" s="12"/>
      <c r="I508" s="12"/>
      <c r="J508" s="12"/>
      <c r="K508" s="5" t="s">
        <v>2585</v>
      </c>
      <c r="L508" s="5" t="s">
        <v>2675</v>
      </c>
      <c r="M508" s="5" t="s">
        <v>1860</v>
      </c>
      <c r="N508" s="10">
        <v>1</v>
      </c>
      <c r="O508" s="11" t="s">
        <v>697</v>
      </c>
    </row>
    <row r="509" spans="1:15" hidden="1" x14ac:dyDescent="0.2">
      <c r="A509" s="5" t="s">
        <v>2518</v>
      </c>
      <c r="B509" s="12"/>
      <c r="C509" s="5" t="s">
        <v>2518</v>
      </c>
      <c r="D509" s="5" t="s">
        <v>155</v>
      </c>
      <c r="E509" s="12"/>
      <c r="F509" s="12"/>
      <c r="G509" s="12"/>
      <c r="H509" s="12"/>
      <c r="I509" s="12"/>
      <c r="J509" s="12"/>
      <c r="K509" s="5" t="s">
        <v>2585</v>
      </c>
      <c r="L509" s="5" t="s">
        <v>109</v>
      </c>
      <c r="M509" s="5" t="s">
        <v>888</v>
      </c>
      <c r="N509" s="10">
        <v>0</v>
      </c>
      <c r="O509" s="11" t="s">
        <v>1408</v>
      </c>
    </row>
    <row r="510" spans="1:15" hidden="1" x14ac:dyDescent="0.2">
      <c r="A510" s="5" t="s">
        <v>2222</v>
      </c>
      <c r="B510" s="12"/>
      <c r="C510" s="5" t="s">
        <v>2222</v>
      </c>
      <c r="D510" s="5" t="s">
        <v>155</v>
      </c>
      <c r="E510" s="12"/>
      <c r="F510" s="12"/>
      <c r="G510" s="12"/>
      <c r="H510" s="12"/>
      <c r="I510" s="12"/>
      <c r="J510" s="12"/>
      <c r="K510" s="5" t="s">
        <v>2585</v>
      </c>
      <c r="L510" s="5" t="s">
        <v>109</v>
      </c>
      <c r="M510" s="5" t="s">
        <v>1834</v>
      </c>
      <c r="N510" s="10">
        <v>0</v>
      </c>
      <c r="O510" s="11" t="s">
        <v>255</v>
      </c>
    </row>
    <row r="511" spans="1:15" hidden="1" x14ac:dyDescent="0.2">
      <c r="A511" s="5" t="s">
        <v>904</v>
      </c>
      <c r="B511" s="12"/>
      <c r="C511" s="5" t="s">
        <v>904</v>
      </c>
      <c r="D511" s="5" t="s">
        <v>2944</v>
      </c>
      <c r="E511" s="12"/>
      <c r="F511" s="12"/>
      <c r="G511" s="12"/>
      <c r="H511" s="12"/>
      <c r="I511" s="12"/>
      <c r="J511" s="12"/>
      <c r="K511" s="5" t="s">
        <v>2585</v>
      </c>
      <c r="L511" s="5" t="s">
        <v>1946</v>
      </c>
      <c r="M511" s="5" t="s">
        <v>3028</v>
      </c>
      <c r="N511" s="10">
        <v>6</v>
      </c>
      <c r="O511" s="11" t="s">
        <v>101</v>
      </c>
    </row>
    <row r="512" spans="1:15" hidden="1" x14ac:dyDescent="0.2">
      <c r="A512" s="5" t="s">
        <v>423</v>
      </c>
      <c r="B512" s="12"/>
      <c r="C512" s="5" t="s">
        <v>750</v>
      </c>
      <c r="D512" s="5" t="s">
        <v>2944</v>
      </c>
      <c r="E512" s="12"/>
      <c r="F512" s="12"/>
      <c r="G512" s="12"/>
      <c r="H512" s="12"/>
      <c r="I512" s="12"/>
      <c r="J512" s="12"/>
      <c r="K512" s="5" t="s">
        <v>2585</v>
      </c>
      <c r="L512" s="5" t="s">
        <v>3424</v>
      </c>
      <c r="M512" s="5" t="s">
        <v>2631</v>
      </c>
      <c r="N512" s="10">
        <v>4</v>
      </c>
      <c r="O512" s="11" t="s">
        <v>2974</v>
      </c>
    </row>
    <row r="513" spans="1:15" hidden="1" x14ac:dyDescent="0.2">
      <c r="A513" s="5" t="s">
        <v>336</v>
      </c>
      <c r="B513" s="12"/>
      <c r="C513" s="5" t="s">
        <v>336</v>
      </c>
      <c r="D513" s="5" t="s">
        <v>2944</v>
      </c>
      <c r="E513" s="12"/>
      <c r="F513" s="12"/>
      <c r="G513" s="12"/>
      <c r="H513" s="12"/>
      <c r="I513" s="12"/>
      <c r="J513" s="12"/>
      <c r="K513" s="5" t="s">
        <v>2585</v>
      </c>
      <c r="L513" s="5" t="s">
        <v>1999</v>
      </c>
      <c r="M513" s="5" t="s">
        <v>2631</v>
      </c>
      <c r="N513" s="10">
        <v>50</v>
      </c>
      <c r="O513" s="11" t="s">
        <v>2974</v>
      </c>
    </row>
    <row r="514" spans="1:15" hidden="1" x14ac:dyDescent="0.2">
      <c r="A514" s="5" t="s">
        <v>2582</v>
      </c>
      <c r="B514" s="12"/>
      <c r="C514" s="5" t="s">
        <v>2582</v>
      </c>
      <c r="D514" s="5" t="s">
        <v>2944</v>
      </c>
      <c r="E514" s="12"/>
      <c r="F514" s="12"/>
      <c r="G514" s="12"/>
      <c r="H514" s="12"/>
      <c r="I514" s="12"/>
      <c r="J514" s="12"/>
      <c r="K514" s="5" t="s">
        <v>3355</v>
      </c>
      <c r="L514" s="5" t="s">
        <v>3424</v>
      </c>
      <c r="M514" s="5" t="s">
        <v>2631</v>
      </c>
      <c r="N514" s="10">
        <v>4</v>
      </c>
      <c r="O514" s="11" t="s">
        <v>2974</v>
      </c>
    </row>
    <row r="515" spans="1:15" hidden="1" x14ac:dyDescent="0.2">
      <c r="A515" s="5" t="s">
        <v>447</v>
      </c>
      <c r="B515" s="12"/>
      <c r="C515" s="5" t="s">
        <v>447</v>
      </c>
      <c r="D515" s="5" t="s">
        <v>2944</v>
      </c>
      <c r="E515" s="12"/>
      <c r="F515" s="12"/>
      <c r="G515" s="12"/>
      <c r="H515" s="12"/>
      <c r="I515" s="12"/>
      <c r="J515" s="12"/>
      <c r="K515" s="5" t="s">
        <v>2585</v>
      </c>
      <c r="L515" s="5" t="s">
        <v>1946</v>
      </c>
      <c r="M515" s="5" t="s">
        <v>3028</v>
      </c>
      <c r="N515" s="10">
        <v>6</v>
      </c>
      <c r="O515" s="11" t="s">
        <v>101</v>
      </c>
    </row>
    <row r="516" spans="1:15" hidden="1" x14ac:dyDescent="0.2">
      <c r="A516" s="5" t="s">
        <v>272</v>
      </c>
      <c r="B516" s="12"/>
      <c r="C516" s="5" t="s">
        <v>272</v>
      </c>
      <c r="D516" s="5" t="s">
        <v>371</v>
      </c>
      <c r="E516" s="12"/>
      <c r="F516" s="12"/>
      <c r="G516" s="12"/>
      <c r="H516" s="12"/>
      <c r="I516" s="12"/>
      <c r="J516" s="12"/>
      <c r="K516" s="5" t="s">
        <v>2585</v>
      </c>
      <c r="L516" s="5" t="s">
        <v>1946</v>
      </c>
      <c r="M516" s="5" t="s">
        <v>3284</v>
      </c>
      <c r="N516" s="10">
        <v>0</v>
      </c>
      <c r="O516" s="11" t="s">
        <v>3284</v>
      </c>
    </row>
    <row r="517" spans="1:15" hidden="1" x14ac:dyDescent="0.2">
      <c r="A517" s="5" t="s">
        <v>3032</v>
      </c>
      <c r="B517" s="12"/>
      <c r="C517" s="5" t="s">
        <v>3032</v>
      </c>
      <c r="D517" s="5" t="s">
        <v>125</v>
      </c>
      <c r="E517" s="12"/>
      <c r="F517" s="12"/>
      <c r="G517" s="12"/>
      <c r="H517" s="12"/>
      <c r="I517" s="12"/>
      <c r="J517" s="12"/>
      <c r="K517" s="5" t="s">
        <v>2585</v>
      </c>
      <c r="L517" s="5"/>
      <c r="M517" s="5" t="s">
        <v>2139</v>
      </c>
      <c r="N517" s="10">
        <v>0</v>
      </c>
      <c r="O517" s="11" t="s">
        <v>777</v>
      </c>
    </row>
    <row r="518" spans="1:15" hidden="1" x14ac:dyDescent="0.2">
      <c r="A518" s="5" t="s">
        <v>2620</v>
      </c>
      <c r="B518" s="12"/>
      <c r="C518" s="5" t="s">
        <v>2620</v>
      </c>
      <c r="D518" s="5" t="s">
        <v>3030</v>
      </c>
      <c r="E518" s="12"/>
      <c r="F518" s="12"/>
      <c r="G518" s="12"/>
      <c r="H518" s="12"/>
      <c r="I518" s="12"/>
      <c r="J518" s="12"/>
      <c r="K518" s="5" t="s">
        <v>2585</v>
      </c>
      <c r="L518" s="5" t="s">
        <v>637</v>
      </c>
      <c r="M518" s="5" t="s">
        <v>1502</v>
      </c>
      <c r="N518" s="10">
        <v>0</v>
      </c>
      <c r="O518" s="11" t="s">
        <v>373</v>
      </c>
    </row>
    <row r="519" spans="1:15" hidden="1" x14ac:dyDescent="0.2">
      <c r="A519" s="5" t="s">
        <v>2232</v>
      </c>
      <c r="B519" s="12"/>
      <c r="C519" s="5" t="s">
        <v>2364</v>
      </c>
      <c r="D519" s="5" t="s">
        <v>2944</v>
      </c>
      <c r="E519" s="12"/>
      <c r="F519" s="12"/>
      <c r="G519" s="12"/>
      <c r="H519" s="12"/>
      <c r="I519" s="12"/>
      <c r="J519" s="12"/>
      <c r="K519" s="5" t="s">
        <v>2585</v>
      </c>
      <c r="L519" s="5" t="s">
        <v>1946</v>
      </c>
      <c r="M519" s="5" t="s">
        <v>1171</v>
      </c>
      <c r="N519" s="10">
        <v>18</v>
      </c>
      <c r="O519" s="11" t="s">
        <v>2974</v>
      </c>
    </row>
    <row r="520" spans="1:15" hidden="1" x14ac:dyDescent="0.2">
      <c r="A520" s="5" t="s">
        <v>1821</v>
      </c>
      <c r="B520" s="12"/>
      <c r="C520" s="5" t="s">
        <v>1821</v>
      </c>
      <c r="D520" s="5" t="s">
        <v>155</v>
      </c>
      <c r="E520" s="12"/>
      <c r="F520" s="12"/>
      <c r="G520" s="12"/>
      <c r="H520" s="12"/>
      <c r="I520" s="12"/>
      <c r="J520" s="12"/>
      <c r="K520" s="5" t="s">
        <v>2585</v>
      </c>
      <c r="L520" s="5" t="s">
        <v>3374</v>
      </c>
      <c r="M520" s="5" t="s">
        <v>2631</v>
      </c>
      <c r="N520" s="10">
        <v>150</v>
      </c>
      <c r="O520" s="11" t="s">
        <v>2974</v>
      </c>
    </row>
    <row r="521" spans="1:15" hidden="1" x14ac:dyDescent="0.2">
      <c r="A521" s="5" t="s">
        <v>1035</v>
      </c>
      <c r="B521" s="12"/>
      <c r="C521" s="5" t="s">
        <v>1035</v>
      </c>
      <c r="D521" s="5" t="s">
        <v>155</v>
      </c>
      <c r="E521" s="12"/>
      <c r="F521" s="12"/>
      <c r="G521" s="12"/>
      <c r="H521" s="12"/>
      <c r="I521" s="12"/>
      <c r="J521" s="12"/>
      <c r="K521" s="5" t="s">
        <v>2585</v>
      </c>
      <c r="L521" s="5" t="s">
        <v>3374</v>
      </c>
      <c r="M521" s="5" t="s">
        <v>2631</v>
      </c>
      <c r="N521" s="10">
        <v>100</v>
      </c>
      <c r="O521" s="11" t="s">
        <v>2974</v>
      </c>
    </row>
    <row r="522" spans="1:15" hidden="1" x14ac:dyDescent="0.2">
      <c r="A522" s="5" t="s">
        <v>10</v>
      </c>
      <c r="B522" s="12"/>
      <c r="C522" s="5" t="s">
        <v>10</v>
      </c>
      <c r="D522" s="5" t="s">
        <v>2944</v>
      </c>
      <c r="E522" s="12"/>
      <c r="F522" s="12"/>
      <c r="G522" s="12"/>
      <c r="H522" s="12"/>
      <c r="I522" s="12"/>
      <c r="J522" s="12"/>
      <c r="K522" s="5" t="s">
        <v>2585</v>
      </c>
      <c r="L522" s="5" t="s">
        <v>2013</v>
      </c>
      <c r="M522" s="5" t="s">
        <v>3127</v>
      </c>
      <c r="N522" s="10">
        <v>0</v>
      </c>
      <c r="O522" s="11" t="s">
        <v>1165</v>
      </c>
    </row>
    <row r="523" spans="1:15" hidden="1" x14ac:dyDescent="0.2">
      <c r="A523" s="5" t="s">
        <v>991</v>
      </c>
      <c r="B523" s="12"/>
      <c r="C523" s="5" t="s">
        <v>991</v>
      </c>
      <c r="D523" s="5" t="s">
        <v>2944</v>
      </c>
      <c r="E523" s="12"/>
      <c r="F523" s="12"/>
      <c r="G523" s="12"/>
      <c r="H523" s="12"/>
      <c r="I523" s="12"/>
      <c r="J523" s="12"/>
      <c r="K523" s="5" t="s">
        <v>2585</v>
      </c>
      <c r="L523" s="5" t="s">
        <v>2013</v>
      </c>
      <c r="M523" s="5" t="s">
        <v>3127</v>
      </c>
      <c r="N523" s="10">
        <v>0</v>
      </c>
      <c r="O523" s="11" t="s">
        <v>1165</v>
      </c>
    </row>
    <row r="524" spans="1:15" hidden="1" x14ac:dyDescent="0.2">
      <c r="A524" s="5" t="s">
        <v>1800</v>
      </c>
      <c r="B524" s="12"/>
      <c r="C524" s="5" t="s">
        <v>1800</v>
      </c>
      <c r="D524" s="5" t="s">
        <v>3030</v>
      </c>
      <c r="E524" s="12"/>
      <c r="F524" s="12"/>
      <c r="G524" s="12"/>
      <c r="H524" s="12"/>
      <c r="I524" s="12"/>
      <c r="J524" s="12"/>
      <c r="K524" s="5" t="s">
        <v>2585</v>
      </c>
      <c r="L524" s="5" t="s">
        <v>1946</v>
      </c>
      <c r="M524" s="5" t="s">
        <v>950</v>
      </c>
      <c r="N524" s="10">
        <v>0</v>
      </c>
      <c r="O524" s="11" t="s">
        <v>2136</v>
      </c>
    </row>
    <row r="525" spans="1:15" hidden="1" x14ac:dyDescent="0.2">
      <c r="A525" s="5" t="s">
        <v>1760</v>
      </c>
      <c r="B525" s="12"/>
      <c r="C525" s="5" t="s">
        <v>2632</v>
      </c>
      <c r="D525" s="5" t="s">
        <v>386</v>
      </c>
      <c r="E525" s="12"/>
      <c r="F525" s="12"/>
      <c r="G525" s="12"/>
      <c r="H525" s="12"/>
      <c r="I525" s="12"/>
      <c r="J525" s="12"/>
      <c r="K525" s="5" t="s">
        <v>2585</v>
      </c>
      <c r="L525" s="5" t="s">
        <v>1946</v>
      </c>
      <c r="M525" s="5" t="s">
        <v>2943</v>
      </c>
      <c r="N525" s="10">
        <v>0</v>
      </c>
      <c r="O525" s="11" t="s">
        <v>3284</v>
      </c>
    </row>
    <row r="526" spans="1:15" hidden="1" x14ac:dyDescent="0.2">
      <c r="A526" s="5" t="s">
        <v>262</v>
      </c>
      <c r="B526" s="12"/>
      <c r="C526" s="5" t="s">
        <v>262</v>
      </c>
      <c r="D526" s="5" t="s">
        <v>2944</v>
      </c>
      <c r="E526" s="12"/>
      <c r="F526" s="12"/>
      <c r="G526" s="12"/>
      <c r="H526" s="12"/>
      <c r="I526" s="12"/>
      <c r="J526" s="12"/>
      <c r="K526" s="5" t="s">
        <v>2585</v>
      </c>
      <c r="L526" s="5" t="s">
        <v>1946</v>
      </c>
      <c r="M526" s="5" t="s">
        <v>540</v>
      </c>
      <c r="N526" s="10">
        <v>0</v>
      </c>
      <c r="O526" s="11" t="s">
        <v>1055</v>
      </c>
    </row>
    <row r="527" spans="1:15" hidden="1" x14ac:dyDescent="0.2">
      <c r="A527" s="5" t="s">
        <v>280</v>
      </c>
      <c r="B527" s="12"/>
      <c r="C527" s="5" t="s">
        <v>280</v>
      </c>
      <c r="D527" s="5" t="s">
        <v>371</v>
      </c>
      <c r="E527" s="12"/>
      <c r="F527" s="12"/>
      <c r="G527" s="12"/>
      <c r="H527" s="12"/>
      <c r="I527" s="12"/>
      <c r="J527" s="12"/>
      <c r="K527" s="5" t="s">
        <v>2585</v>
      </c>
      <c r="L527" s="5" t="s">
        <v>1946</v>
      </c>
      <c r="M527" s="5" t="s">
        <v>2946</v>
      </c>
      <c r="N527" s="10">
        <v>0</v>
      </c>
      <c r="O527" s="11" t="s">
        <v>975</v>
      </c>
    </row>
    <row r="528" spans="1:15" hidden="1" x14ac:dyDescent="0.2">
      <c r="A528" s="5" t="s">
        <v>1385</v>
      </c>
      <c r="B528" s="12"/>
      <c r="C528" s="5" t="s">
        <v>1385</v>
      </c>
      <c r="D528" s="5" t="s">
        <v>371</v>
      </c>
      <c r="E528" s="12"/>
      <c r="F528" s="12"/>
      <c r="G528" s="12"/>
      <c r="H528" s="12"/>
      <c r="I528" s="12"/>
      <c r="J528" s="12"/>
      <c r="K528" s="5" t="s">
        <v>2585</v>
      </c>
      <c r="L528" s="5" t="s">
        <v>1946</v>
      </c>
      <c r="M528" s="5" t="s">
        <v>2946</v>
      </c>
      <c r="N528" s="10">
        <v>0</v>
      </c>
      <c r="O528" s="11" t="s">
        <v>975</v>
      </c>
    </row>
    <row r="529" spans="1:15" hidden="1" x14ac:dyDescent="0.2">
      <c r="A529" s="5" t="s">
        <v>3129</v>
      </c>
      <c r="B529" s="12"/>
      <c r="C529" s="5" t="s">
        <v>3129</v>
      </c>
      <c r="D529" s="5" t="s">
        <v>155</v>
      </c>
      <c r="E529" s="12"/>
      <c r="F529" s="12"/>
      <c r="G529" s="12"/>
      <c r="H529" s="12"/>
      <c r="I529" s="12"/>
      <c r="J529" s="12"/>
      <c r="K529" s="5" t="s">
        <v>2585</v>
      </c>
      <c r="L529" s="5" t="s">
        <v>1246</v>
      </c>
      <c r="M529" s="5" t="s">
        <v>2794</v>
      </c>
      <c r="N529" s="10">
        <v>0</v>
      </c>
      <c r="O529" s="11" t="s">
        <v>2974</v>
      </c>
    </row>
    <row r="530" spans="1:15" hidden="1" x14ac:dyDescent="0.2">
      <c r="A530" s="5" t="s">
        <v>2642</v>
      </c>
      <c r="B530" s="12"/>
      <c r="C530" s="5" t="s">
        <v>2642</v>
      </c>
      <c r="D530" s="5" t="s">
        <v>3030</v>
      </c>
      <c r="E530" s="12"/>
      <c r="F530" s="12"/>
      <c r="G530" s="12"/>
      <c r="H530" s="12"/>
      <c r="I530" s="12"/>
      <c r="J530" s="12"/>
      <c r="K530" s="5" t="s">
        <v>2585</v>
      </c>
      <c r="L530" s="5" t="s">
        <v>661</v>
      </c>
      <c r="M530" s="5" t="s">
        <v>1903</v>
      </c>
      <c r="N530" s="10">
        <v>0</v>
      </c>
      <c r="O530" s="11" t="s">
        <v>2974</v>
      </c>
    </row>
    <row r="531" spans="1:15" hidden="1" x14ac:dyDescent="0.2">
      <c r="A531" s="5" t="s">
        <v>2870</v>
      </c>
      <c r="B531" s="12"/>
      <c r="C531" s="5" t="s">
        <v>1467</v>
      </c>
      <c r="D531" s="5" t="s">
        <v>371</v>
      </c>
      <c r="E531" s="12"/>
      <c r="F531" s="12"/>
      <c r="G531" s="12"/>
      <c r="H531" s="12"/>
      <c r="I531" s="12"/>
      <c r="J531" s="12"/>
      <c r="K531" s="5" t="s">
        <v>2585</v>
      </c>
      <c r="L531" s="5" t="s">
        <v>1946</v>
      </c>
      <c r="M531" s="5" t="s">
        <v>3411</v>
      </c>
      <c r="N531" s="10">
        <v>0</v>
      </c>
      <c r="O531" s="11" t="s">
        <v>3411</v>
      </c>
    </row>
    <row r="532" spans="1:15" hidden="1" x14ac:dyDescent="0.2">
      <c r="A532" s="5" t="s">
        <v>2148</v>
      </c>
      <c r="B532" s="12"/>
      <c r="C532" s="5" t="s">
        <v>2148</v>
      </c>
      <c r="D532" s="5" t="s">
        <v>371</v>
      </c>
      <c r="E532" s="12"/>
      <c r="F532" s="12"/>
      <c r="G532" s="12"/>
      <c r="H532" s="12"/>
      <c r="I532" s="12"/>
      <c r="J532" s="12"/>
      <c r="K532" s="5" t="s">
        <v>2585</v>
      </c>
      <c r="L532" s="5" t="s">
        <v>1946</v>
      </c>
      <c r="M532" s="5" t="s">
        <v>2420</v>
      </c>
      <c r="N532" s="10">
        <v>0</v>
      </c>
      <c r="O532" s="11" t="s">
        <v>2974</v>
      </c>
    </row>
    <row r="533" spans="1:15" hidden="1" x14ac:dyDescent="0.2">
      <c r="A533" s="5" t="s">
        <v>3025</v>
      </c>
      <c r="B533" s="12"/>
      <c r="C533" s="5" t="s">
        <v>3460</v>
      </c>
      <c r="D533" s="5" t="s">
        <v>371</v>
      </c>
      <c r="E533" s="12"/>
      <c r="F533" s="12"/>
      <c r="G533" s="12"/>
      <c r="H533" s="12"/>
      <c r="I533" s="12"/>
      <c r="J533" s="12"/>
      <c r="K533" s="5" t="s">
        <v>2585</v>
      </c>
      <c r="L533" s="5" t="s">
        <v>637</v>
      </c>
      <c r="M533" s="5" t="s">
        <v>3302</v>
      </c>
      <c r="N533" s="10">
        <v>0</v>
      </c>
      <c r="O533" s="11" t="s">
        <v>132</v>
      </c>
    </row>
    <row r="534" spans="1:15" hidden="1" x14ac:dyDescent="0.2">
      <c r="A534" s="5" t="s">
        <v>1680</v>
      </c>
      <c r="B534" s="12"/>
      <c r="C534" s="5" t="s">
        <v>2502</v>
      </c>
      <c r="D534" s="5" t="s">
        <v>371</v>
      </c>
      <c r="E534" s="12"/>
      <c r="F534" s="12"/>
      <c r="G534" s="12"/>
      <c r="H534" s="12"/>
      <c r="I534" s="12"/>
      <c r="J534" s="12"/>
      <c r="K534" s="5" t="s">
        <v>2585</v>
      </c>
      <c r="L534" s="5" t="s">
        <v>1946</v>
      </c>
      <c r="M534" s="5" t="s">
        <v>2427</v>
      </c>
      <c r="N534" s="10">
        <v>0</v>
      </c>
      <c r="O534" s="11" t="s">
        <v>1569</v>
      </c>
    </row>
    <row r="535" spans="1:15" hidden="1" x14ac:dyDescent="0.2">
      <c r="A535" s="5" t="s">
        <v>1183</v>
      </c>
      <c r="B535" s="12"/>
      <c r="C535" s="5" t="s">
        <v>2848</v>
      </c>
      <c r="D535" s="5" t="s">
        <v>371</v>
      </c>
      <c r="E535" s="12"/>
      <c r="F535" s="12"/>
      <c r="G535" s="12"/>
      <c r="H535" s="12"/>
      <c r="I535" s="12"/>
      <c r="J535" s="12"/>
      <c r="K535" s="5" t="s">
        <v>2585</v>
      </c>
      <c r="L535" s="5" t="s">
        <v>3424</v>
      </c>
      <c r="M535" s="5" t="s">
        <v>1962</v>
      </c>
      <c r="N535" s="10">
        <v>6</v>
      </c>
      <c r="O535" s="11" t="s">
        <v>1048</v>
      </c>
    </row>
    <row r="536" spans="1:15" hidden="1" x14ac:dyDescent="0.2">
      <c r="A536" s="5" t="s">
        <v>2987</v>
      </c>
      <c r="B536" s="12"/>
      <c r="C536" s="5" t="s">
        <v>2987</v>
      </c>
      <c r="D536" s="5" t="s">
        <v>2944</v>
      </c>
      <c r="E536" s="12"/>
      <c r="F536" s="12"/>
      <c r="G536" s="12"/>
      <c r="H536" s="12"/>
      <c r="I536" s="12"/>
      <c r="J536" s="12"/>
      <c r="K536" s="5" t="s">
        <v>2585</v>
      </c>
      <c r="L536" s="5" t="s">
        <v>1946</v>
      </c>
      <c r="M536" s="5" t="s">
        <v>550</v>
      </c>
      <c r="N536" s="10">
        <v>0</v>
      </c>
      <c r="O536" s="11" t="s">
        <v>1560</v>
      </c>
    </row>
    <row r="537" spans="1:15" hidden="1" x14ac:dyDescent="0.2">
      <c r="A537" s="5" t="s">
        <v>515</v>
      </c>
      <c r="B537" s="12"/>
      <c r="C537" s="5" t="s">
        <v>591</v>
      </c>
      <c r="D537" s="5" t="s">
        <v>1150</v>
      </c>
      <c r="E537" s="12"/>
      <c r="F537" s="12"/>
      <c r="G537" s="12"/>
      <c r="H537" s="12"/>
      <c r="I537" s="12"/>
      <c r="J537" s="12"/>
      <c r="K537" s="5" t="s">
        <v>2585</v>
      </c>
      <c r="L537" s="5" t="s">
        <v>3339</v>
      </c>
      <c r="M537" s="5" t="s">
        <v>2631</v>
      </c>
      <c r="N537" s="10">
        <v>0</v>
      </c>
      <c r="O537" s="11" t="s">
        <v>2974</v>
      </c>
    </row>
    <row r="538" spans="1:15" hidden="1" x14ac:dyDescent="0.2">
      <c r="A538" s="5" t="s">
        <v>72</v>
      </c>
      <c r="B538" s="12"/>
      <c r="C538" s="5" t="s">
        <v>72</v>
      </c>
      <c r="D538" s="5" t="s">
        <v>2944</v>
      </c>
      <c r="E538" s="12"/>
      <c r="F538" s="12"/>
      <c r="G538" s="12"/>
      <c r="H538" s="12"/>
      <c r="I538" s="12"/>
      <c r="J538" s="12"/>
      <c r="K538" s="5" t="s">
        <v>2585</v>
      </c>
      <c r="L538" s="5"/>
      <c r="M538" s="5" t="s">
        <v>2631</v>
      </c>
      <c r="N538" s="10">
        <v>280</v>
      </c>
      <c r="O538" s="11" t="s">
        <v>2974</v>
      </c>
    </row>
    <row r="539" spans="1:15" hidden="1" x14ac:dyDescent="0.2">
      <c r="A539" s="5" t="s">
        <v>2506</v>
      </c>
      <c r="B539" s="12"/>
      <c r="C539" s="5" t="s">
        <v>3142</v>
      </c>
      <c r="D539" s="5" t="s">
        <v>1150</v>
      </c>
      <c r="E539" s="12"/>
      <c r="F539" s="12"/>
      <c r="G539" s="12"/>
      <c r="H539" s="12"/>
      <c r="I539" s="12"/>
      <c r="J539" s="12"/>
      <c r="K539" s="5" t="s">
        <v>2585</v>
      </c>
      <c r="L539" s="5" t="s">
        <v>1946</v>
      </c>
      <c r="M539" s="5" t="s">
        <v>2631</v>
      </c>
      <c r="N539" s="10">
        <v>0</v>
      </c>
      <c r="O539" s="11" t="s">
        <v>2974</v>
      </c>
    </row>
    <row r="540" spans="1:15" hidden="1" x14ac:dyDescent="0.2">
      <c r="A540" s="5" t="s">
        <v>1930</v>
      </c>
      <c r="B540" s="12"/>
      <c r="C540" s="5" t="s">
        <v>8</v>
      </c>
      <c r="D540" s="5" t="s">
        <v>2944</v>
      </c>
      <c r="E540" s="12"/>
      <c r="F540" s="12"/>
      <c r="G540" s="12"/>
      <c r="H540" s="12"/>
      <c r="I540" s="12"/>
      <c r="J540" s="12"/>
      <c r="K540" s="5" t="s">
        <v>2585</v>
      </c>
      <c r="L540" s="5" t="s">
        <v>1946</v>
      </c>
      <c r="M540" s="5" t="s">
        <v>379</v>
      </c>
      <c r="N540" s="10">
        <v>16</v>
      </c>
      <c r="O540" s="11" t="s">
        <v>803</v>
      </c>
    </row>
    <row r="541" spans="1:15" hidden="1" x14ac:dyDescent="0.2">
      <c r="A541" s="5" t="s">
        <v>3368</v>
      </c>
      <c r="B541" s="12"/>
      <c r="C541" s="5" t="s">
        <v>3368</v>
      </c>
      <c r="D541" s="5" t="s">
        <v>1150</v>
      </c>
      <c r="E541" s="12"/>
      <c r="F541" s="12"/>
      <c r="G541" s="12"/>
      <c r="H541" s="12"/>
      <c r="I541" s="12"/>
      <c r="J541" s="12"/>
      <c r="K541" s="5" t="s">
        <v>2585</v>
      </c>
      <c r="L541" s="5" t="s">
        <v>3339</v>
      </c>
      <c r="M541" s="5" t="s">
        <v>2631</v>
      </c>
      <c r="N541" s="10">
        <v>0</v>
      </c>
      <c r="O541" s="11" t="s">
        <v>2974</v>
      </c>
    </row>
    <row r="542" spans="1:15" hidden="1" x14ac:dyDescent="0.2">
      <c r="A542" s="5" t="s">
        <v>2817</v>
      </c>
      <c r="B542" s="12"/>
      <c r="C542" s="5" t="s">
        <v>1374</v>
      </c>
      <c r="D542" s="5" t="s">
        <v>1150</v>
      </c>
      <c r="E542" s="12"/>
      <c r="F542" s="12"/>
      <c r="G542" s="12"/>
      <c r="H542" s="12"/>
      <c r="I542" s="12"/>
      <c r="J542" s="12"/>
      <c r="K542" s="5" t="s">
        <v>2585</v>
      </c>
      <c r="L542" s="5" t="s">
        <v>3339</v>
      </c>
      <c r="M542" s="5" t="s">
        <v>2631</v>
      </c>
      <c r="N542" s="10">
        <v>0</v>
      </c>
      <c r="O542" s="11" t="s">
        <v>2974</v>
      </c>
    </row>
    <row r="543" spans="1:15" hidden="1" x14ac:dyDescent="0.2">
      <c r="A543" s="5" t="s">
        <v>2497</v>
      </c>
      <c r="B543" s="12"/>
      <c r="C543" s="5" t="s">
        <v>2497</v>
      </c>
      <c r="D543" s="5" t="s">
        <v>371</v>
      </c>
      <c r="E543" s="12"/>
      <c r="F543" s="12"/>
      <c r="G543" s="12"/>
      <c r="H543" s="12"/>
      <c r="I543" s="12"/>
      <c r="J543" s="12"/>
      <c r="K543" s="5" t="s">
        <v>178</v>
      </c>
      <c r="L543" s="5" t="s">
        <v>2832</v>
      </c>
      <c r="M543" s="5" t="s">
        <v>2654</v>
      </c>
      <c r="N543" s="10">
        <v>0</v>
      </c>
      <c r="O543" s="11" t="s">
        <v>842</v>
      </c>
    </row>
    <row r="544" spans="1:15" hidden="1" x14ac:dyDescent="0.2">
      <c r="A544" s="5" t="s">
        <v>609</v>
      </c>
      <c r="B544" s="12"/>
      <c r="C544" s="5" t="s">
        <v>609</v>
      </c>
      <c r="D544" s="5" t="s">
        <v>1404</v>
      </c>
      <c r="E544" s="12"/>
      <c r="F544" s="12"/>
      <c r="G544" s="12"/>
      <c r="H544" s="12"/>
      <c r="I544" s="12"/>
      <c r="J544" s="12"/>
      <c r="K544" s="5" t="s">
        <v>2585</v>
      </c>
      <c r="L544" s="5" t="s">
        <v>3374</v>
      </c>
      <c r="M544" s="5" t="s">
        <v>2615</v>
      </c>
      <c r="N544" s="10">
        <v>0</v>
      </c>
      <c r="O544" s="11" t="s">
        <v>2974</v>
      </c>
    </row>
    <row r="545" spans="1:15" hidden="1" x14ac:dyDescent="0.2">
      <c r="A545" s="5" t="s">
        <v>783</v>
      </c>
      <c r="B545" s="12"/>
      <c r="C545" s="5" t="s">
        <v>783</v>
      </c>
      <c r="D545" s="5" t="s">
        <v>371</v>
      </c>
      <c r="E545" s="12"/>
      <c r="F545" s="12"/>
      <c r="G545" s="12"/>
      <c r="H545" s="12"/>
      <c r="I545" s="12"/>
      <c r="J545" s="12"/>
      <c r="K545" s="5" t="s">
        <v>2585</v>
      </c>
      <c r="L545" s="5" t="s">
        <v>1946</v>
      </c>
      <c r="M545" s="5" t="s">
        <v>2631</v>
      </c>
      <c r="N545" s="10">
        <v>7</v>
      </c>
      <c r="O545" s="11" t="s">
        <v>2974</v>
      </c>
    </row>
    <row r="546" spans="1:15" hidden="1" x14ac:dyDescent="0.2">
      <c r="A546" s="5" t="s">
        <v>1596</v>
      </c>
      <c r="B546" s="12"/>
      <c r="C546" s="5" t="s">
        <v>1596</v>
      </c>
      <c r="D546" s="5" t="s">
        <v>386</v>
      </c>
      <c r="E546" s="12"/>
      <c r="F546" s="12"/>
      <c r="G546" s="12"/>
      <c r="H546" s="12"/>
      <c r="I546" s="12"/>
      <c r="J546" s="12"/>
      <c r="K546" s="5" t="s">
        <v>2585</v>
      </c>
      <c r="L546" s="5" t="s">
        <v>1946</v>
      </c>
      <c r="M546" s="5" t="s">
        <v>2408</v>
      </c>
      <c r="N546" s="10">
        <v>0</v>
      </c>
      <c r="O546" s="11" t="s">
        <v>85</v>
      </c>
    </row>
    <row r="547" spans="1:15" hidden="1" x14ac:dyDescent="0.2">
      <c r="A547" s="5" t="s">
        <v>3016</v>
      </c>
      <c r="B547" s="12"/>
      <c r="C547" s="5" t="s">
        <v>2952</v>
      </c>
      <c r="D547" s="5" t="s">
        <v>371</v>
      </c>
      <c r="E547" s="12"/>
      <c r="F547" s="12"/>
      <c r="G547" s="12"/>
      <c r="H547" s="12"/>
      <c r="I547" s="12"/>
      <c r="J547" s="12"/>
      <c r="K547" s="5" t="s">
        <v>2585</v>
      </c>
      <c r="L547" s="5" t="s">
        <v>637</v>
      </c>
      <c r="M547" s="5" t="s">
        <v>1214</v>
      </c>
      <c r="N547" s="10">
        <v>0</v>
      </c>
      <c r="O547" s="11" t="s">
        <v>3387</v>
      </c>
    </row>
    <row r="548" spans="1:15" hidden="1" x14ac:dyDescent="0.2">
      <c r="A548" s="5" t="s">
        <v>971</v>
      </c>
      <c r="B548" s="12"/>
      <c r="C548" s="5" t="s">
        <v>971</v>
      </c>
      <c r="D548" s="5" t="s">
        <v>155</v>
      </c>
      <c r="E548" s="12"/>
      <c r="F548" s="12"/>
      <c r="G548" s="12"/>
      <c r="H548" s="12"/>
      <c r="I548" s="12"/>
      <c r="J548" s="12"/>
      <c r="K548" s="5" t="s">
        <v>2585</v>
      </c>
      <c r="L548" s="5" t="s">
        <v>109</v>
      </c>
      <c r="M548" s="5" t="s">
        <v>3040</v>
      </c>
      <c r="N548" s="10">
        <v>0</v>
      </c>
      <c r="O548" s="11" t="s">
        <v>229</v>
      </c>
    </row>
    <row r="549" spans="1:15" hidden="1" x14ac:dyDescent="0.2">
      <c r="A549" s="5" t="s">
        <v>3315</v>
      </c>
      <c r="B549" s="12"/>
      <c r="C549" s="5" t="s">
        <v>3315</v>
      </c>
      <c r="D549" s="5" t="s">
        <v>371</v>
      </c>
      <c r="E549" s="12"/>
      <c r="F549" s="12"/>
      <c r="G549" s="12"/>
      <c r="H549" s="12"/>
      <c r="I549" s="12"/>
      <c r="J549" s="12"/>
      <c r="K549" s="5" t="s">
        <v>2585</v>
      </c>
      <c r="L549" s="5" t="s">
        <v>1946</v>
      </c>
      <c r="M549" s="5" t="s">
        <v>1279</v>
      </c>
      <c r="N549" s="10">
        <v>0</v>
      </c>
      <c r="O549" s="11" t="s">
        <v>20</v>
      </c>
    </row>
    <row r="550" spans="1:15" hidden="1" x14ac:dyDescent="0.2">
      <c r="A550" s="5" t="s">
        <v>286</v>
      </c>
      <c r="B550" s="12"/>
      <c r="C550" s="5" t="s">
        <v>286</v>
      </c>
      <c r="D550" s="5" t="s">
        <v>371</v>
      </c>
      <c r="E550" s="12"/>
      <c r="F550" s="12"/>
      <c r="G550" s="12"/>
      <c r="H550" s="12"/>
      <c r="I550" s="12"/>
      <c r="J550" s="12"/>
      <c r="K550" s="5" t="s">
        <v>2585</v>
      </c>
      <c r="L550" s="5" t="s">
        <v>1946</v>
      </c>
      <c r="M550" s="5" t="s">
        <v>3362</v>
      </c>
      <c r="N550" s="10">
        <v>0</v>
      </c>
      <c r="O550" s="11" t="s">
        <v>3468</v>
      </c>
    </row>
    <row r="551" spans="1:15" hidden="1" x14ac:dyDescent="0.2">
      <c r="A551" s="5" t="s">
        <v>2699</v>
      </c>
      <c r="B551" s="12"/>
      <c r="C551" s="5" t="s">
        <v>2279</v>
      </c>
      <c r="D551" s="5" t="s">
        <v>371</v>
      </c>
      <c r="E551" s="12"/>
      <c r="F551" s="12"/>
      <c r="G551" s="12"/>
      <c r="H551" s="12"/>
      <c r="I551" s="12"/>
      <c r="J551" s="12"/>
      <c r="K551" s="5" t="s">
        <v>2585</v>
      </c>
      <c r="L551" s="5" t="s">
        <v>1946</v>
      </c>
      <c r="M551" s="5" t="s">
        <v>2912</v>
      </c>
      <c r="N551" s="10">
        <v>0</v>
      </c>
      <c r="O551" s="11" t="s">
        <v>1977</v>
      </c>
    </row>
    <row r="552" spans="1:15" hidden="1" x14ac:dyDescent="0.2">
      <c r="A552" s="5" t="s">
        <v>930</v>
      </c>
      <c r="B552" s="12"/>
      <c r="C552" s="5" t="s">
        <v>930</v>
      </c>
      <c r="D552" s="5" t="s">
        <v>371</v>
      </c>
      <c r="E552" s="12"/>
      <c r="F552" s="12"/>
      <c r="G552" s="12"/>
      <c r="H552" s="12"/>
      <c r="I552" s="12"/>
      <c r="J552" s="12"/>
      <c r="K552" s="5" t="s">
        <v>2585</v>
      </c>
      <c r="L552" s="5" t="s">
        <v>1946</v>
      </c>
      <c r="M552" s="5" t="s">
        <v>2912</v>
      </c>
      <c r="N552" s="10">
        <v>0</v>
      </c>
      <c r="O552" s="11" t="s">
        <v>1977</v>
      </c>
    </row>
    <row r="553" spans="1:15" hidden="1" x14ac:dyDescent="0.2">
      <c r="A553" s="5" t="s">
        <v>2018</v>
      </c>
      <c r="B553" s="12"/>
      <c r="C553" s="5" t="s">
        <v>2018</v>
      </c>
      <c r="D553" s="5" t="s">
        <v>371</v>
      </c>
      <c r="E553" s="12"/>
      <c r="F553" s="12"/>
      <c r="G553" s="12"/>
      <c r="H553" s="12"/>
      <c r="I553" s="12"/>
      <c r="J553" s="12"/>
      <c r="K553" s="5" t="s">
        <v>2585</v>
      </c>
      <c r="L553" s="5" t="s">
        <v>1668</v>
      </c>
      <c r="M553" s="5" t="s">
        <v>2797</v>
      </c>
      <c r="N553" s="10">
        <v>0</v>
      </c>
      <c r="O553" s="11" t="s">
        <v>697</v>
      </c>
    </row>
    <row r="554" spans="1:15" hidden="1" x14ac:dyDescent="0.2">
      <c r="A554" s="5" t="s">
        <v>732</v>
      </c>
      <c r="B554" s="12"/>
      <c r="C554" s="5" t="s">
        <v>3277</v>
      </c>
      <c r="D554" s="5" t="s">
        <v>371</v>
      </c>
      <c r="E554" s="12"/>
      <c r="F554" s="12"/>
      <c r="G554" s="12"/>
      <c r="H554" s="12"/>
      <c r="I554" s="12"/>
      <c r="J554" s="12"/>
      <c r="K554" s="5" t="s">
        <v>2585</v>
      </c>
      <c r="L554" s="5" t="s">
        <v>1946</v>
      </c>
      <c r="M554" s="5" t="s">
        <v>2063</v>
      </c>
      <c r="N554" s="10">
        <v>0</v>
      </c>
      <c r="O554" s="11" t="s">
        <v>2063</v>
      </c>
    </row>
    <row r="555" spans="1:15" hidden="1" x14ac:dyDescent="0.2">
      <c r="A555" s="5" t="s">
        <v>746</v>
      </c>
      <c r="B555" s="12"/>
      <c r="C555" s="5" t="s">
        <v>746</v>
      </c>
      <c r="D555" s="5" t="s">
        <v>371</v>
      </c>
      <c r="E555" s="12"/>
      <c r="F555" s="12"/>
      <c r="G555" s="12"/>
      <c r="H555" s="12"/>
      <c r="I555" s="12"/>
      <c r="J555" s="12"/>
      <c r="K555" s="5" t="s">
        <v>2585</v>
      </c>
      <c r="L555" s="5" t="s">
        <v>1946</v>
      </c>
      <c r="M555" s="5" t="s">
        <v>2797</v>
      </c>
      <c r="N555" s="10">
        <v>0</v>
      </c>
      <c r="O555" s="11" t="s">
        <v>2063</v>
      </c>
    </row>
    <row r="556" spans="1:15" hidden="1" x14ac:dyDescent="0.2">
      <c r="A556" s="5" t="s">
        <v>1780</v>
      </c>
      <c r="B556" s="12"/>
      <c r="C556" s="5" t="s">
        <v>1664</v>
      </c>
      <c r="D556" s="5" t="s">
        <v>371</v>
      </c>
      <c r="E556" s="12"/>
      <c r="F556" s="12"/>
      <c r="G556" s="12"/>
      <c r="H556" s="12"/>
      <c r="I556" s="12"/>
      <c r="J556" s="12"/>
      <c r="K556" s="5" t="s">
        <v>2585</v>
      </c>
      <c r="L556" s="5" t="s">
        <v>1946</v>
      </c>
      <c r="M556" s="5" t="s">
        <v>3056</v>
      </c>
      <c r="N556" s="10">
        <v>0</v>
      </c>
      <c r="O556" s="11" t="s">
        <v>460</v>
      </c>
    </row>
    <row r="557" spans="1:15" hidden="1" x14ac:dyDescent="0.2">
      <c r="A557" s="5" t="s">
        <v>954</v>
      </c>
      <c r="B557" s="12"/>
      <c r="C557" s="5" t="s">
        <v>954</v>
      </c>
      <c r="D557" s="5" t="s">
        <v>371</v>
      </c>
      <c r="E557" s="12"/>
      <c r="F557" s="12"/>
      <c r="G557" s="12"/>
      <c r="H557" s="12"/>
      <c r="I557" s="12"/>
      <c r="J557" s="12"/>
      <c r="K557" s="5" t="s">
        <v>2585</v>
      </c>
      <c r="L557" s="5" t="s">
        <v>1946</v>
      </c>
      <c r="M557" s="5" t="s">
        <v>3263</v>
      </c>
      <c r="N557" s="10">
        <v>0</v>
      </c>
      <c r="O557" s="11" t="s">
        <v>3335</v>
      </c>
    </row>
    <row r="558" spans="1:15" hidden="1" x14ac:dyDescent="0.2">
      <c r="A558" s="5" t="s">
        <v>831</v>
      </c>
      <c r="B558" s="12"/>
      <c r="C558" s="5" t="s">
        <v>713</v>
      </c>
      <c r="D558" s="5" t="s">
        <v>1404</v>
      </c>
      <c r="E558" s="12"/>
      <c r="F558" s="12"/>
      <c r="G558" s="12"/>
      <c r="H558" s="12"/>
      <c r="I558" s="12"/>
      <c r="J558" s="12"/>
      <c r="K558" s="5" t="s">
        <v>2585</v>
      </c>
      <c r="L558" s="5" t="s">
        <v>3374</v>
      </c>
      <c r="M558" s="5" t="s">
        <v>2631</v>
      </c>
      <c r="N558" s="10">
        <v>1000</v>
      </c>
      <c r="O558" s="11" t="s">
        <v>2974</v>
      </c>
    </row>
    <row r="559" spans="1:15" hidden="1" x14ac:dyDescent="0.2">
      <c r="A559" s="5" t="s">
        <v>2568</v>
      </c>
      <c r="B559" s="12"/>
      <c r="C559" s="5" t="s">
        <v>2568</v>
      </c>
      <c r="D559" s="5" t="s">
        <v>1404</v>
      </c>
      <c r="E559" s="12"/>
      <c r="F559" s="12"/>
      <c r="G559" s="12"/>
      <c r="H559" s="12"/>
      <c r="I559" s="12"/>
      <c r="J559" s="12"/>
      <c r="K559" s="5" t="s">
        <v>2585</v>
      </c>
      <c r="L559" s="5" t="s">
        <v>3374</v>
      </c>
      <c r="M559" s="5" t="s">
        <v>2631</v>
      </c>
      <c r="N559" s="10">
        <v>25</v>
      </c>
      <c r="O559" s="11" t="s">
        <v>2974</v>
      </c>
    </row>
    <row r="560" spans="1:15" hidden="1" x14ac:dyDescent="0.2">
      <c r="A560" s="5" t="s">
        <v>2355</v>
      </c>
      <c r="B560" s="12"/>
      <c r="C560" s="5" t="s">
        <v>555</v>
      </c>
      <c r="D560" s="5" t="s">
        <v>371</v>
      </c>
      <c r="E560" s="12"/>
      <c r="F560" s="12"/>
      <c r="G560" s="12"/>
      <c r="H560" s="12"/>
      <c r="I560" s="12"/>
      <c r="J560" s="12"/>
      <c r="K560" s="5" t="s">
        <v>2585</v>
      </c>
      <c r="L560" s="5" t="s">
        <v>1946</v>
      </c>
      <c r="M560" s="5" t="s">
        <v>2631</v>
      </c>
      <c r="N560" s="10">
        <v>4</v>
      </c>
      <c r="O560" s="11" t="s">
        <v>1388</v>
      </c>
    </row>
    <row r="561" spans="1:15" hidden="1" x14ac:dyDescent="0.2">
      <c r="A561" s="5" t="s">
        <v>2272</v>
      </c>
      <c r="B561" s="12"/>
      <c r="C561" s="5" t="s">
        <v>2272</v>
      </c>
      <c r="D561" s="5" t="s">
        <v>371</v>
      </c>
      <c r="E561" s="12"/>
      <c r="F561" s="12"/>
      <c r="G561" s="12"/>
      <c r="H561" s="12"/>
      <c r="I561" s="12"/>
      <c r="J561" s="12"/>
      <c r="K561" s="5" t="s">
        <v>2585</v>
      </c>
      <c r="L561" s="5" t="s">
        <v>1946</v>
      </c>
      <c r="M561" s="5" t="s">
        <v>327</v>
      </c>
      <c r="N561" s="10">
        <v>0</v>
      </c>
      <c r="O561" s="11" t="s">
        <v>327</v>
      </c>
    </row>
    <row r="562" spans="1:15" hidden="1" x14ac:dyDescent="0.2">
      <c r="A562" s="5" t="s">
        <v>2054</v>
      </c>
      <c r="B562" s="12"/>
      <c r="C562" s="5" t="s">
        <v>2054</v>
      </c>
      <c r="D562" s="5" t="s">
        <v>371</v>
      </c>
      <c r="E562" s="12"/>
      <c r="F562" s="12"/>
      <c r="G562" s="12"/>
      <c r="H562" s="12"/>
      <c r="I562" s="12"/>
      <c r="J562" s="12"/>
      <c r="K562" s="5" t="s">
        <v>2585</v>
      </c>
      <c r="L562" s="5" t="s">
        <v>1115</v>
      </c>
      <c r="M562" s="5" t="s">
        <v>2797</v>
      </c>
      <c r="N562" s="10">
        <v>0</v>
      </c>
      <c r="O562" s="11" t="s">
        <v>697</v>
      </c>
    </row>
    <row r="563" spans="1:15" hidden="1" x14ac:dyDescent="0.2">
      <c r="A563" s="5" t="s">
        <v>457</v>
      </c>
      <c r="B563" s="12"/>
      <c r="C563" s="5" t="s">
        <v>769</v>
      </c>
      <c r="D563" s="5" t="s">
        <v>371</v>
      </c>
      <c r="E563" s="12"/>
      <c r="F563" s="12"/>
      <c r="G563" s="12"/>
      <c r="H563" s="12"/>
      <c r="I563" s="12"/>
      <c r="J563" s="12"/>
      <c r="K563" s="5" t="s">
        <v>2585</v>
      </c>
      <c r="L563" s="5" t="s">
        <v>2958</v>
      </c>
      <c r="M563" s="5" t="s">
        <v>3312</v>
      </c>
      <c r="N563" s="10">
        <v>0</v>
      </c>
      <c r="O563" s="11" t="s">
        <v>1848</v>
      </c>
    </row>
    <row r="564" spans="1:15" hidden="1" x14ac:dyDescent="0.2">
      <c r="A564" s="5" t="s">
        <v>240</v>
      </c>
      <c r="B564" s="12"/>
      <c r="C564" s="5" t="s">
        <v>2569</v>
      </c>
      <c r="D564" s="5" t="s">
        <v>371</v>
      </c>
      <c r="E564" s="12"/>
      <c r="F564" s="12"/>
      <c r="G564" s="12"/>
      <c r="H564" s="12"/>
      <c r="I564" s="12"/>
      <c r="J564" s="12"/>
      <c r="K564" s="5" t="s">
        <v>2585</v>
      </c>
      <c r="L564" s="5" t="s">
        <v>1946</v>
      </c>
      <c r="M564" s="5" t="s">
        <v>1410</v>
      </c>
      <c r="N564" s="10">
        <v>0</v>
      </c>
      <c r="O564" s="11" t="s">
        <v>856</v>
      </c>
    </row>
    <row r="565" spans="1:15" hidden="1" x14ac:dyDescent="0.2">
      <c r="A565" s="5" t="s">
        <v>3122</v>
      </c>
      <c r="B565" s="12"/>
      <c r="C565" s="5" t="s">
        <v>71</v>
      </c>
      <c r="D565" s="5" t="s">
        <v>371</v>
      </c>
      <c r="E565" s="12"/>
      <c r="F565" s="12"/>
      <c r="G565" s="12"/>
      <c r="H565" s="12"/>
      <c r="I565" s="12"/>
      <c r="J565" s="12"/>
      <c r="K565" s="5" t="s">
        <v>2585</v>
      </c>
      <c r="L565" s="5" t="s">
        <v>1946</v>
      </c>
      <c r="M565" s="5" t="s">
        <v>571</v>
      </c>
      <c r="N565" s="10">
        <v>0</v>
      </c>
      <c r="O565" s="11" t="s">
        <v>1757</v>
      </c>
    </row>
    <row r="566" spans="1:15" hidden="1" x14ac:dyDescent="0.2">
      <c r="A566" s="5" t="s">
        <v>90</v>
      </c>
      <c r="B566" s="12"/>
      <c r="C566" s="5" t="s">
        <v>823</v>
      </c>
      <c r="D566" s="5" t="s">
        <v>371</v>
      </c>
      <c r="E566" s="12"/>
      <c r="F566" s="12"/>
      <c r="G566" s="12"/>
      <c r="H566" s="12"/>
      <c r="I566" s="12"/>
      <c r="J566" s="12"/>
      <c r="K566" s="5" t="s">
        <v>2585</v>
      </c>
      <c r="L566" s="5" t="s">
        <v>1946</v>
      </c>
      <c r="M566" s="5" t="s">
        <v>1210</v>
      </c>
      <c r="N566" s="10">
        <v>50</v>
      </c>
      <c r="O566" s="11" t="s">
        <v>2881</v>
      </c>
    </row>
    <row r="567" spans="1:15" hidden="1" x14ac:dyDescent="0.2">
      <c r="A567" s="5" t="s">
        <v>2845</v>
      </c>
      <c r="B567" s="12"/>
      <c r="C567" s="5" t="s">
        <v>2845</v>
      </c>
      <c r="D567" s="5" t="s">
        <v>371</v>
      </c>
      <c r="E567" s="12"/>
      <c r="F567" s="12"/>
      <c r="G567" s="12"/>
      <c r="H567" s="12"/>
      <c r="I567" s="12"/>
      <c r="J567" s="12"/>
      <c r="K567" s="5" t="s">
        <v>2585</v>
      </c>
      <c r="L567" s="5"/>
      <c r="M567" s="5" t="s">
        <v>164</v>
      </c>
      <c r="N567" s="10">
        <v>0</v>
      </c>
      <c r="O567" s="11" t="s">
        <v>702</v>
      </c>
    </row>
    <row r="568" spans="1:15" hidden="1" x14ac:dyDescent="0.2">
      <c r="A568" s="5" t="s">
        <v>1715</v>
      </c>
      <c r="B568" s="12"/>
      <c r="C568" s="5" t="s">
        <v>1715</v>
      </c>
      <c r="D568" s="5" t="s">
        <v>371</v>
      </c>
      <c r="E568" s="12"/>
      <c r="F568" s="12"/>
      <c r="G568" s="12"/>
      <c r="H568" s="12"/>
      <c r="I568" s="12"/>
      <c r="J568" s="12"/>
      <c r="K568" s="5" t="s">
        <v>2585</v>
      </c>
      <c r="L568" s="5" t="s">
        <v>1946</v>
      </c>
      <c r="M568" s="5" t="s">
        <v>2777</v>
      </c>
      <c r="N568" s="10">
        <v>0</v>
      </c>
      <c r="O568" s="11" t="s">
        <v>1899</v>
      </c>
    </row>
    <row r="569" spans="1:15" hidden="1" x14ac:dyDescent="0.2">
      <c r="A569" s="5" t="s">
        <v>2690</v>
      </c>
      <c r="B569" s="12"/>
      <c r="C569" s="5" t="s">
        <v>2690</v>
      </c>
      <c r="D569" s="5" t="s">
        <v>2944</v>
      </c>
      <c r="E569" s="12"/>
      <c r="F569" s="12"/>
      <c r="G569" s="12"/>
      <c r="H569" s="12"/>
      <c r="I569" s="12"/>
      <c r="J569" s="12"/>
      <c r="K569" s="5" t="s">
        <v>2585</v>
      </c>
      <c r="L569" s="5"/>
      <c r="M569" s="5" t="s">
        <v>2631</v>
      </c>
      <c r="N569" s="10">
        <v>0</v>
      </c>
      <c r="O569" s="11" t="s">
        <v>2974</v>
      </c>
    </row>
    <row r="570" spans="1:15" hidden="1" x14ac:dyDescent="0.2">
      <c r="A570" s="5" t="s">
        <v>2983</v>
      </c>
      <c r="B570" s="12"/>
      <c r="C570" s="5" t="s">
        <v>2983</v>
      </c>
      <c r="D570" s="5" t="s">
        <v>2944</v>
      </c>
      <c r="E570" s="12"/>
      <c r="F570" s="12"/>
      <c r="G570" s="12"/>
      <c r="H570" s="12"/>
      <c r="I570" s="12"/>
      <c r="J570" s="12"/>
      <c r="K570" s="5" t="s">
        <v>2585</v>
      </c>
      <c r="L570" s="5" t="s">
        <v>1946</v>
      </c>
      <c r="M570" s="5" t="s">
        <v>379</v>
      </c>
      <c r="N570" s="10">
        <v>24</v>
      </c>
      <c r="O570" s="11" t="s">
        <v>3387</v>
      </c>
    </row>
    <row r="571" spans="1:15" hidden="1" x14ac:dyDescent="0.2">
      <c r="A571" s="5" t="s">
        <v>2996</v>
      </c>
      <c r="B571" s="12"/>
      <c r="C571" s="5" t="s">
        <v>912</v>
      </c>
      <c r="D571" s="5" t="s">
        <v>2944</v>
      </c>
      <c r="E571" s="12"/>
      <c r="F571" s="12"/>
      <c r="G571" s="12"/>
      <c r="H571" s="12"/>
      <c r="I571" s="12"/>
      <c r="J571" s="12"/>
      <c r="K571" s="5" t="s">
        <v>2585</v>
      </c>
      <c r="L571" s="5" t="s">
        <v>298</v>
      </c>
      <c r="M571" s="5" t="s">
        <v>379</v>
      </c>
      <c r="N571" s="10">
        <v>10</v>
      </c>
      <c r="O571" s="11" t="s">
        <v>1770</v>
      </c>
    </row>
    <row r="572" spans="1:15" hidden="1" x14ac:dyDescent="0.2">
      <c r="A572" s="5" t="s">
        <v>2960</v>
      </c>
      <c r="B572" s="12"/>
      <c r="C572" s="5" t="s">
        <v>2960</v>
      </c>
      <c r="D572" s="5" t="s">
        <v>2944</v>
      </c>
      <c r="E572" s="12"/>
      <c r="F572" s="12"/>
      <c r="G572" s="12"/>
      <c r="H572" s="12"/>
      <c r="I572" s="12"/>
      <c r="J572" s="12"/>
      <c r="K572" s="5" t="s">
        <v>2585</v>
      </c>
      <c r="L572" s="5" t="s">
        <v>1946</v>
      </c>
      <c r="M572" s="5" t="s">
        <v>2301</v>
      </c>
      <c r="N572" s="10">
        <v>0</v>
      </c>
      <c r="O572" s="11" t="s">
        <v>777</v>
      </c>
    </row>
    <row r="573" spans="1:15" hidden="1" x14ac:dyDescent="0.2">
      <c r="A573" s="5" t="s">
        <v>2396</v>
      </c>
      <c r="B573" s="12"/>
      <c r="C573" s="5" t="s">
        <v>747</v>
      </c>
      <c r="D573" s="5" t="s">
        <v>2944</v>
      </c>
      <c r="E573" s="12"/>
      <c r="F573" s="12"/>
      <c r="G573" s="12"/>
      <c r="H573" s="12"/>
      <c r="I573" s="12"/>
      <c r="J573" s="12"/>
      <c r="K573" s="5" t="s">
        <v>2585</v>
      </c>
      <c r="L573" s="5" t="s">
        <v>1946</v>
      </c>
      <c r="M573" s="5" t="s">
        <v>1171</v>
      </c>
      <c r="N573" s="10">
        <v>24</v>
      </c>
      <c r="O573" s="11" t="s">
        <v>2974</v>
      </c>
    </row>
    <row r="574" spans="1:15" hidden="1" x14ac:dyDescent="0.2">
      <c r="A574" s="5" t="s">
        <v>2348</v>
      </c>
      <c r="B574" s="12"/>
      <c r="C574" s="5" t="s">
        <v>1980</v>
      </c>
      <c r="D574" s="5" t="s">
        <v>2944</v>
      </c>
      <c r="E574" s="12"/>
      <c r="F574" s="12"/>
      <c r="G574" s="12"/>
      <c r="H574" s="12"/>
      <c r="I574" s="12"/>
      <c r="J574" s="12"/>
      <c r="K574" s="5" t="s">
        <v>2585</v>
      </c>
      <c r="L574" s="5" t="s">
        <v>298</v>
      </c>
      <c r="M574" s="5" t="s">
        <v>379</v>
      </c>
      <c r="N574" s="10">
        <v>24</v>
      </c>
      <c r="O574" s="11" t="s">
        <v>2974</v>
      </c>
    </row>
    <row r="575" spans="1:15" hidden="1" x14ac:dyDescent="0.2">
      <c r="A575" s="5" t="s">
        <v>1394</v>
      </c>
      <c r="B575" s="12"/>
      <c r="C575" s="5" t="s">
        <v>1394</v>
      </c>
      <c r="D575" s="5" t="s">
        <v>386</v>
      </c>
      <c r="E575" s="12"/>
      <c r="F575" s="12"/>
      <c r="G575" s="12"/>
      <c r="H575" s="12"/>
      <c r="I575" s="12"/>
      <c r="J575" s="12"/>
      <c r="K575" s="5" t="s">
        <v>2585</v>
      </c>
      <c r="L575" s="5" t="s">
        <v>1946</v>
      </c>
      <c r="M575" s="5" t="s">
        <v>2066</v>
      </c>
      <c r="N575" s="10">
        <v>20</v>
      </c>
      <c r="O575" s="11" t="s">
        <v>3104</v>
      </c>
    </row>
    <row r="576" spans="1:15" hidden="1" x14ac:dyDescent="0.2">
      <c r="A576" s="5" t="s">
        <v>2685</v>
      </c>
      <c r="B576" s="12"/>
      <c r="C576" s="5" t="s">
        <v>826</v>
      </c>
      <c r="D576" s="5" t="s">
        <v>2944</v>
      </c>
      <c r="E576" s="12"/>
      <c r="F576" s="12"/>
      <c r="G576" s="12"/>
      <c r="H576" s="12"/>
      <c r="I576" s="12"/>
      <c r="J576" s="12"/>
      <c r="K576" s="5" t="s">
        <v>2585</v>
      </c>
      <c r="L576" s="5" t="s">
        <v>1946</v>
      </c>
      <c r="M576" s="5" t="s">
        <v>1235</v>
      </c>
      <c r="N576" s="10">
        <v>0</v>
      </c>
      <c r="O576" s="11" t="s">
        <v>777</v>
      </c>
    </row>
    <row r="577" spans="1:15" hidden="1" x14ac:dyDescent="0.2">
      <c r="A577" s="5" t="s">
        <v>424</v>
      </c>
      <c r="B577" s="12"/>
      <c r="C577" s="5" t="s">
        <v>424</v>
      </c>
      <c r="D577" s="5" t="s">
        <v>386</v>
      </c>
      <c r="E577" s="12"/>
      <c r="F577" s="12"/>
      <c r="G577" s="12"/>
      <c r="H577" s="12"/>
      <c r="I577" s="12"/>
      <c r="J577" s="12"/>
      <c r="K577" s="5" t="s">
        <v>2585</v>
      </c>
      <c r="L577" s="5" t="s">
        <v>1946</v>
      </c>
      <c r="M577" s="5" t="s">
        <v>2301</v>
      </c>
      <c r="N577" s="10">
        <v>0</v>
      </c>
      <c r="O577" s="11" t="s">
        <v>777</v>
      </c>
    </row>
    <row r="578" spans="1:15" hidden="1" x14ac:dyDescent="0.2">
      <c r="A578" s="5" t="s">
        <v>717</v>
      </c>
      <c r="B578" s="12"/>
      <c r="C578" s="5" t="s">
        <v>717</v>
      </c>
      <c r="D578" s="5" t="s">
        <v>125</v>
      </c>
      <c r="E578" s="12"/>
      <c r="F578" s="12"/>
      <c r="G578" s="12"/>
      <c r="H578" s="12"/>
      <c r="I578" s="12"/>
      <c r="J578" s="12"/>
      <c r="K578" s="5" t="s">
        <v>2585</v>
      </c>
      <c r="L578" s="5" t="s">
        <v>1946</v>
      </c>
      <c r="M578" s="5" t="s">
        <v>2681</v>
      </c>
      <c r="N578" s="10">
        <v>6</v>
      </c>
      <c r="O578" s="11" t="s">
        <v>602</v>
      </c>
    </row>
    <row r="579" spans="1:15" hidden="1" x14ac:dyDescent="0.2">
      <c r="A579" s="5" t="s">
        <v>2134</v>
      </c>
      <c r="B579" s="12"/>
      <c r="C579" s="5" t="s">
        <v>3322</v>
      </c>
      <c r="D579" s="5" t="s">
        <v>371</v>
      </c>
      <c r="E579" s="12"/>
      <c r="F579" s="12"/>
      <c r="G579" s="12"/>
      <c r="H579" s="12"/>
      <c r="I579" s="12"/>
      <c r="J579" s="12"/>
      <c r="K579" s="5" t="s">
        <v>2585</v>
      </c>
      <c r="L579" s="5" t="s">
        <v>2958</v>
      </c>
      <c r="M579" s="5" t="s">
        <v>3302</v>
      </c>
      <c r="N579" s="10">
        <v>0</v>
      </c>
      <c r="O579" s="11" t="s">
        <v>132</v>
      </c>
    </row>
    <row r="580" spans="1:15" hidden="1" x14ac:dyDescent="0.2">
      <c r="A580" s="5" t="s">
        <v>2405</v>
      </c>
      <c r="B580" s="12"/>
      <c r="C580" s="5" t="s">
        <v>2405</v>
      </c>
      <c r="D580" s="5" t="s">
        <v>371</v>
      </c>
      <c r="E580" s="12"/>
      <c r="F580" s="12"/>
      <c r="G580" s="12"/>
      <c r="H580" s="12"/>
      <c r="I580" s="12"/>
      <c r="J580" s="12"/>
      <c r="K580" s="5" t="s">
        <v>2585</v>
      </c>
      <c r="L580" s="5" t="s">
        <v>1246</v>
      </c>
      <c r="M580" s="5" t="s">
        <v>1378</v>
      </c>
      <c r="N580" s="10">
        <v>0</v>
      </c>
      <c r="O580" s="11" t="s">
        <v>373</v>
      </c>
    </row>
    <row r="581" spans="1:15" hidden="1" x14ac:dyDescent="0.2">
      <c r="A581" s="5" t="s">
        <v>1891</v>
      </c>
      <c r="B581" s="12"/>
      <c r="C581" s="5" t="s">
        <v>1891</v>
      </c>
      <c r="D581" s="5" t="s">
        <v>2944</v>
      </c>
      <c r="E581" s="12"/>
      <c r="F581" s="12"/>
      <c r="G581" s="12"/>
      <c r="H581" s="12"/>
      <c r="I581" s="12"/>
      <c r="J581" s="12"/>
      <c r="K581" s="5" t="s">
        <v>2585</v>
      </c>
      <c r="L581" s="5" t="s">
        <v>1999</v>
      </c>
      <c r="M581" s="5" t="s">
        <v>1176</v>
      </c>
      <c r="N581" s="10">
        <v>80</v>
      </c>
      <c r="O581" s="11" t="s">
        <v>2974</v>
      </c>
    </row>
    <row r="582" spans="1:15" hidden="1" x14ac:dyDescent="0.2">
      <c r="A582" s="5" t="s">
        <v>1905</v>
      </c>
      <c r="B582" s="12"/>
      <c r="C582" s="5" t="s">
        <v>1905</v>
      </c>
      <c r="D582" s="5" t="s">
        <v>2944</v>
      </c>
      <c r="E582" s="12"/>
      <c r="F582" s="12"/>
      <c r="G582" s="12"/>
      <c r="H582" s="12"/>
      <c r="I582" s="12"/>
      <c r="J582" s="12"/>
      <c r="K582" s="5" t="s">
        <v>2585</v>
      </c>
      <c r="L582" s="5" t="s">
        <v>1999</v>
      </c>
      <c r="M582" s="5" t="s">
        <v>1176</v>
      </c>
      <c r="N582" s="10">
        <v>80</v>
      </c>
      <c r="O582" s="11" t="s">
        <v>2974</v>
      </c>
    </row>
    <row r="583" spans="1:15" hidden="1" x14ac:dyDescent="0.2">
      <c r="A583" s="5" t="s">
        <v>1330</v>
      </c>
      <c r="B583" s="12"/>
      <c r="C583" s="5" t="s">
        <v>1330</v>
      </c>
      <c r="D583" s="5" t="s">
        <v>2944</v>
      </c>
      <c r="E583" s="12"/>
      <c r="F583" s="12"/>
      <c r="G583" s="12"/>
      <c r="H583" s="12"/>
      <c r="I583" s="12"/>
      <c r="J583" s="12"/>
      <c r="K583" s="5" t="s">
        <v>2585</v>
      </c>
      <c r="L583" s="5" t="s">
        <v>1999</v>
      </c>
      <c r="M583" s="5" t="s">
        <v>1176</v>
      </c>
      <c r="N583" s="10">
        <v>80</v>
      </c>
      <c r="O583" s="11" t="s">
        <v>2974</v>
      </c>
    </row>
    <row r="584" spans="1:15" hidden="1" x14ac:dyDescent="0.2">
      <c r="A584" s="5" t="s">
        <v>1529</v>
      </c>
      <c r="B584" s="12"/>
      <c r="C584" s="5" t="s">
        <v>1529</v>
      </c>
      <c r="D584" s="5" t="s">
        <v>2944</v>
      </c>
      <c r="E584" s="12"/>
      <c r="F584" s="12"/>
      <c r="G584" s="12"/>
      <c r="H584" s="12"/>
      <c r="I584" s="12"/>
      <c r="J584" s="12"/>
      <c r="K584" s="5" t="s">
        <v>2585</v>
      </c>
      <c r="L584" s="5" t="s">
        <v>1999</v>
      </c>
      <c r="M584" s="5" t="s">
        <v>1176</v>
      </c>
      <c r="N584" s="10">
        <v>80</v>
      </c>
      <c r="O584" s="11" t="s">
        <v>2974</v>
      </c>
    </row>
    <row r="585" spans="1:15" hidden="1" x14ac:dyDescent="0.2">
      <c r="A585" s="5" t="s">
        <v>162</v>
      </c>
      <c r="B585" s="12"/>
      <c r="C585" s="5" t="s">
        <v>162</v>
      </c>
      <c r="D585" s="5" t="s">
        <v>2944</v>
      </c>
      <c r="E585" s="12"/>
      <c r="F585" s="12"/>
      <c r="G585" s="12"/>
      <c r="H585" s="12"/>
      <c r="I585" s="12"/>
      <c r="J585" s="12"/>
      <c r="K585" s="5" t="s">
        <v>2585</v>
      </c>
      <c r="L585" s="5" t="s">
        <v>1999</v>
      </c>
      <c r="M585" s="5" t="s">
        <v>1176</v>
      </c>
      <c r="N585" s="10">
        <v>80</v>
      </c>
      <c r="O585" s="11" t="s">
        <v>2974</v>
      </c>
    </row>
    <row r="586" spans="1:15" hidden="1" x14ac:dyDescent="0.2">
      <c r="A586" s="5" t="s">
        <v>1166</v>
      </c>
      <c r="B586" s="12"/>
      <c r="C586" s="5" t="s">
        <v>1166</v>
      </c>
      <c r="D586" s="5" t="s">
        <v>2944</v>
      </c>
      <c r="E586" s="12"/>
      <c r="F586" s="12"/>
      <c r="G586" s="12"/>
      <c r="H586" s="12"/>
      <c r="I586" s="12"/>
      <c r="J586" s="12"/>
      <c r="K586" s="5" t="s">
        <v>2585</v>
      </c>
      <c r="L586" s="5" t="s">
        <v>1999</v>
      </c>
      <c r="M586" s="5" t="s">
        <v>1176</v>
      </c>
      <c r="N586" s="10">
        <v>80</v>
      </c>
      <c r="O586" s="11" t="s">
        <v>2974</v>
      </c>
    </row>
    <row r="587" spans="1:15" hidden="1" x14ac:dyDescent="0.2">
      <c r="A587" s="5" t="s">
        <v>2048</v>
      </c>
      <c r="B587" s="12"/>
      <c r="C587" s="5" t="s">
        <v>1637</v>
      </c>
      <c r="D587" s="5" t="s">
        <v>2944</v>
      </c>
      <c r="E587" s="12"/>
      <c r="F587" s="12"/>
      <c r="G587" s="12"/>
      <c r="H587" s="12"/>
      <c r="I587" s="12"/>
      <c r="J587" s="12"/>
      <c r="K587" s="5" t="s">
        <v>2585</v>
      </c>
      <c r="L587" s="5" t="s">
        <v>1946</v>
      </c>
      <c r="M587" s="5" t="s">
        <v>1171</v>
      </c>
      <c r="N587" s="10">
        <v>24</v>
      </c>
      <c r="O587" s="11" t="s">
        <v>2974</v>
      </c>
    </row>
    <row r="588" spans="1:15" hidden="1" x14ac:dyDescent="0.2">
      <c r="A588" s="5" t="s">
        <v>752</v>
      </c>
      <c r="B588" s="12"/>
      <c r="C588" s="5" t="s">
        <v>1280</v>
      </c>
      <c r="D588" s="5" t="s">
        <v>2944</v>
      </c>
      <c r="E588" s="12"/>
      <c r="F588" s="12"/>
      <c r="G588" s="12"/>
      <c r="H588" s="12"/>
      <c r="I588" s="12"/>
      <c r="J588" s="12"/>
      <c r="K588" s="5" t="s">
        <v>2585</v>
      </c>
      <c r="L588" s="5" t="s">
        <v>1946</v>
      </c>
      <c r="M588" s="5" t="s">
        <v>1171</v>
      </c>
      <c r="N588" s="10">
        <v>24</v>
      </c>
      <c r="O588" s="11" t="s">
        <v>2974</v>
      </c>
    </row>
    <row r="589" spans="1:15" hidden="1" x14ac:dyDescent="0.2">
      <c r="A589" s="5" t="s">
        <v>3160</v>
      </c>
      <c r="B589" s="12"/>
      <c r="C589" s="5" t="s">
        <v>1095</v>
      </c>
      <c r="D589" s="5" t="s">
        <v>2944</v>
      </c>
      <c r="E589" s="12"/>
      <c r="F589" s="12"/>
      <c r="G589" s="12"/>
      <c r="H589" s="12"/>
      <c r="I589" s="12"/>
      <c r="J589" s="12"/>
      <c r="K589" s="5" t="s">
        <v>2585</v>
      </c>
      <c r="L589" s="5" t="s">
        <v>1946</v>
      </c>
      <c r="M589" s="5" t="s">
        <v>1171</v>
      </c>
      <c r="N589" s="10">
        <v>24</v>
      </c>
      <c r="O589" s="11" t="s">
        <v>2974</v>
      </c>
    </row>
    <row r="590" spans="1:15" hidden="1" x14ac:dyDescent="0.2">
      <c r="A590" s="5" t="s">
        <v>2067</v>
      </c>
      <c r="B590" s="12"/>
      <c r="C590" s="5" t="s">
        <v>2449</v>
      </c>
      <c r="D590" s="5" t="s">
        <v>2944</v>
      </c>
      <c r="E590" s="12"/>
      <c r="F590" s="12"/>
      <c r="G590" s="12"/>
      <c r="H590" s="12"/>
      <c r="I590" s="12"/>
      <c r="J590" s="12"/>
      <c r="K590" s="5" t="s">
        <v>2585</v>
      </c>
      <c r="L590" s="5" t="s">
        <v>1999</v>
      </c>
      <c r="M590" s="5" t="s">
        <v>1171</v>
      </c>
      <c r="N590" s="10">
        <v>192</v>
      </c>
      <c r="O590" s="11" t="s">
        <v>2974</v>
      </c>
    </row>
    <row r="591" spans="1:15" hidden="1" x14ac:dyDescent="0.2">
      <c r="A591" s="5" t="s">
        <v>3392</v>
      </c>
      <c r="B591" s="12"/>
      <c r="C591" s="5" t="s">
        <v>3392</v>
      </c>
      <c r="D591" s="5" t="s">
        <v>371</v>
      </c>
      <c r="E591" s="12"/>
      <c r="F591" s="12"/>
      <c r="G591" s="12"/>
      <c r="H591" s="12"/>
      <c r="I591" s="12"/>
      <c r="J591" s="12"/>
      <c r="K591" s="5" t="s">
        <v>2585</v>
      </c>
      <c r="L591" s="5" t="s">
        <v>1999</v>
      </c>
      <c r="M591" s="5" t="s">
        <v>2631</v>
      </c>
      <c r="N591" s="10">
        <v>15</v>
      </c>
      <c r="O591" s="11" t="s">
        <v>2974</v>
      </c>
    </row>
    <row r="592" spans="1:15" hidden="1" x14ac:dyDescent="0.2">
      <c r="A592" s="5" t="s">
        <v>77</v>
      </c>
      <c r="B592" s="12"/>
      <c r="C592" s="5" t="s">
        <v>77</v>
      </c>
      <c r="D592" s="5" t="s">
        <v>2944</v>
      </c>
      <c r="E592" s="12"/>
      <c r="F592" s="12"/>
      <c r="G592" s="12"/>
      <c r="H592" s="12"/>
      <c r="I592" s="12"/>
      <c r="J592" s="12"/>
      <c r="K592" s="5" t="s">
        <v>2585</v>
      </c>
      <c r="L592" s="5" t="s">
        <v>1999</v>
      </c>
      <c r="M592" s="5" t="s">
        <v>2631</v>
      </c>
      <c r="N592" s="10">
        <v>15</v>
      </c>
      <c r="O592" s="11" t="s">
        <v>2974</v>
      </c>
    </row>
    <row r="593" spans="1:15" hidden="1" x14ac:dyDescent="0.2">
      <c r="A593" s="5" t="s">
        <v>3266</v>
      </c>
      <c r="B593" s="12"/>
      <c r="C593" s="5" t="s">
        <v>3266</v>
      </c>
      <c r="D593" s="5" t="s">
        <v>2944</v>
      </c>
      <c r="E593" s="12"/>
      <c r="F593" s="12"/>
      <c r="G593" s="12"/>
      <c r="H593" s="12"/>
      <c r="I593" s="12"/>
      <c r="J593" s="12"/>
      <c r="K593" s="5" t="s">
        <v>2585</v>
      </c>
      <c r="L593" s="5" t="s">
        <v>1999</v>
      </c>
      <c r="M593" s="5" t="s">
        <v>1431</v>
      </c>
      <c r="N593" s="10">
        <v>0</v>
      </c>
      <c r="O593" s="11" t="s">
        <v>2974</v>
      </c>
    </row>
    <row r="594" spans="1:15" hidden="1" x14ac:dyDescent="0.2">
      <c r="A594" s="5" t="s">
        <v>2455</v>
      </c>
      <c r="B594" s="12"/>
      <c r="C594" s="5" t="s">
        <v>2455</v>
      </c>
      <c r="D594" s="5" t="s">
        <v>371</v>
      </c>
      <c r="E594" s="12"/>
      <c r="F594" s="12"/>
      <c r="G594" s="12"/>
      <c r="H594" s="12"/>
      <c r="I594" s="12"/>
      <c r="J594" s="12"/>
      <c r="K594" s="5" t="s">
        <v>2585</v>
      </c>
      <c r="L594" s="5" t="s">
        <v>1999</v>
      </c>
      <c r="M594" s="5" t="s">
        <v>2631</v>
      </c>
      <c r="N594" s="10">
        <v>15</v>
      </c>
      <c r="O594" s="11" t="s">
        <v>2974</v>
      </c>
    </row>
    <row r="595" spans="1:15" hidden="1" x14ac:dyDescent="0.2">
      <c r="A595" s="5" t="s">
        <v>2444</v>
      </c>
      <c r="B595" s="12"/>
      <c r="C595" s="5" t="s">
        <v>2760</v>
      </c>
      <c r="D595" s="5" t="s">
        <v>2944</v>
      </c>
      <c r="E595" s="12"/>
      <c r="F595" s="12"/>
      <c r="G595" s="12"/>
      <c r="H595" s="12"/>
      <c r="I595" s="12"/>
      <c r="J595" s="12"/>
      <c r="K595" s="5" t="s">
        <v>2585</v>
      </c>
      <c r="L595" s="5" t="s">
        <v>1946</v>
      </c>
      <c r="M595" s="5" t="s">
        <v>1171</v>
      </c>
      <c r="N595" s="10">
        <v>24</v>
      </c>
      <c r="O595" s="11" t="s">
        <v>2974</v>
      </c>
    </row>
    <row r="596" spans="1:15" hidden="1" x14ac:dyDescent="0.2">
      <c r="A596" s="5" t="s">
        <v>165</v>
      </c>
      <c r="B596" s="12"/>
      <c r="C596" s="5" t="s">
        <v>1674</v>
      </c>
      <c r="D596" s="5" t="s">
        <v>3436</v>
      </c>
      <c r="E596" s="12"/>
      <c r="F596" s="12"/>
      <c r="G596" s="12"/>
      <c r="H596" s="12"/>
      <c r="I596" s="12"/>
      <c r="J596" s="12"/>
      <c r="K596" s="5" t="s">
        <v>2585</v>
      </c>
      <c r="L596" s="5" t="s">
        <v>3424</v>
      </c>
      <c r="M596" s="5" t="s">
        <v>1540</v>
      </c>
      <c r="N596" s="10">
        <v>6</v>
      </c>
      <c r="O596" s="11" t="s">
        <v>2974</v>
      </c>
    </row>
    <row r="597" spans="1:15" hidden="1" x14ac:dyDescent="0.2">
      <c r="A597" s="5" t="s">
        <v>230</v>
      </c>
      <c r="B597" s="12"/>
      <c r="C597" s="5" t="s">
        <v>230</v>
      </c>
      <c r="D597" s="5" t="s">
        <v>2944</v>
      </c>
      <c r="E597" s="12"/>
      <c r="F597" s="12"/>
      <c r="G597" s="12"/>
      <c r="H597" s="12"/>
      <c r="I597" s="12"/>
      <c r="J597" s="12"/>
      <c r="K597" s="5" t="s">
        <v>2585</v>
      </c>
      <c r="L597" s="5" t="s">
        <v>1999</v>
      </c>
      <c r="M597" s="5" t="s">
        <v>2631</v>
      </c>
      <c r="N597" s="10">
        <v>15</v>
      </c>
      <c r="O597" s="11" t="s">
        <v>2974</v>
      </c>
    </row>
    <row r="598" spans="1:15" hidden="1" x14ac:dyDescent="0.2">
      <c r="A598" s="5" t="s">
        <v>138</v>
      </c>
      <c r="B598" s="12"/>
      <c r="C598" s="5" t="s">
        <v>1700</v>
      </c>
      <c r="D598" s="5" t="s">
        <v>2944</v>
      </c>
      <c r="E598" s="12"/>
      <c r="F598" s="12"/>
      <c r="G598" s="12"/>
      <c r="H598" s="12"/>
      <c r="I598" s="12"/>
      <c r="J598" s="12"/>
      <c r="K598" s="5" t="s">
        <v>2585</v>
      </c>
      <c r="L598" s="5" t="s">
        <v>1946</v>
      </c>
      <c r="M598" s="5" t="s">
        <v>1171</v>
      </c>
      <c r="N598" s="10">
        <v>24</v>
      </c>
      <c r="O598" s="11" t="s">
        <v>2974</v>
      </c>
    </row>
    <row r="599" spans="1:15" hidden="1" x14ac:dyDescent="0.2">
      <c r="A599" s="5" t="s">
        <v>547</v>
      </c>
      <c r="B599" s="12"/>
      <c r="C599" s="5" t="s">
        <v>1921</v>
      </c>
      <c r="D599" s="5" t="s">
        <v>2944</v>
      </c>
      <c r="E599" s="12"/>
      <c r="F599" s="12"/>
      <c r="G599" s="12"/>
      <c r="H599" s="12"/>
      <c r="I599" s="12"/>
      <c r="J599" s="12"/>
      <c r="K599" s="5" t="s">
        <v>2585</v>
      </c>
      <c r="L599" s="5" t="s">
        <v>1946</v>
      </c>
      <c r="M599" s="5" t="s">
        <v>1171</v>
      </c>
      <c r="N599" s="10">
        <v>24</v>
      </c>
      <c r="O599" s="11" t="s">
        <v>2974</v>
      </c>
    </row>
    <row r="600" spans="1:15" hidden="1" x14ac:dyDescent="0.2">
      <c r="A600" s="5" t="s">
        <v>261</v>
      </c>
      <c r="B600" s="12"/>
      <c r="C600" s="5" t="s">
        <v>261</v>
      </c>
      <c r="D600" s="5" t="s">
        <v>371</v>
      </c>
      <c r="E600" s="12"/>
      <c r="F600" s="12"/>
      <c r="G600" s="12"/>
      <c r="H600" s="12"/>
      <c r="I600" s="12"/>
      <c r="J600" s="12"/>
      <c r="K600" s="5" t="s">
        <v>2585</v>
      </c>
      <c r="L600" s="5" t="s">
        <v>1787</v>
      </c>
      <c r="M600" s="5" t="s">
        <v>1171</v>
      </c>
      <c r="N600" s="10">
        <v>0</v>
      </c>
      <c r="O600" s="11" t="s">
        <v>2692</v>
      </c>
    </row>
    <row r="601" spans="1:15" hidden="1" x14ac:dyDescent="0.2">
      <c r="A601" s="5" t="s">
        <v>2412</v>
      </c>
      <c r="B601" s="12"/>
      <c r="C601" s="5" t="s">
        <v>2412</v>
      </c>
      <c r="D601" s="5" t="s">
        <v>371</v>
      </c>
      <c r="E601" s="12"/>
      <c r="F601" s="12"/>
      <c r="G601" s="12"/>
      <c r="H601" s="12"/>
      <c r="I601" s="12"/>
      <c r="J601" s="12"/>
      <c r="K601" s="5" t="s">
        <v>2585</v>
      </c>
      <c r="L601" s="5" t="s">
        <v>2409</v>
      </c>
      <c r="M601" s="5" t="s">
        <v>2794</v>
      </c>
      <c r="N601" s="10">
        <v>18</v>
      </c>
      <c r="O601" s="11" t="s">
        <v>414</v>
      </c>
    </row>
    <row r="602" spans="1:15" hidden="1" x14ac:dyDescent="0.2">
      <c r="A602" s="5" t="s">
        <v>537</v>
      </c>
      <c r="B602" s="12"/>
      <c r="C602" s="5" t="s">
        <v>537</v>
      </c>
      <c r="D602" s="5" t="s">
        <v>371</v>
      </c>
      <c r="E602" s="12"/>
      <c r="F602" s="12"/>
      <c r="G602" s="12"/>
      <c r="H602" s="12"/>
      <c r="I602" s="12"/>
      <c r="J602" s="12"/>
      <c r="K602" s="5" t="s">
        <v>2585</v>
      </c>
      <c r="L602" s="5" t="s">
        <v>2409</v>
      </c>
      <c r="M602" s="5" t="s">
        <v>2794</v>
      </c>
      <c r="N602" s="10">
        <v>18</v>
      </c>
      <c r="O602" s="11" t="s">
        <v>414</v>
      </c>
    </row>
    <row r="603" spans="1:15" hidden="1" x14ac:dyDescent="0.2">
      <c r="A603" s="5" t="s">
        <v>3107</v>
      </c>
      <c r="B603" s="12"/>
      <c r="C603" s="5" t="s">
        <v>3107</v>
      </c>
      <c r="D603" s="5" t="s">
        <v>371</v>
      </c>
      <c r="E603" s="12"/>
      <c r="F603" s="12"/>
      <c r="G603" s="12"/>
      <c r="H603" s="12"/>
      <c r="I603" s="12"/>
      <c r="J603" s="12"/>
      <c r="K603" s="5" t="s">
        <v>2585</v>
      </c>
      <c r="L603" s="5" t="s">
        <v>2584</v>
      </c>
      <c r="M603" s="5" t="s">
        <v>2865</v>
      </c>
      <c r="N603" s="10">
        <v>0</v>
      </c>
      <c r="O603" s="11" t="s">
        <v>1461</v>
      </c>
    </row>
    <row r="604" spans="1:15" hidden="1" x14ac:dyDescent="0.2">
      <c r="A604" s="5" t="s">
        <v>1156</v>
      </c>
      <c r="B604" s="12"/>
      <c r="C604" s="5" t="s">
        <v>1156</v>
      </c>
      <c r="D604" s="5" t="s">
        <v>386</v>
      </c>
      <c r="E604" s="12"/>
      <c r="F604" s="12"/>
      <c r="G604" s="12"/>
      <c r="H604" s="12"/>
      <c r="I604" s="12"/>
      <c r="J604" s="12"/>
      <c r="K604" s="5" t="s">
        <v>2585</v>
      </c>
      <c r="L604" s="5" t="s">
        <v>1946</v>
      </c>
      <c r="M604" s="5" t="s">
        <v>2301</v>
      </c>
      <c r="N604" s="10">
        <v>0</v>
      </c>
      <c r="O604" s="11" t="s">
        <v>777</v>
      </c>
    </row>
    <row r="605" spans="1:15" hidden="1" x14ac:dyDescent="0.2">
      <c r="A605" s="5" t="s">
        <v>2949</v>
      </c>
      <c r="B605" s="12"/>
      <c r="C605" s="5" t="s">
        <v>2949</v>
      </c>
      <c r="D605" s="5" t="s">
        <v>386</v>
      </c>
      <c r="E605" s="12"/>
      <c r="F605" s="12"/>
      <c r="G605" s="12"/>
      <c r="H605" s="12"/>
      <c r="I605" s="12"/>
      <c r="J605" s="12"/>
      <c r="K605" s="5" t="s">
        <v>2585</v>
      </c>
      <c r="L605" s="5" t="s">
        <v>1946</v>
      </c>
      <c r="M605" s="5" t="s">
        <v>3302</v>
      </c>
      <c r="N605" s="10">
        <v>0</v>
      </c>
      <c r="O605" s="11" t="s">
        <v>132</v>
      </c>
    </row>
    <row r="606" spans="1:15" hidden="1" x14ac:dyDescent="0.2">
      <c r="A606" s="5" t="s">
        <v>3033</v>
      </c>
      <c r="B606" s="12"/>
      <c r="C606" s="5" t="s">
        <v>3033</v>
      </c>
      <c r="D606" s="5" t="s">
        <v>386</v>
      </c>
      <c r="E606" s="12"/>
      <c r="F606" s="12"/>
      <c r="G606" s="12"/>
      <c r="H606" s="12"/>
      <c r="I606" s="12"/>
      <c r="J606" s="12"/>
      <c r="K606" s="5" t="s">
        <v>2585</v>
      </c>
      <c r="L606" s="5" t="s">
        <v>1946</v>
      </c>
      <c r="M606" s="5" t="s">
        <v>3302</v>
      </c>
      <c r="N606" s="10">
        <v>0</v>
      </c>
      <c r="O606" s="11" t="s">
        <v>132</v>
      </c>
    </row>
    <row r="607" spans="1:15" hidden="1" x14ac:dyDescent="0.2">
      <c r="A607" s="5" t="s">
        <v>2557</v>
      </c>
      <c r="B607" s="12"/>
      <c r="C607" s="5" t="s">
        <v>2557</v>
      </c>
      <c r="D607" s="5" t="s">
        <v>386</v>
      </c>
      <c r="E607" s="12"/>
      <c r="F607" s="12"/>
      <c r="G607" s="12"/>
      <c r="H607" s="12"/>
      <c r="I607" s="12"/>
      <c r="J607" s="12"/>
      <c r="K607" s="5" t="s">
        <v>2585</v>
      </c>
      <c r="L607" s="5"/>
      <c r="M607" s="5" t="s">
        <v>2301</v>
      </c>
      <c r="N607" s="10">
        <v>0</v>
      </c>
      <c r="O607" s="11" t="s">
        <v>777</v>
      </c>
    </row>
    <row r="608" spans="1:15" hidden="1" x14ac:dyDescent="0.2">
      <c r="A608" s="5" t="s">
        <v>693</v>
      </c>
      <c r="B608" s="12"/>
      <c r="C608" s="5" t="s">
        <v>2057</v>
      </c>
      <c r="D608" s="5" t="s">
        <v>2944</v>
      </c>
      <c r="E608" s="12"/>
      <c r="F608" s="12"/>
      <c r="G608" s="12"/>
      <c r="H608" s="12"/>
      <c r="I608" s="12"/>
      <c r="J608" s="12"/>
      <c r="K608" s="5" t="s">
        <v>2585</v>
      </c>
      <c r="L608" s="5" t="s">
        <v>1946</v>
      </c>
      <c r="M608" s="5" t="s">
        <v>3040</v>
      </c>
      <c r="N608" s="10">
        <v>0</v>
      </c>
      <c r="O608" s="11" t="s">
        <v>229</v>
      </c>
    </row>
    <row r="609" spans="1:15" hidden="1" x14ac:dyDescent="0.2">
      <c r="A609" s="5" t="s">
        <v>2529</v>
      </c>
      <c r="B609" s="12"/>
      <c r="C609" s="5" t="s">
        <v>2529</v>
      </c>
      <c r="D609" s="5" t="s">
        <v>2944</v>
      </c>
      <c r="E609" s="12"/>
      <c r="F609" s="12"/>
      <c r="G609" s="12"/>
      <c r="H609" s="12"/>
      <c r="I609" s="12"/>
      <c r="J609" s="12"/>
      <c r="K609" s="5" t="s">
        <v>2585</v>
      </c>
      <c r="L609" s="5" t="s">
        <v>2184</v>
      </c>
      <c r="M609" s="5" t="s">
        <v>2728</v>
      </c>
      <c r="N609" s="10">
        <v>0</v>
      </c>
      <c r="O609" s="11" t="s">
        <v>229</v>
      </c>
    </row>
    <row r="610" spans="1:15" hidden="1" x14ac:dyDescent="0.2">
      <c r="A610" s="5" t="s">
        <v>1583</v>
      </c>
      <c r="B610" s="12"/>
      <c r="C610" s="5" t="s">
        <v>1583</v>
      </c>
      <c r="D610" s="5" t="s">
        <v>2944</v>
      </c>
      <c r="E610" s="12"/>
      <c r="F610" s="12"/>
      <c r="G610" s="12"/>
      <c r="H610" s="12"/>
      <c r="I610" s="12"/>
      <c r="J610" s="12"/>
      <c r="K610" s="5" t="s">
        <v>2585</v>
      </c>
      <c r="L610" s="5" t="s">
        <v>2184</v>
      </c>
      <c r="M610" s="5" t="s">
        <v>2940</v>
      </c>
      <c r="N610" s="10">
        <v>2</v>
      </c>
      <c r="O610" s="11" t="s">
        <v>229</v>
      </c>
    </row>
    <row r="611" spans="1:15" hidden="1" x14ac:dyDescent="0.2">
      <c r="A611" s="5" t="s">
        <v>3045</v>
      </c>
      <c r="B611" s="12"/>
      <c r="C611" s="5" t="s">
        <v>3045</v>
      </c>
      <c r="D611" s="5" t="s">
        <v>371</v>
      </c>
      <c r="E611" s="12"/>
      <c r="F611" s="12"/>
      <c r="G611" s="12"/>
      <c r="H611" s="12"/>
      <c r="I611" s="12"/>
      <c r="J611" s="12"/>
      <c r="K611" s="5" t="s">
        <v>2585</v>
      </c>
      <c r="L611" s="5" t="s">
        <v>1946</v>
      </c>
      <c r="M611" s="5" t="s">
        <v>2086</v>
      </c>
      <c r="N611" s="10">
        <v>0</v>
      </c>
      <c r="O611" s="11" t="s">
        <v>662</v>
      </c>
    </row>
    <row r="612" spans="1:15" hidden="1" x14ac:dyDescent="0.2">
      <c r="A612" s="5" t="s">
        <v>3469</v>
      </c>
      <c r="B612" s="12"/>
      <c r="C612" s="5" t="s">
        <v>3469</v>
      </c>
      <c r="D612" s="5" t="s">
        <v>3380</v>
      </c>
      <c r="E612" s="12"/>
      <c r="F612" s="12"/>
      <c r="G612" s="12"/>
      <c r="H612" s="12"/>
      <c r="I612" s="12"/>
      <c r="J612" s="12"/>
      <c r="K612" s="5" t="s">
        <v>2585</v>
      </c>
      <c r="L612" s="5"/>
      <c r="M612" s="5" t="s">
        <v>2139</v>
      </c>
      <c r="N612" s="10">
        <v>9</v>
      </c>
      <c r="O612" s="11" t="s">
        <v>697</v>
      </c>
    </row>
    <row r="613" spans="1:15" hidden="1" x14ac:dyDescent="0.2">
      <c r="A613" s="5" t="s">
        <v>2673</v>
      </c>
      <c r="B613" s="12"/>
      <c r="C613" s="5" t="s">
        <v>2673</v>
      </c>
      <c r="D613" s="5" t="s">
        <v>3380</v>
      </c>
      <c r="E613" s="12"/>
      <c r="F613" s="12"/>
      <c r="G613" s="12"/>
      <c r="H613" s="12"/>
      <c r="I613" s="12"/>
      <c r="J613" s="12"/>
      <c r="K613" s="5" t="s">
        <v>2585</v>
      </c>
      <c r="L613" s="5"/>
      <c r="M613" s="5" t="s">
        <v>2139</v>
      </c>
      <c r="N613" s="10">
        <v>9</v>
      </c>
      <c r="O613" s="11" t="s">
        <v>697</v>
      </c>
    </row>
    <row r="614" spans="1:15" hidden="1" x14ac:dyDescent="0.2">
      <c r="A614" s="5" t="s">
        <v>3438</v>
      </c>
      <c r="B614" s="12"/>
      <c r="C614" s="5" t="s">
        <v>3438</v>
      </c>
      <c r="D614" s="5" t="s">
        <v>371</v>
      </c>
      <c r="E614" s="12"/>
      <c r="F614" s="12"/>
      <c r="G614" s="12"/>
      <c r="H614" s="12"/>
      <c r="I614" s="12"/>
      <c r="J614" s="12"/>
      <c r="K614" s="5" t="s">
        <v>2585</v>
      </c>
      <c r="L614" s="5" t="s">
        <v>1946</v>
      </c>
      <c r="M614" s="5" t="s">
        <v>1655</v>
      </c>
      <c r="N614" s="10">
        <v>18</v>
      </c>
      <c r="O614" s="11" t="s">
        <v>2602</v>
      </c>
    </row>
    <row r="615" spans="1:15" hidden="1" x14ac:dyDescent="0.2">
      <c r="A615" s="5" t="s">
        <v>1130</v>
      </c>
      <c r="B615" s="12"/>
      <c r="C615" s="5" t="s">
        <v>1130</v>
      </c>
      <c r="D615" s="5" t="s">
        <v>371</v>
      </c>
      <c r="E615" s="12"/>
      <c r="F615" s="12"/>
      <c r="G615" s="12"/>
      <c r="H615" s="12"/>
      <c r="I615" s="12"/>
      <c r="J615" s="12"/>
      <c r="K615" s="5" t="s">
        <v>2585</v>
      </c>
      <c r="L615" s="5" t="s">
        <v>1946</v>
      </c>
      <c r="M615" s="5" t="s">
        <v>2136</v>
      </c>
      <c r="N615" s="10">
        <v>0</v>
      </c>
      <c r="O615" s="11" t="s">
        <v>2136</v>
      </c>
    </row>
    <row r="616" spans="1:15" hidden="1" x14ac:dyDescent="0.2">
      <c r="A616" s="5" t="s">
        <v>1284</v>
      </c>
      <c r="B616" s="12"/>
      <c r="C616" s="5" t="s">
        <v>1284</v>
      </c>
      <c r="D616" s="5" t="s">
        <v>642</v>
      </c>
      <c r="E616" s="12"/>
      <c r="F616" s="12"/>
      <c r="G616" s="12"/>
      <c r="H616" s="12"/>
      <c r="I616" s="12"/>
      <c r="J616" s="12"/>
      <c r="K616" s="5" t="s">
        <v>2585</v>
      </c>
      <c r="L616" s="5" t="s">
        <v>1285</v>
      </c>
      <c r="M616" s="5" t="s">
        <v>2794</v>
      </c>
      <c r="N616" s="10">
        <v>0</v>
      </c>
      <c r="O616" s="11" t="s">
        <v>2974</v>
      </c>
    </row>
    <row r="617" spans="1:15" hidden="1" x14ac:dyDescent="0.2">
      <c r="A617" s="5" t="s">
        <v>2027</v>
      </c>
      <c r="B617" s="12"/>
      <c r="C617" s="5" t="s">
        <v>2027</v>
      </c>
      <c r="D617" s="5" t="s">
        <v>371</v>
      </c>
      <c r="E617" s="12"/>
      <c r="F617" s="12"/>
      <c r="G617" s="12"/>
      <c r="H617" s="12"/>
      <c r="I617" s="12"/>
      <c r="J617" s="12"/>
      <c r="K617" s="5" t="s">
        <v>2585</v>
      </c>
      <c r="L617" s="5" t="s">
        <v>1946</v>
      </c>
      <c r="M617" s="5" t="s">
        <v>2905</v>
      </c>
      <c r="N617" s="10">
        <v>0</v>
      </c>
      <c r="O617" s="11" t="s">
        <v>206</v>
      </c>
    </row>
    <row r="618" spans="1:15" hidden="1" x14ac:dyDescent="0.2">
      <c r="A618" s="5" t="s">
        <v>2268</v>
      </c>
      <c r="B618" s="12"/>
      <c r="C618" s="5" t="s">
        <v>1125</v>
      </c>
      <c r="D618" s="5" t="s">
        <v>371</v>
      </c>
      <c r="E618" s="12"/>
      <c r="F618" s="12"/>
      <c r="G618" s="12"/>
      <c r="H618" s="12"/>
      <c r="I618" s="12"/>
      <c r="J618" s="12"/>
      <c r="K618" s="5" t="s">
        <v>2585</v>
      </c>
      <c r="L618" s="5" t="s">
        <v>2118</v>
      </c>
      <c r="M618" s="5" t="s">
        <v>2063</v>
      </c>
      <c r="N618" s="10">
        <v>0</v>
      </c>
      <c r="O618" s="11" t="s">
        <v>2063</v>
      </c>
    </row>
    <row r="619" spans="1:15" hidden="1" x14ac:dyDescent="0.2">
      <c r="A619" s="5" t="s">
        <v>492</v>
      </c>
      <c r="B619" s="12"/>
      <c r="C619" s="5" t="s">
        <v>492</v>
      </c>
      <c r="D619" s="5" t="s">
        <v>2944</v>
      </c>
      <c r="E619" s="12"/>
      <c r="F619" s="12"/>
      <c r="G619" s="12"/>
      <c r="H619" s="12"/>
      <c r="I619" s="12"/>
      <c r="J619" s="12"/>
      <c r="K619" s="5" t="s">
        <v>2585</v>
      </c>
      <c r="L619" s="5" t="s">
        <v>1999</v>
      </c>
      <c r="M619" s="5" t="s">
        <v>1498</v>
      </c>
      <c r="N619" s="10">
        <v>50</v>
      </c>
      <c r="O619" s="11" t="s">
        <v>2974</v>
      </c>
    </row>
    <row r="620" spans="1:15" hidden="1" x14ac:dyDescent="0.2">
      <c r="A620" s="5" t="s">
        <v>2104</v>
      </c>
      <c r="B620" s="12"/>
      <c r="C620" s="5" t="s">
        <v>2104</v>
      </c>
      <c r="D620" s="5" t="s">
        <v>371</v>
      </c>
      <c r="E620" s="12"/>
      <c r="F620" s="12"/>
      <c r="G620" s="12"/>
      <c r="H620" s="12"/>
      <c r="I620" s="12"/>
      <c r="J620" s="12"/>
      <c r="K620" s="5" t="s">
        <v>2585</v>
      </c>
      <c r="L620" s="5" t="s">
        <v>1946</v>
      </c>
      <c r="M620" s="5" t="s">
        <v>2631</v>
      </c>
      <c r="N620" s="10">
        <v>12</v>
      </c>
      <c r="O620" s="11" t="s">
        <v>2974</v>
      </c>
    </row>
    <row r="621" spans="1:15" hidden="1" x14ac:dyDescent="0.2">
      <c r="A621" s="5" t="s">
        <v>1894</v>
      </c>
      <c r="B621" s="12"/>
      <c r="C621" s="5" t="s">
        <v>1894</v>
      </c>
      <c r="D621" s="5" t="s">
        <v>386</v>
      </c>
      <c r="E621" s="12"/>
      <c r="F621" s="12"/>
      <c r="G621" s="12"/>
      <c r="H621" s="12"/>
      <c r="I621" s="12"/>
      <c r="J621" s="12"/>
      <c r="K621" s="5" t="s">
        <v>2585</v>
      </c>
      <c r="L621" s="5" t="s">
        <v>1946</v>
      </c>
      <c r="M621" s="5" t="s">
        <v>2301</v>
      </c>
      <c r="N621" s="10">
        <v>0</v>
      </c>
      <c r="O621" s="11" t="s">
        <v>777</v>
      </c>
    </row>
    <row r="622" spans="1:15" hidden="1" x14ac:dyDescent="0.2">
      <c r="A622" s="5" t="s">
        <v>1794</v>
      </c>
      <c r="B622" s="12"/>
      <c r="C622" s="5" t="s">
        <v>1794</v>
      </c>
      <c r="D622" s="5" t="s">
        <v>2944</v>
      </c>
      <c r="E622" s="12"/>
      <c r="F622" s="12"/>
      <c r="G622" s="12"/>
      <c r="H622" s="12"/>
      <c r="I622" s="12"/>
      <c r="J622" s="12"/>
      <c r="K622" s="5" t="s">
        <v>3355</v>
      </c>
      <c r="L622" s="5" t="s">
        <v>1946</v>
      </c>
      <c r="M622" s="5" t="s">
        <v>2427</v>
      </c>
      <c r="N622" s="10">
        <v>0</v>
      </c>
      <c r="O622" s="11" t="s">
        <v>1569</v>
      </c>
    </row>
    <row r="623" spans="1:15" hidden="1" x14ac:dyDescent="0.2">
      <c r="A623" s="5" t="s">
        <v>2207</v>
      </c>
      <c r="B623" s="12"/>
      <c r="C623" s="5" t="s">
        <v>2207</v>
      </c>
      <c r="D623" s="5" t="s">
        <v>1404</v>
      </c>
      <c r="E623" s="12"/>
      <c r="F623" s="12"/>
      <c r="G623" s="12"/>
      <c r="H623" s="12"/>
      <c r="I623" s="12"/>
      <c r="J623" s="12"/>
      <c r="K623" s="5" t="s">
        <v>2585</v>
      </c>
      <c r="L623" s="5" t="s">
        <v>3374</v>
      </c>
      <c r="M623" s="5" t="s">
        <v>1171</v>
      </c>
      <c r="N623" s="10">
        <v>1000</v>
      </c>
      <c r="O623" s="11" t="s">
        <v>2974</v>
      </c>
    </row>
    <row r="624" spans="1:15" hidden="1" x14ac:dyDescent="0.2">
      <c r="A624" s="5" t="s">
        <v>993</v>
      </c>
      <c r="B624" s="12"/>
      <c r="C624" s="5" t="s">
        <v>993</v>
      </c>
      <c r="D624" s="5" t="s">
        <v>371</v>
      </c>
      <c r="E624" s="12"/>
      <c r="F624" s="12"/>
      <c r="G624" s="12"/>
      <c r="H624" s="12"/>
      <c r="I624" s="12"/>
      <c r="J624" s="12"/>
      <c r="K624" s="5" t="s">
        <v>2585</v>
      </c>
      <c r="L624" s="5" t="s">
        <v>1946</v>
      </c>
      <c r="M624" s="5" t="s">
        <v>2245</v>
      </c>
      <c r="N624" s="10">
        <v>0</v>
      </c>
      <c r="O624" s="11" t="s">
        <v>194</v>
      </c>
    </row>
    <row r="625" spans="1:15" hidden="1" x14ac:dyDescent="0.2">
      <c r="A625" s="5" t="s">
        <v>683</v>
      </c>
      <c r="B625" s="12"/>
      <c r="C625" s="5" t="s">
        <v>683</v>
      </c>
      <c r="D625" s="5" t="s">
        <v>2944</v>
      </c>
      <c r="E625" s="12"/>
      <c r="F625" s="12"/>
      <c r="G625" s="12"/>
      <c r="H625" s="12"/>
      <c r="I625" s="12"/>
      <c r="J625" s="12"/>
      <c r="K625" s="5" t="s">
        <v>2585</v>
      </c>
      <c r="L625" s="5" t="s">
        <v>2184</v>
      </c>
      <c r="M625" s="5" t="s">
        <v>2728</v>
      </c>
      <c r="N625" s="10">
        <v>0</v>
      </c>
      <c r="O625" s="11" t="s">
        <v>229</v>
      </c>
    </row>
    <row r="626" spans="1:15" hidden="1" x14ac:dyDescent="0.2">
      <c r="A626" s="5" t="s">
        <v>644</v>
      </c>
      <c r="B626" s="12"/>
      <c r="C626" s="5" t="s">
        <v>1018</v>
      </c>
      <c r="D626" s="5" t="s">
        <v>1616</v>
      </c>
      <c r="E626" s="12"/>
      <c r="F626" s="12"/>
      <c r="G626" s="12"/>
      <c r="H626" s="12"/>
      <c r="I626" s="12"/>
      <c r="J626" s="12"/>
      <c r="K626" s="5" t="s">
        <v>2585</v>
      </c>
      <c r="L626" s="5" t="s">
        <v>1999</v>
      </c>
      <c r="M626" s="5" t="s">
        <v>1134</v>
      </c>
      <c r="N626" s="10">
        <v>0</v>
      </c>
      <c r="O626" s="11" t="s">
        <v>777</v>
      </c>
    </row>
    <row r="627" spans="1:15" hidden="1" x14ac:dyDescent="0.2">
      <c r="A627" s="5" t="s">
        <v>1656</v>
      </c>
      <c r="B627" s="12"/>
      <c r="C627" s="5" t="s">
        <v>3144</v>
      </c>
      <c r="D627" s="5" t="s">
        <v>371</v>
      </c>
      <c r="E627" s="12"/>
      <c r="F627" s="12"/>
      <c r="G627" s="12"/>
      <c r="H627" s="12"/>
      <c r="I627" s="12"/>
      <c r="J627" s="12"/>
      <c r="K627" s="5" t="s">
        <v>2585</v>
      </c>
      <c r="L627" s="5" t="s">
        <v>1946</v>
      </c>
      <c r="M627" s="5" t="s">
        <v>2402</v>
      </c>
      <c r="N627" s="10">
        <v>0</v>
      </c>
      <c r="O627" s="11" t="s">
        <v>2402</v>
      </c>
    </row>
    <row r="628" spans="1:15" hidden="1" x14ac:dyDescent="0.2">
      <c r="A628" s="5" t="s">
        <v>2598</v>
      </c>
      <c r="B628" s="12"/>
      <c r="C628" s="5" t="s">
        <v>2598</v>
      </c>
      <c r="D628" s="5" t="s">
        <v>371</v>
      </c>
      <c r="E628" s="12"/>
      <c r="F628" s="12"/>
      <c r="G628" s="12"/>
      <c r="H628" s="12"/>
      <c r="I628" s="12"/>
      <c r="J628" s="12"/>
      <c r="K628" s="5" t="s">
        <v>2585</v>
      </c>
      <c r="L628" s="5" t="s">
        <v>1946</v>
      </c>
      <c r="M628" s="5" t="s">
        <v>1171</v>
      </c>
      <c r="N628" s="10">
        <v>500</v>
      </c>
      <c r="O628" s="11" t="s">
        <v>2974</v>
      </c>
    </row>
    <row r="629" spans="1:15" hidden="1" x14ac:dyDescent="0.2">
      <c r="A629" s="5" t="s">
        <v>3311</v>
      </c>
      <c r="B629" s="12"/>
      <c r="C629" s="5" t="s">
        <v>3311</v>
      </c>
      <c r="D629" s="5" t="s">
        <v>371</v>
      </c>
      <c r="E629" s="12"/>
      <c r="F629" s="12"/>
      <c r="G629" s="12"/>
      <c r="H629" s="12"/>
      <c r="I629" s="12"/>
      <c r="J629" s="12"/>
      <c r="K629" s="5" t="s">
        <v>2585</v>
      </c>
      <c r="L629" s="5" t="s">
        <v>1946</v>
      </c>
      <c r="M629" s="5" t="s">
        <v>1171</v>
      </c>
      <c r="N629" s="10">
        <v>2000</v>
      </c>
      <c r="O629" s="11" t="s">
        <v>2974</v>
      </c>
    </row>
    <row r="630" spans="1:15" hidden="1" x14ac:dyDescent="0.2">
      <c r="A630" s="5" t="s">
        <v>3017</v>
      </c>
      <c r="B630" s="12"/>
      <c r="C630" s="5" t="s">
        <v>2372</v>
      </c>
      <c r="D630" s="5" t="s">
        <v>371</v>
      </c>
      <c r="E630" s="12"/>
      <c r="F630" s="12"/>
      <c r="G630" s="12"/>
      <c r="H630" s="12"/>
      <c r="I630" s="12"/>
      <c r="J630" s="12"/>
      <c r="K630" s="5" t="s">
        <v>2585</v>
      </c>
      <c r="L630" s="5" t="s">
        <v>1946</v>
      </c>
      <c r="M630" s="5" t="s">
        <v>3411</v>
      </c>
      <c r="N630" s="10">
        <v>0</v>
      </c>
      <c r="O630" s="11" t="s">
        <v>3411</v>
      </c>
    </row>
    <row r="631" spans="1:15" hidden="1" x14ac:dyDescent="0.2">
      <c r="A631" s="5" t="s">
        <v>952</v>
      </c>
      <c r="B631" s="12"/>
      <c r="C631" s="5" t="s">
        <v>952</v>
      </c>
      <c r="D631" s="5" t="s">
        <v>1404</v>
      </c>
      <c r="E631" s="12"/>
      <c r="F631" s="12"/>
      <c r="G631" s="12"/>
      <c r="H631" s="12"/>
      <c r="I631" s="12"/>
      <c r="J631" s="12"/>
      <c r="K631" s="5" t="s">
        <v>2585</v>
      </c>
      <c r="L631" s="5" t="s">
        <v>1946</v>
      </c>
      <c r="M631" s="5" t="s">
        <v>2631</v>
      </c>
      <c r="N631" s="10">
        <v>20</v>
      </c>
      <c r="O631" s="11" t="s">
        <v>2974</v>
      </c>
    </row>
    <row r="632" spans="1:15" hidden="1" x14ac:dyDescent="0.2">
      <c r="A632" s="5" t="s">
        <v>1716</v>
      </c>
      <c r="B632" s="12"/>
      <c r="C632" s="5" t="s">
        <v>1716</v>
      </c>
      <c r="D632" s="5" t="s">
        <v>371</v>
      </c>
      <c r="E632" s="12"/>
      <c r="F632" s="12"/>
      <c r="G632" s="12"/>
      <c r="H632" s="12"/>
      <c r="I632" s="12"/>
      <c r="J632" s="12"/>
      <c r="K632" s="5" t="s">
        <v>1132</v>
      </c>
      <c r="L632" s="5" t="s">
        <v>1946</v>
      </c>
      <c r="M632" s="5" t="s">
        <v>1567</v>
      </c>
      <c r="N632" s="10">
        <v>0</v>
      </c>
      <c r="O632" s="11" t="s">
        <v>3411</v>
      </c>
    </row>
    <row r="633" spans="1:15" hidden="1" x14ac:dyDescent="0.2">
      <c r="A633" s="5" t="s">
        <v>792</v>
      </c>
      <c r="B633" s="12"/>
      <c r="C633" s="5" t="s">
        <v>792</v>
      </c>
      <c r="D633" s="5" t="s">
        <v>371</v>
      </c>
      <c r="E633" s="12"/>
      <c r="F633" s="12"/>
      <c r="G633" s="12"/>
      <c r="H633" s="12"/>
      <c r="I633" s="12"/>
      <c r="J633" s="12"/>
      <c r="K633" s="5" t="s">
        <v>2585</v>
      </c>
      <c r="L633" s="5" t="s">
        <v>1547</v>
      </c>
      <c r="M633" s="5" t="s">
        <v>3156</v>
      </c>
      <c r="N633" s="10">
        <v>0</v>
      </c>
      <c r="O633" s="11" t="s">
        <v>3156</v>
      </c>
    </row>
    <row r="634" spans="1:15" hidden="1" x14ac:dyDescent="0.2">
      <c r="A634" s="5" t="s">
        <v>270</v>
      </c>
      <c r="B634" s="12"/>
      <c r="C634" s="5" t="s">
        <v>270</v>
      </c>
      <c r="D634" s="5" t="s">
        <v>371</v>
      </c>
      <c r="E634" s="12"/>
      <c r="F634" s="12"/>
      <c r="G634" s="12"/>
      <c r="H634" s="12"/>
      <c r="I634" s="12"/>
      <c r="J634" s="12"/>
      <c r="K634" s="5" t="s">
        <v>2585</v>
      </c>
      <c r="L634" s="5" t="s">
        <v>2336</v>
      </c>
      <c r="M634" s="5" t="s">
        <v>3291</v>
      </c>
      <c r="N634" s="10">
        <v>16</v>
      </c>
      <c r="O634" s="11" t="s">
        <v>2203</v>
      </c>
    </row>
    <row r="635" spans="1:15" hidden="1" x14ac:dyDescent="0.2">
      <c r="A635" s="5" t="s">
        <v>1534</v>
      </c>
      <c r="B635" s="12"/>
      <c r="C635" s="5" t="s">
        <v>1534</v>
      </c>
      <c r="D635" s="5" t="s">
        <v>371</v>
      </c>
      <c r="E635" s="12"/>
      <c r="F635" s="12"/>
      <c r="G635" s="12"/>
      <c r="H635" s="12"/>
      <c r="I635" s="12"/>
      <c r="J635" s="12"/>
      <c r="K635" s="5" t="s">
        <v>2585</v>
      </c>
      <c r="L635" s="5" t="s">
        <v>3374</v>
      </c>
      <c r="M635" s="5" t="s">
        <v>2794</v>
      </c>
      <c r="N635" s="10">
        <v>12</v>
      </c>
      <c r="O635" s="11" t="s">
        <v>2974</v>
      </c>
    </row>
    <row r="636" spans="1:15" hidden="1" x14ac:dyDescent="0.2">
      <c r="A636" s="5" t="s">
        <v>2617</v>
      </c>
      <c r="B636" s="12"/>
      <c r="C636" s="5" t="s">
        <v>2617</v>
      </c>
      <c r="D636" s="5" t="s">
        <v>371</v>
      </c>
      <c r="E636" s="12"/>
      <c r="F636" s="12"/>
      <c r="G636" s="12"/>
      <c r="H636" s="12"/>
      <c r="I636" s="12"/>
      <c r="J636" s="12"/>
      <c r="K636" s="5" t="s">
        <v>2585</v>
      </c>
      <c r="L636" s="5" t="s">
        <v>1946</v>
      </c>
      <c r="M636" s="5" t="s">
        <v>2301</v>
      </c>
      <c r="N636" s="10">
        <v>0</v>
      </c>
      <c r="O636" s="11" t="s">
        <v>777</v>
      </c>
    </row>
    <row r="637" spans="1:15" hidden="1" x14ac:dyDescent="0.2">
      <c r="A637" s="5" t="s">
        <v>274</v>
      </c>
      <c r="B637" s="12"/>
      <c r="C637" s="5" t="s">
        <v>274</v>
      </c>
      <c r="D637" s="5" t="s">
        <v>371</v>
      </c>
      <c r="E637" s="12"/>
      <c r="F637" s="12"/>
      <c r="G637" s="12"/>
      <c r="H637" s="12"/>
      <c r="I637" s="12"/>
      <c r="J637" s="12"/>
      <c r="K637" s="5" t="s">
        <v>2585</v>
      </c>
      <c r="L637" s="5" t="s">
        <v>1946</v>
      </c>
      <c r="M637" s="5" t="s">
        <v>3302</v>
      </c>
      <c r="N637" s="10">
        <v>0</v>
      </c>
      <c r="O637" s="11" t="s">
        <v>132</v>
      </c>
    </row>
    <row r="638" spans="1:15" hidden="1" x14ac:dyDescent="0.2">
      <c r="A638" s="5" t="s">
        <v>2609</v>
      </c>
      <c r="B638" s="12"/>
      <c r="C638" s="5" t="s">
        <v>2609</v>
      </c>
      <c r="D638" s="5" t="s">
        <v>2167</v>
      </c>
      <c r="E638" s="12"/>
      <c r="F638" s="12"/>
      <c r="G638" s="12"/>
      <c r="H638" s="12"/>
      <c r="I638" s="12"/>
      <c r="J638" s="12"/>
      <c r="K638" s="5" t="s">
        <v>2585</v>
      </c>
      <c r="L638" s="5"/>
      <c r="M638" s="5" t="s">
        <v>2794</v>
      </c>
      <c r="N638" s="10">
        <v>0</v>
      </c>
      <c r="O638" s="11" t="s">
        <v>3168</v>
      </c>
    </row>
    <row r="639" spans="1:15" hidden="1" x14ac:dyDescent="0.2">
      <c r="A639" s="5" t="s">
        <v>2097</v>
      </c>
      <c r="B639" s="12"/>
      <c r="C639" s="5" t="s">
        <v>2097</v>
      </c>
      <c r="D639" s="5" t="s">
        <v>2944</v>
      </c>
      <c r="E639" s="12"/>
      <c r="F639" s="12"/>
      <c r="G639" s="12"/>
      <c r="H639" s="12"/>
      <c r="I639" s="12"/>
      <c r="J639" s="12"/>
      <c r="K639" s="5" t="s">
        <v>2585</v>
      </c>
      <c r="L639" s="5"/>
      <c r="M639" s="5" t="s">
        <v>2631</v>
      </c>
      <c r="N639" s="10">
        <v>0</v>
      </c>
      <c r="O639" s="11" t="s">
        <v>2974</v>
      </c>
    </row>
    <row r="640" spans="1:15" hidden="1" x14ac:dyDescent="0.2">
      <c r="A640" s="5" t="s">
        <v>3077</v>
      </c>
      <c r="B640" s="12"/>
      <c r="C640" s="5" t="s">
        <v>412</v>
      </c>
      <c r="D640" s="5" t="s">
        <v>2944</v>
      </c>
      <c r="E640" s="12"/>
      <c r="F640" s="12"/>
      <c r="G640" s="12"/>
      <c r="H640" s="12"/>
      <c r="I640" s="12"/>
      <c r="J640" s="12"/>
      <c r="K640" s="5" t="s">
        <v>2585</v>
      </c>
      <c r="L640" s="5" t="s">
        <v>1999</v>
      </c>
      <c r="M640" s="5" t="s">
        <v>134</v>
      </c>
      <c r="N640" s="10">
        <v>50</v>
      </c>
      <c r="O640" s="11" t="s">
        <v>1591</v>
      </c>
    </row>
    <row r="641" spans="1:15" hidden="1" x14ac:dyDescent="0.2">
      <c r="A641" s="5" t="s">
        <v>1104</v>
      </c>
      <c r="B641" s="12"/>
      <c r="C641" s="5" t="s">
        <v>1104</v>
      </c>
      <c r="D641" s="5" t="s">
        <v>1404</v>
      </c>
      <c r="E641" s="12"/>
      <c r="F641" s="12"/>
      <c r="G641" s="12"/>
      <c r="H641" s="12"/>
      <c r="I641" s="12"/>
      <c r="J641" s="12"/>
      <c r="K641" s="5" t="s">
        <v>2585</v>
      </c>
      <c r="L641" s="5" t="s">
        <v>3374</v>
      </c>
      <c r="M641" s="5" t="s">
        <v>1171</v>
      </c>
      <c r="N641" s="10">
        <v>1000</v>
      </c>
      <c r="O641" s="11" t="s">
        <v>2974</v>
      </c>
    </row>
    <row r="642" spans="1:15" hidden="1" x14ac:dyDescent="0.2">
      <c r="A642" s="5" t="s">
        <v>1175</v>
      </c>
      <c r="B642" s="12"/>
      <c r="C642" s="5" t="s">
        <v>1175</v>
      </c>
      <c r="D642" s="5" t="s">
        <v>1404</v>
      </c>
      <c r="E642" s="12"/>
      <c r="F642" s="12"/>
      <c r="G642" s="12"/>
      <c r="H642" s="12"/>
      <c r="I642" s="12"/>
      <c r="J642" s="12"/>
      <c r="K642" s="5" t="s">
        <v>2585</v>
      </c>
      <c r="L642" s="5" t="s">
        <v>3374</v>
      </c>
      <c r="M642" s="5" t="s">
        <v>1171</v>
      </c>
      <c r="N642" s="10">
        <v>100</v>
      </c>
      <c r="O642" s="11" t="s">
        <v>2974</v>
      </c>
    </row>
    <row r="643" spans="1:15" hidden="1" x14ac:dyDescent="0.2">
      <c r="A643" s="5" t="s">
        <v>1819</v>
      </c>
      <c r="B643" s="12"/>
      <c r="C643" s="5" t="s">
        <v>527</v>
      </c>
      <c r="D643" s="5" t="s">
        <v>386</v>
      </c>
      <c r="E643" s="12"/>
      <c r="F643" s="12"/>
      <c r="G643" s="12"/>
      <c r="H643" s="12"/>
      <c r="I643" s="12"/>
      <c r="J643" s="12"/>
      <c r="K643" s="5" t="s">
        <v>2585</v>
      </c>
      <c r="L643" s="5" t="s">
        <v>1946</v>
      </c>
      <c r="M643" s="5" t="s">
        <v>2631</v>
      </c>
      <c r="N643" s="10">
        <v>40</v>
      </c>
      <c r="O643" s="11" t="s">
        <v>2974</v>
      </c>
    </row>
    <row r="644" spans="1:15" hidden="1" x14ac:dyDescent="0.2">
      <c r="A644" s="5" t="s">
        <v>2668</v>
      </c>
      <c r="B644" s="12"/>
      <c r="C644" s="5" t="s">
        <v>2581</v>
      </c>
      <c r="D644" s="5" t="s">
        <v>1616</v>
      </c>
      <c r="E644" s="12"/>
      <c r="F644" s="12"/>
      <c r="G644" s="12"/>
      <c r="H644" s="12"/>
      <c r="I644" s="12"/>
      <c r="J644" s="12"/>
      <c r="K644" s="5" t="s">
        <v>2585</v>
      </c>
      <c r="L644" s="5" t="s">
        <v>1668</v>
      </c>
      <c r="M644" s="5" t="s">
        <v>2631</v>
      </c>
      <c r="N644" s="10">
        <v>1</v>
      </c>
      <c r="O644" s="11" t="s">
        <v>2974</v>
      </c>
    </row>
    <row r="645" spans="1:15" hidden="1" x14ac:dyDescent="0.2">
      <c r="A645" s="5" t="s">
        <v>1843</v>
      </c>
      <c r="B645" s="12"/>
      <c r="C645" s="5" t="s">
        <v>1843</v>
      </c>
      <c r="D645" s="5" t="s">
        <v>371</v>
      </c>
      <c r="E645" s="12"/>
      <c r="F645" s="12"/>
      <c r="G645" s="12"/>
      <c r="H645" s="12"/>
      <c r="I645" s="12"/>
      <c r="J645" s="12"/>
      <c r="K645" s="5" t="s">
        <v>2585</v>
      </c>
      <c r="L645" s="5" t="s">
        <v>1946</v>
      </c>
      <c r="M645" s="5" t="s">
        <v>2814</v>
      </c>
      <c r="N645" s="10">
        <v>0</v>
      </c>
      <c r="O645" s="11" t="s">
        <v>842</v>
      </c>
    </row>
    <row r="646" spans="1:15" hidden="1" x14ac:dyDescent="0.2">
      <c r="A646" s="5" t="s">
        <v>2233</v>
      </c>
      <c r="B646" s="12"/>
      <c r="C646" s="5" t="s">
        <v>2233</v>
      </c>
      <c r="D646" s="5" t="s">
        <v>371</v>
      </c>
      <c r="E646" s="12"/>
      <c r="F646" s="12"/>
      <c r="G646" s="12"/>
      <c r="H646" s="12"/>
      <c r="I646" s="12"/>
      <c r="J646" s="12"/>
      <c r="K646" s="5" t="s">
        <v>2585</v>
      </c>
      <c r="L646" s="5"/>
      <c r="M646" s="5" t="s">
        <v>163</v>
      </c>
      <c r="N646" s="10">
        <v>0</v>
      </c>
      <c r="O646" s="11" t="s">
        <v>3284</v>
      </c>
    </row>
    <row r="647" spans="1:15" hidden="1" x14ac:dyDescent="0.2">
      <c r="A647" s="5" t="s">
        <v>3031</v>
      </c>
      <c r="B647" s="12"/>
      <c r="C647" s="5" t="s">
        <v>3031</v>
      </c>
      <c r="D647" s="5" t="s">
        <v>155</v>
      </c>
      <c r="E647" s="12"/>
      <c r="F647" s="12"/>
      <c r="G647" s="12"/>
      <c r="H647" s="12"/>
      <c r="I647" s="12"/>
      <c r="J647" s="12"/>
      <c r="K647" s="5" t="s">
        <v>2585</v>
      </c>
      <c r="L647" s="5" t="s">
        <v>3374</v>
      </c>
      <c r="M647" s="5" t="s">
        <v>2631</v>
      </c>
      <c r="N647" s="10">
        <v>48</v>
      </c>
      <c r="O647" s="11" t="s">
        <v>2974</v>
      </c>
    </row>
    <row r="648" spans="1:15" hidden="1" x14ac:dyDescent="0.2">
      <c r="A648" s="5" t="s">
        <v>2984</v>
      </c>
      <c r="B648" s="12"/>
      <c r="C648" s="5" t="s">
        <v>2984</v>
      </c>
      <c r="D648" s="5" t="s">
        <v>155</v>
      </c>
      <c r="E648" s="12"/>
      <c r="F648" s="12"/>
      <c r="G648" s="12"/>
      <c r="H648" s="12"/>
      <c r="I648" s="12"/>
      <c r="J648" s="12"/>
      <c r="K648" s="5" t="s">
        <v>2585</v>
      </c>
      <c r="L648" s="5" t="s">
        <v>1246</v>
      </c>
      <c r="M648" s="5" t="s">
        <v>2631</v>
      </c>
      <c r="N648" s="10">
        <v>50</v>
      </c>
      <c r="O648" s="11" t="s">
        <v>2974</v>
      </c>
    </row>
    <row r="649" spans="1:15" hidden="1" x14ac:dyDescent="0.2">
      <c r="A649" s="5" t="s">
        <v>3167</v>
      </c>
      <c r="B649" s="12"/>
      <c r="C649" s="5" t="s">
        <v>3167</v>
      </c>
      <c r="D649" s="5" t="s">
        <v>371</v>
      </c>
      <c r="E649" s="12"/>
      <c r="F649" s="12"/>
      <c r="G649" s="12"/>
      <c r="H649" s="12"/>
      <c r="I649" s="12"/>
      <c r="J649" s="12"/>
      <c r="K649" s="5" t="s">
        <v>2585</v>
      </c>
      <c r="L649" s="5" t="s">
        <v>1946</v>
      </c>
      <c r="M649" s="5" t="s">
        <v>950</v>
      </c>
      <c r="N649" s="10">
        <v>0</v>
      </c>
      <c r="O649" s="11" t="s">
        <v>2136</v>
      </c>
    </row>
    <row r="650" spans="1:15" hidden="1" x14ac:dyDescent="0.2">
      <c r="A650" s="5" t="s">
        <v>1262</v>
      </c>
      <c r="B650" s="12"/>
      <c r="C650" s="5" t="s">
        <v>1262</v>
      </c>
      <c r="D650" s="5" t="s">
        <v>371</v>
      </c>
      <c r="E650" s="12"/>
      <c r="F650" s="12"/>
      <c r="G650" s="12"/>
      <c r="H650" s="12"/>
      <c r="I650" s="12"/>
      <c r="J650" s="12"/>
      <c r="K650" s="5" t="s">
        <v>2585</v>
      </c>
      <c r="L650" s="5"/>
      <c r="M650" s="5" t="s">
        <v>2136</v>
      </c>
      <c r="N650" s="10">
        <v>0</v>
      </c>
      <c r="O650" s="11" t="s">
        <v>2136</v>
      </c>
    </row>
    <row r="651" spans="1:15" hidden="1" x14ac:dyDescent="0.2">
      <c r="A651" s="5" t="s">
        <v>1452</v>
      </c>
      <c r="B651" s="12"/>
      <c r="C651" s="5" t="s">
        <v>1512</v>
      </c>
      <c r="D651" s="5" t="s">
        <v>371</v>
      </c>
      <c r="E651" s="12"/>
      <c r="F651" s="12"/>
      <c r="G651" s="12"/>
      <c r="H651" s="12"/>
      <c r="I651" s="12"/>
      <c r="J651" s="12"/>
      <c r="K651" s="5" t="s">
        <v>2585</v>
      </c>
      <c r="L651" s="5" t="s">
        <v>1946</v>
      </c>
      <c r="M651" s="5" t="s">
        <v>901</v>
      </c>
      <c r="N651" s="10">
        <v>0</v>
      </c>
      <c r="O651" s="11" t="s">
        <v>749</v>
      </c>
    </row>
    <row r="652" spans="1:15" hidden="1" x14ac:dyDescent="0.2">
      <c r="A652" s="5" t="s">
        <v>689</v>
      </c>
      <c r="B652" s="12"/>
      <c r="C652" s="5" t="s">
        <v>689</v>
      </c>
      <c r="D652" s="5" t="s">
        <v>371</v>
      </c>
      <c r="E652" s="12"/>
      <c r="F652" s="12"/>
      <c r="G652" s="12"/>
      <c r="H652" s="12"/>
      <c r="I652" s="12"/>
      <c r="J652" s="12"/>
      <c r="K652" s="5" t="s">
        <v>2585</v>
      </c>
      <c r="L652" s="5" t="s">
        <v>1946</v>
      </c>
      <c r="M652" s="5" t="s">
        <v>3040</v>
      </c>
      <c r="N652" s="10">
        <v>0</v>
      </c>
      <c r="O652" s="11" t="s">
        <v>229</v>
      </c>
    </row>
    <row r="653" spans="1:15" hidden="1" x14ac:dyDescent="0.2">
      <c r="A653" s="5" t="s">
        <v>106</v>
      </c>
      <c r="B653" s="12"/>
      <c r="C653" s="5" t="s">
        <v>106</v>
      </c>
      <c r="D653" s="5" t="s">
        <v>1404</v>
      </c>
      <c r="E653" s="12"/>
      <c r="F653" s="12"/>
      <c r="G653" s="12"/>
      <c r="H653" s="12"/>
      <c r="I653" s="12"/>
      <c r="J653" s="12"/>
      <c r="K653" s="5" t="s">
        <v>2585</v>
      </c>
      <c r="L653" s="5" t="s">
        <v>3374</v>
      </c>
      <c r="M653" s="5" t="s">
        <v>2631</v>
      </c>
      <c r="N653" s="10">
        <v>40</v>
      </c>
      <c r="O653" s="11" t="s">
        <v>2974</v>
      </c>
    </row>
    <row r="654" spans="1:15" hidden="1" x14ac:dyDescent="0.2">
      <c r="A654" s="5" t="s">
        <v>607</v>
      </c>
      <c r="B654" s="12"/>
      <c r="C654" s="5" t="s">
        <v>2373</v>
      </c>
      <c r="D654" s="5" t="s">
        <v>371</v>
      </c>
      <c r="E654" s="12"/>
      <c r="F654" s="12"/>
      <c r="G654" s="12"/>
      <c r="H654" s="12"/>
      <c r="I654" s="12"/>
      <c r="J654" s="12"/>
      <c r="K654" s="5" t="s">
        <v>2585</v>
      </c>
      <c r="L654" s="5" t="s">
        <v>1221</v>
      </c>
      <c r="M654" s="5" t="s">
        <v>470</v>
      </c>
      <c r="N654" s="10">
        <v>4</v>
      </c>
      <c r="O654" s="11" t="s">
        <v>327</v>
      </c>
    </row>
    <row r="655" spans="1:15" hidden="1" x14ac:dyDescent="0.2">
      <c r="A655" s="5" t="s">
        <v>463</v>
      </c>
      <c r="B655" s="12"/>
      <c r="C655" s="5" t="s">
        <v>3139</v>
      </c>
      <c r="D655" s="5" t="s">
        <v>371</v>
      </c>
      <c r="E655" s="12"/>
      <c r="F655" s="12"/>
      <c r="G655" s="12"/>
      <c r="H655" s="12"/>
      <c r="I655" s="12"/>
      <c r="J655" s="12"/>
      <c r="K655" s="5" t="s">
        <v>2585</v>
      </c>
      <c r="L655" s="5" t="s">
        <v>1221</v>
      </c>
      <c r="M655" s="5" t="s">
        <v>470</v>
      </c>
      <c r="N655" s="10">
        <v>4</v>
      </c>
      <c r="O655" s="11" t="s">
        <v>327</v>
      </c>
    </row>
    <row r="656" spans="1:15" hidden="1" x14ac:dyDescent="0.2">
      <c r="A656" s="5" t="s">
        <v>263</v>
      </c>
      <c r="B656" s="12"/>
      <c r="C656" s="5" t="s">
        <v>263</v>
      </c>
      <c r="D656" s="5" t="s">
        <v>642</v>
      </c>
      <c r="E656" s="12"/>
      <c r="F656" s="12"/>
      <c r="G656" s="12"/>
      <c r="H656" s="12"/>
      <c r="I656" s="12"/>
      <c r="J656" s="12"/>
      <c r="K656" s="5" t="s">
        <v>2585</v>
      </c>
      <c r="L656" s="5" t="s">
        <v>1946</v>
      </c>
      <c r="M656" s="5" t="s">
        <v>2301</v>
      </c>
      <c r="N656" s="10">
        <v>0</v>
      </c>
      <c r="O656" s="11" t="s">
        <v>777</v>
      </c>
    </row>
    <row r="657" spans="1:15" hidden="1" x14ac:dyDescent="0.2">
      <c r="A657" s="5" t="s">
        <v>1573</v>
      </c>
      <c r="B657" s="12"/>
      <c r="C657" s="5" t="s">
        <v>289</v>
      </c>
      <c r="D657" s="5" t="s">
        <v>371</v>
      </c>
      <c r="E657" s="12"/>
      <c r="F657" s="12"/>
      <c r="G657" s="12"/>
      <c r="H657" s="12"/>
      <c r="I657" s="12"/>
      <c r="J657" s="12"/>
      <c r="K657" s="5" t="s">
        <v>2585</v>
      </c>
      <c r="L657" s="5" t="s">
        <v>1946</v>
      </c>
      <c r="M657" s="5" t="s">
        <v>1425</v>
      </c>
      <c r="N657" s="10">
        <v>18</v>
      </c>
      <c r="O657" s="11" t="s">
        <v>2781</v>
      </c>
    </row>
    <row r="658" spans="1:15" hidden="1" x14ac:dyDescent="0.2">
      <c r="A658" s="5" t="s">
        <v>2530</v>
      </c>
      <c r="B658" s="12"/>
      <c r="C658" s="5" t="s">
        <v>481</v>
      </c>
      <c r="D658" s="5" t="s">
        <v>371</v>
      </c>
      <c r="E658" s="12"/>
      <c r="F658" s="12"/>
      <c r="G658" s="12"/>
      <c r="H658" s="12"/>
      <c r="I658" s="12"/>
      <c r="J658" s="12"/>
      <c r="K658" s="5" t="s">
        <v>2585</v>
      </c>
      <c r="L658" s="5" t="s">
        <v>637</v>
      </c>
      <c r="M658" s="5" t="s">
        <v>2631</v>
      </c>
      <c r="N658" s="10">
        <v>12</v>
      </c>
      <c r="O658" s="11" t="s">
        <v>2974</v>
      </c>
    </row>
    <row r="659" spans="1:15" hidden="1" x14ac:dyDescent="0.2">
      <c r="A659" s="5" t="s">
        <v>120</v>
      </c>
      <c r="B659" s="12"/>
      <c r="C659" s="5" t="s">
        <v>2087</v>
      </c>
      <c r="D659" s="5" t="s">
        <v>2944</v>
      </c>
      <c r="E659" s="12"/>
      <c r="F659" s="12"/>
      <c r="G659" s="12"/>
      <c r="H659" s="12"/>
      <c r="I659" s="12"/>
      <c r="J659" s="12"/>
      <c r="K659" s="5" t="s">
        <v>2585</v>
      </c>
      <c r="L659" s="5" t="s">
        <v>1946</v>
      </c>
      <c r="M659" s="5" t="s">
        <v>2631</v>
      </c>
      <c r="N659" s="10">
        <v>1</v>
      </c>
      <c r="O659" s="11" t="s">
        <v>2974</v>
      </c>
    </row>
    <row r="660" spans="1:15" hidden="1" x14ac:dyDescent="0.2">
      <c r="A660" s="5" t="s">
        <v>1692</v>
      </c>
      <c r="B660" s="12"/>
      <c r="C660" s="5" t="s">
        <v>1203</v>
      </c>
      <c r="D660" s="5" t="s">
        <v>1404</v>
      </c>
      <c r="E660" s="12"/>
      <c r="F660" s="12"/>
      <c r="G660" s="12"/>
      <c r="H660" s="12"/>
      <c r="I660" s="12"/>
      <c r="J660" s="12"/>
      <c r="K660" s="5" t="s">
        <v>2585</v>
      </c>
      <c r="L660" s="5" t="s">
        <v>3374</v>
      </c>
      <c r="M660" s="5" t="s">
        <v>2631</v>
      </c>
      <c r="N660" s="10">
        <v>500</v>
      </c>
      <c r="O660" s="11" t="s">
        <v>2974</v>
      </c>
    </row>
    <row r="661" spans="1:15" hidden="1" x14ac:dyDescent="0.2">
      <c r="A661" s="5" t="s">
        <v>2548</v>
      </c>
      <c r="B661" s="12"/>
      <c r="C661" s="5" t="s">
        <v>514</v>
      </c>
      <c r="D661" s="5" t="s">
        <v>1404</v>
      </c>
      <c r="E661" s="12"/>
      <c r="F661" s="12"/>
      <c r="G661" s="12"/>
      <c r="H661" s="12"/>
      <c r="I661" s="12"/>
      <c r="J661" s="12"/>
      <c r="K661" s="5" t="s">
        <v>2585</v>
      </c>
      <c r="L661" s="5" t="s">
        <v>3374</v>
      </c>
      <c r="M661" s="5" t="s">
        <v>2631</v>
      </c>
      <c r="N661" s="10">
        <v>300</v>
      </c>
      <c r="O661" s="11" t="s">
        <v>2974</v>
      </c>
    </row>
    <row r="662" spans="1:15" hidden="1" x14ac:dyDescent="0.2">
      <c r="A662" s="5" t="s">
        <v>2016</v>
      </c>
      <c r="B662" s="12"/>
      <c r="C662" s="5" t="s">
        <v>2016</v>
      </c>
      <c r="D662" s="5" t="s">
        <v>1404</v>
      </c>
      <c r="E662" s="12"/>
      <c r="F662" s="12"/>
      <c r="G662" s="12"/>
      <c r="H662" s="12"/>
      <c r="I662" s="12"/>
      <c r="J662" s="12"/>
      <c r="K662" s="5" t="s">
        <v>2585</v>
      </c>
      <c r="L662" s="5" t="s">
        <v>3374</v>
      </c>
      <c r="M662" s="5" t="s">
        <v>2631</v>
      </c>
      <c r="N662" s="10">
        <v>50</v>
      </c>
      <c r="O662" s="11" t="s">
        <v>2974</v>
      </c>
    </row>
    <row r="663" spans="1:15" hidden="1" x14ac:dyDescent="0.2">
      <c r="A663" s="5" t="s">
        <v>1893</v>
      </c>
      <c r="B663" s="12"/>
      <c r="C663" s="5" t="s">
        <v>1893</v>
      </c>
      <c r="D663" s="5" t="s">
        <v>1404</v>
      </c>
      <c r="E663" s="12"/>
      <c r="F663" s="12"/>
      <c r="G663" s="12"/>
      <c r="H663" s="12"/>
      <c r="I663" s="12"/>
      <c r="J663" s="12"/>
      <c r="K663" s="5" t="s">
        <v>2585</v>
      </c>
      <c r="L663" s="5" t="s">
        <v>3374</v>
      </c>
      <c r="M663" s="5" t="s">
        <v>2631</v>
      </c>
      <c r="N663" s="10">
        <v>125</v>
      </c>
      <c r="O663" s="11" t="s">
        <v>2974</v>
      </c>
    </row>
    <row r="664" spans="1:15" hidden="1" x14ac:dyDescent="0.2">
      <c r="A664" s="5" t="s">
        <v>2473</v>
      </c>
      <c r="B664" s="12"/>
      <c r="C664" s="5" t="s">
        <v>2473</v>
      </c>
      <c r="D664" s="5" t="s">
        <v>155</v>
      </c>
      <c r="E664" s="12"/>
      <c r="F664" s="12"/>
      <c r="G664" s="12"/>
      <c r="H664" s="12"/>
      <c r="I664" s="12"/>
      <c r="J664" s="12"/>
      <c r="K664" s="5" t="s">
        <v>2585</v>
      </c>
      <c r="L664" s="5" t="s">
        <v>109</v>
      </c>
      <c r="M664" s="5" t="s">
        <v>2631</v>
      </c>
      <c r="N664" s="10">
        <v>0</v>
      </c>
      <c r="O664" s="11" t="s">
        <v>2692</v>
      </c>
    </row>
    <row r="665" spans="1:15" hidden="1" x14ac:dyDescent="0.2">
      <c r="A665" s="5" t="s">
        <v>916</v>
      </c>
      <c r="B665" s="12"/>
      <c r="C665" s="5" t="s">
        <v>916</v>
      </c>
      <c r="D665" s="5" t="s">
        <v>155</v>
      </c>
      <c r="E665" s="12"/>
      <c r="F665" s="12"/>
      <c r="G665" s="12"/>
      <c r="H665" s="12"/>
      <c r="I665" s="12"/>
      <c r="J665" s="12"/>
      <c r="K665" s="5" t="s">
        <v>2585</v>
      </c>
      <c r="L665" s="5" t="s">
        <v>109</v>
      </c>
      <c r="M665" s="5" t="s">
        <v>3040</v>
      </c>
      <c r="N665" s="10">
        <v>0</v>
      </c>
      <c r="O665" s="11" t="s">
        <v>229</v>
      </c>
    </row>
    <row r="666" spans="1:15" hidden="1" x14ac:dyDescent="0.2">
      <c r="A666" s="5" t="s">
        <v>436</v>
      </c>
      <c r="B666" s="12"/>
      <c r="C666" s="5" t="s">
        <v>436</v>
      </c>
      <c r="D666" s="5" t="s">
        <v>1404</v>
      </c>
      <c r="E666" s="12"/>
      <c r="F666" s="12"/>
      <c r="G666" s="12"/>
      <c r="H666" s="12"/>
      <c r="I666" s="12"/>
      <c r="J666" s="12"/>
      <c r="K666" s="5" t="s">
        <v>2585</v>
      </c>
      <c r="L666" s="5" t="s">
        <v>1428</v>
      </c>
      <c r="M666" s="5" t="s">
        <v>2631</v>
      </c>
      <c r="N666" s="10">
        <v>0</v>
      </c>
      <c r="O666" s="11" t="s">
        <v>2974</v>
      </c>
    </row>
    <row r="667" spans="1:15" hidden="1" x14ac:dyDescent="0.2">
      <c r="A667" s="5" t="s">
        <v>2931</v>
      </c>
      <c r="B667" s="12"/>
      <c r="C667" s="5" t="s">
        <v>2931</v>
      </c>
      <c r="D667" s="5" t="s">
        <v>1404</v>
      </c>
      <c r="E667" s="12"/>
      <c r="F667" s="12"/>
      <c r="G667" s="12"/>
      <c r="H667" s="12"/>
      <c r="I667" s="12"/>
      <c r="J667" s="12"/>
      <c r="K667" s="5" t="s">
        <v>2585</v>
      </c>
      <c r="L667" s="5" t="s">
        <v>3374</v>
      </c>
      <c r="M667" s="5" t="s">
        <v>1171</v>
      </c>
      <c r="N667" s="10">
        <v>1000</v>
      </c>
      <c r="O667" s="11" t="s">
        <v>2974</v>
      </c>
    </row>
    <row r="668" spans="1:15" hidden="1" x14ac:dyDescent="0.2">
      <c r="A668" s="5" t="s">
        <v>1096</v>
      </c>
      <c r="B668" s="12"/>
      <c r="C668" s="5" t="s">
        <v>635</v>
      </c>
      <c r="D668" s="5" t="s">
        <v>371</v>
      </c>
      <c r="E668" s="12"/>
      <c r="F668" s="12"/>
      <c r="G668" s="12"/>
      <c r="H668" s="12"/>
      <c r="I668" s="12"/>
      <c r="J668" s="12"/>
      <c r="K668" s="5" t="s">
        <v>2585</v>
      </c>
      <c r="L668" s="5" t="s">
        <v>1246</v>
      </c>
      <c r="M668" s="5" t="s">
        <v>1378</v>
      </c>
      <c r="N668" s="10">
        <v>0</v>
      </c>
      <c r="O668" s="11" t="s">
        <v>373</v>
      </c>
    </row>
    <row r="669" spans="1:15" hidden="1" x14ac:dyDescent="0.2">
      <c r="A669" s="5" t="s">
        <v>471</v>
      </c>
      <c r="B669" s="12"/>
      <c r="C669" s="5" t="s">
        <v>471</v>
      </c>
      <c r="D669" s="5" t="s">
        <v>371</v>
      </c>
      <c r="E669" s="12"/>
      <c r="F669" s="12"/>
      <c r="G669" s="12"/>
      <c r="H669" s="12"/>
      <c r="I669" s="12"/>
      <c r="J669" s="12"/>
      <c r="K669" s="5" t="s">
        <v>2585</v>
      </c>
      <c r="L669" s="5" t="s">
        <v>637</v>
      </c>
      <c r="M669" s="5" t="s">
        <v>1851</v>
      </c>
      <c r="N669" s="10">
        <v>0</v>
      </c>
      <c r="O669" s="11" t="s">
        <v>1851</v>
      </c>
    </row>
    <row r="670" spans="1:15" hidden="1" x14ac:dyDescent="0.2">
      <c r="A670" s="5" t="s">
        <v>1401</v>
      </c>
      <c r="B670" s="12"/>
      <c r="C670" s="5" t="s">
        <v>2119</v>
      </c>
      <c r="D670" s="5" t="s">
        <v>2944</v>
      </c>
      <c r="E670" s="12"/>
      <c r="F670" s="12"/>
      <c r="G670" s="12"/>
      <c r="H670" s="12"/>
      <c r="I670" s="12"/>
      <c r="J670" s="12"/>
      <c r="K670" s="5" t="s">
        <v>2585</v>
      </c>
      <c r="L670" s="5" t="s">
        <v>2118</v>
      </c>
      <c r="M670" s="5" t="s">
        <v>1134</v>
      </c>
      <c r="N670" s="10">
        <v>0</v>
      </c>
      <c r="O670" s="11" t="s">
        <v>777</v>
      </c>
    </row>
    <row r="671" spans="1:15" hidden="1" x14ac:dyDescent="0.2">
      <c r="A671" s="5" t="s">
        <v>2985</v>
      </c>
      <c r="B671" s="12"/>
      <c r="C671" s="5" t="s">
        <v>586</v>
      </c>
      <c r="D671" s="5" t="s">
        <v>642</v>
      </c>
      <c r="E671" s="12"/>
      <c r="F671" s="12"/>
      <c r="G671" s="12"/>
      <c r="H671" s="12"/>
      <c r="I671" s="12"/>
      <c r="J671" s="12"/>
      <c r="K671" s="5" t="s">
        <v>2585</v>
      </c>
      <c r="L671" s="5"/>
      <c r="M671" s="5" t="s">
        <v>2301</v>
      </c>
      <c r="N671" s="10">
        <v>0</v>
      </c>
      <c r="O671" s="11" t="s">
        <v>777</v>
      </c>
    </row>
    <row r="672" spans="1:15" hidden="1" x14ac:dyDescent="0.2">
      <c r="A672" s="5" t="s">
        <v>2526</v>
      </c>
      <c r="B672" s="12"/>
      <c r="C672" s="5" t="s">
        <v>2526</v>
      </c>
      <c r="D672" s="5" t="s">
        <v>1616</v>
      </c>
      <c r="E672" s="12"/>
      <c r="F672" s="12"/>
      <c r="G672" s="12"/>
      <c r="H672" s="12"/>
      <c r="I672" s="12"/>
      <c r="J672" s="12"/>
      <c r="K672" s="5" t="s">
        <v>2585</v>
      </c>
      <c r="L672" s="5" t="s">
        <v>1946</v>
      </c>
      <c r="M672" s="5" t="s">
        <v>1479</v>
      </c>
      <c r="N672" s="10">
        <v>0</v>
      </c>
      <c r="O672" s="11" t="s">
        <v>777</v>
      </c>
    </row>
    <row r="673" spans="1:15" hidden="1" x14ac:dyDescent="0.2">
      <c r="A673" s="5" t="s">
        <v>1880</v>
      </c>
      <c r="B673" s="12"/>
      <c r="C673" s="5" t="s">
        <v>1180</v>
      </c>
      <c r="D673" s="5" t="s">
        <v>1404</v>
      </c>
      <c r="E673" s="12"/>
      <c r="F673" s="12"/>
      <c r="G673" s="12"/>
      <c r="H673" s="12"/>
      <c r="I673" s="12"/>
      <c r="J673" s="12"/>
      <c r="K673" s="5" t="s">
        <v>2585</v>
      </c>
      <c r="L673" s="5" t="s">
        <v>1946</v>
      </c>
      <c r="M673" s="5" t="s">
        <v>2631</v>
      </c>
      <c r="N673" s="10">
        <v>72</v>
      </c>
      <c r="O673" s="11" t="s">
        <v>2161</v>
      </c>
    </row>
    <row r="674" spans="1:15" hidden="1" x14ac:dyDescent="0.2">
      <c r="A674" s="5" t="s">
        <v>1869</v>
      </c>
      <c r="B674" s="12"/>
      <c r="C674" s="5" t="s">
        <v>1869</v>
      </c>
      <c r="D674" s="5" t="s">
        <v>642</v>
      </c>
      <c r="E674" s="12"/>
      <c r="F674" s="12"/>
      <c r="G674" s="12"/>
      <c r="H674" s="12"/>
      <c r="I674" s="12"/>
      <c r="J674" s="12"/>
      <c r="K674" s="5" t="s">
        <v>2585</v>
      </c>
      <c r="L674" s="5" t="s">
        <v>1593</v>
      </c>
      <c r="M674" s="5" t="s">
        <v>2301</v>
      </c>
      <c r="N674" s="10">
        <v>0</v>
      </c>
      <c r="O674" s="11" t="s">
        <v>777</v>
      </c>
    </row>
    <row r="675" spans="1:15" hidden="1" x14ac:dyDescent="0.2">
      <c r="A675" s="5" t="s">
        <v>2626</v>
      </c>
      <c r="B675" s="12"/>
      <c r="C675" s="5" t="s">
        <v>2626</v>
      </c>
      <c r="D675" s="5" t="s">
        <v>642</v>
      </c>
      <c r="E675" s="12"/>
      <c r="F675" s="12"/>
      <c r="G675" s="12"/>
      <c r="H675" s="12"/>
      <c r="I675" s="12"/>
      <c r="J675" s="12"/>
      <c r="K675" s="5" t="s">
        <v>2585</v>
      </c>
      <c r="L675" s="5"/>
      <c r="M675" s="5" t="s">
        <v>2301</v>
      </c>
      <c r="N675" s="10">
        <v>0</v>
      </c>
      <c r="O675" s="11" t="s">
        <v>777</v>
      </c>
    </row>
    <row r="676" spans="1:15" hidden="1" x14ac:dyDescent="0.2">
      <c r="A676" s="5" t="s">
        <v>107</v>
      </c>
      <c r="B676" s="12"/>
      <c r="C676" s="5" t="s">
        <v>107</v>
      </c>
      <c r="D676" s="5" t="s">
        <v>2944</v>
      </c>
      <c r="E676" s="12"/>
      <c r="F676" s="12"/>
      <c r="G676" s="12"/>
      <c r="H676" s="12"/>
      <c r="I676" s="12"/>
      <c r="J676" s="12"/>
      <c r="K676" s="5" t="s">
        <v>2585</v>
      </c>
      <c r="L676" s="5" t="s">
        <v>1946</v>
      </c>
      <c r="M676" s="5" t="s">
        <v>482</v>
      </c>
      <c r="N676" s="10">
        <v>12</v>
      </c>
      <c r="O676" s="11" t="s">
        <v>2341</v>
      </c>
    </row>
    <row r="677" spans="1:15" hidden="1" x14ac:dyDescent="0.2">
      <c r="A677" s="5" t="s">
        <v>1167</v>
      </c>
      <c r="B677" s="12"/>
      <c r="C677" s="5" t="s">
        <v>2968</v>
      </c>
      <c r="D677" s="5" t="s">
        <v>371</v>
      </c>
      <c r="E677" s="12"/>
      <c r="F677" s="12"/>
      <c r="G677" s="12"/>
      <c r="H677" s="12"/>
      <c r="I677" s="12"/>
      <c r="J677" s="12"/>
      <c r="K677" s="5" t="s">
        <v>2585</v>
      </c>
      <c r="L677" s="5" t="s">
        <v>1946</v>
      </c>
      <c r="M677" s="5" t="s">
        <v>2979</v>
      </c>
      <c r="N677" s="10">
        <v>0</v>
      </c>
      <c r="O677" s="11" t="s">
        <v>1346</v>
      </c>
    </row>
    <row r="678" spans="1:15" hidden="1" x14ac:dyDescent="0.2">
      <c r="A678" s="5" t="s">
        <v>1823</v>
      </c>
      <c r="B678" s="12"/>
      <c r="C678" s="5" t="s">
        <v>1823</v>
      </c>
      <c r="D678" s="5" t="s">
        <v>2944</v>
      </c>
      <c r="E678" s="12"/>
      <c r="F678" s="12"/>
      <c r="G678" s="12"/>
      <c r="H678" s="12"/>
      <c r="I678" s="12"/>
      <c r="J678" s="12"/>
      <c r="K678" s="5" t="s">
        <v>2585</v>
      </c>
      <c r="L678" s="5" t="s">
        <v>1946</v>
      </c>
      <c r="M678" s="5" t="s">
        <v>2432</v>
      </c>
      <c r="N678" s="10">
        <v>1</v>
      </c>
      <c r="O678" s="11" t="s">
        <v>2063</v>
      </c>
    </row>
    <row r="679" spans="1:15" hidden="1" x14ac:dyDescent="0.2">
      <c r="A679" s="5" t="s">
        <v>1937</v>
      </c>
      <c r="B679" s="12"/>
      <c r="C679" s="5" t="s">
        <v>1937</v>
      </c>
      <c r="D679" s="5" t="s">
        <v>371</v>
      </c>
      <c r="E679" s="12"/>
      <c r="F679" s="12"/>
      <c r="G679" s="12"/>
      <c r="H679" s="12"/>
      <c r="I679" s="12"/>
      <c r="J679" s="12"/>
      <c r="K679" s="5" t="s">
        <v>2585</v>
      </c>
      <c r="L679" s="5" t="s">
        <v>1946</v>
      </c>
      <c r="M679" s="5" t="s">
        <v>2631</v>
      </c>
      <c r="N679" s="10">
        <v>240</v>
      </c>
      <c r="O679" s="11" t="s">
        <v>2974</v>
      </c>
    </row>
    <row r="680" spans="1:15" hidden="1" x14ac:dyDescent="0.2">
      <c r="A680" s="5" t="s">
        <v>969</v>
      </c>
      <c r="B680" s="12"/>
      <c r="C680" s="5" t="s">
        <v>687</v>
      </c>
      <c r="D680" s="5" t="s">
        <v>371</v>
      </c>
      <c r="E680" s="12"/>
      <c r="F680" s="12"/>
      <c r="G680" s="12"/>
      <c r="H680" s="12"/>
      <c r="I680" s="12"/>
      <c r="J680" s="12"/>
      <c r="K680" s="5" t="s">
        <v>2585</v>
      </c>
      <c r="L680" s="5" t="s">
        <v>1946</v>
      </c>
      <c r="M680" s="5" t="s">
        <v>2301</v>
      </c>
      <c r="N680" s="10">
        <v>0</v>
      </c>
      <c r="O680" s="11" t="s">
        <v>777</v>
      </c>
    </row>
    <row r="681" spans="1:15" hidden="1" x14ac:dyDescent="0.2">
      <c r="A681" s="5" t="s">
        <v>2988</v>
      </c>
      <c r="B681" s="12"/>
      <c r="C681" s="5" t="s">
        <v>1952</v>
      </c>
      <c r="D681" s="5" t="s">
        <v>1404</v>
      </c>
      <c r="E681" s="12"/>
      <c r="F681" s="12"/>
      <c r="G681" s="12"/>
      <c r="H681" s="12"/>
      <c r="I681" s="12"/>
      <c r="J681" s="12"/>
      <c r="K681" s="5" t="s">
        <v>2585</v>
      </c>
      <c r="L681" s="5" t="s">
        <v>3374</v>
      </c>
      <c r="M681" s="5" t="s">
        <v>2927</v>
      </c>
      <c r="N681" s="10">
        <v>1000</v>
      </c>
      <c r="O681" s="11" t="s">
        <v>2974</v>
      </c>
    </row>
    <row r="682" spans="1:15" hidden="1" x14ac:dyDescent="0.2">
      <c r="A682" s="5" t="s">
        <v>2687</v>
      </c>
      <c r="B682" s="12"/>
      <c r="C682" s="5" t="s">
        <v>2687</v>
      </c>
      <c r="D682" s="5" t="s">
        <v>386</v>
      </c>
      <c r="E682" s="12"/>
      <c r="F682" s="12"/>
      <c r="G682" s="12"/>
      <c r="H682" s="12"/>
      <c r="I682" s="12"/>
      <c r="J682" s="12"/>
      <c r="K682" s="5" t="s">
        <v>2585</v>
      </c>
      <c r="L682" s="5" t="s">
        <v>1946</v>
      </c>
      <c r="M682" s="5" t="s">
        <v>2301</v>
      </c>
      <c r="N682" s="10">
        <v>0</v>
      </c>
      <c r="O682" s="11" t="s">
        <v>777</v>
      </c>
    </row>
    <row r="683" spans="1:15" hidden="1" x14ac:dyDescent="0.2">
      <c r="A683" s="5" t="s">
        <v>1744</v>
      </c>
      <c r="B683" s="12"/>
      <c r="C683" s="5" t="s">
        <v>1744</v>
      </c>
      <c r="D683" s="5" t="s">
        <v>2167</v>
      </c>
      <c r="E683" s="12"/>
      <c r="F683" s="12"/>
      <c r="G683" s="12"/>
      <c r="H683" s="12"/>
      <c r="I683" s="12"/>
      <c r="J683" s="12"/>
      <c r="K683" s="5" t="s">
        <v>2585</v>
      </c>
      <c r="L683" s="5" t="s">
        <v>1999</v>
      </c>
      <c r="M683" s="5" t="s">
        <v>777</v>
      </c>
      <c r="N683" s="10">
        <v>0</v>
      </c>
      <c r="O683" s="11" t="s">
        <v>777</v>
      </c>
    </row>
    <row r="684" spans="1:15" hidden="1" x14ac:dyDescent="0.2">
      <c r="A684" s="5" t="s">
        <v>111</v>
      </c>
      <c r="B684" s="12"/>
      <c r="C684" s="5" t="s">
        <v>111</v>
      </c>
      <c r="D684" s="5" t="s">
        <v>155</v>
      </c>
      <c r="E684" s="12"/>
      <c r="F684" s="12"/>
      <c r="G684" s="12"/>
      <c r="H684" s="12"/>
      <c r="I684" s="12"/>
      <c r="J684" s="12"/>
      <c r="K684" s="5" t="s">
        <v>2585</v>
      </c>
      <c r="L684" s="5" t="s">
        <v>109</v>
      </c>
      <c r="M684" s="5" t="s">
        <v>2631</v>
      </c>
      <c r="N684" s="10">
        <v>0</v>
      </c>
      <c r="O684" s="11" t="s">
        <v>2692</v>
      </c>
    </row>
    <row r="685" spans="1:15" hidden="1" x14ac:dyDescent="0.2">
      <c r="A685" s="5" t="s">
        <v>177</v>
      </c>
      <c r="B685" s="12"/>
      <c r="C685" s="5" t="s">
        <v>574</v>
      </c>
      <c r="D685" s="5" t="s">
        <v>155</v>
      </c>
      <c r="E685" s="12"/>
      <c r="F685" s="12"/>
      <c r="G685" s="12"/>
      <c r="H685" s="12"/>
      <c r="I685" s="12"/>
      <c r="J685" s="12"/>
      <c r="K685" s="5" t="s">
        <v>2585</v>
      </c>
      <c r="L685" s="5" t="s">
        <v>109</v>
      </c>
      <c r="M685" s="5" t="s">
        <v>2728</v>
      </c>
      <c r="N685" s="10">
        <v>0</v>
      </c>
      <c r="O685" s="11" t="s">
        <v>229</v>
      </c>
    </row>
    <row r="686" spans="1:15" hidden="1" x14ac:dyDescent="0.2">
      <c r="A686" s="5" t="s">
        <v>1913</v>
      </c>
      <c r="B686" s="12"/>
      <c r="C686" s="5" t="s">
        <v>154</v>
      </c>
      <c r="D686" s="5" t="s">
        <v>1404</v>
      </c>
      <c r="E686" s="12"/>
      <c r="F686" s="12"/>
      <c r="G686" s="12"/>
      <c r="H686" s="12"/>
      <c r="I686" s="12"/>
      <c r="J686" s="12"/>
      <c r="K686" s="5" t="s">
        <v>2585</v>
      </c>
      <c r="L686" s="5" t="s">
        <v>1428</v>
      </c>
      <c r="M686" s="5" t="s">
        <v>2139</v>
      </c>
      <c r="N686" s="10">
        <v>0</v>
      </c>
      <c r="O686" s="11" t="s">
        <v>2974</v>
      </c>
    </row>
    <row r="687" spans="1:15" hidden="1" x14ac:dyDescent="0.2">
      <c r="A687" s="5" t="s">
        <v>3069</v>
      </c>
      <c r="B687" s="12"/>
      <c r="C687" s="5" t="s">
        <v>3069</v>
      </c>
      <c r="D687" s="5" t="s">
        <v>155</v>
      </c>
      <c r="E687" s="12"/>
      <c r="F687" s="12"/>
      <c r="G687" s="12"/>
      <c r="H687" s="12"/>
      <c r="I687" s="12"/>
      <c r="J687" s="12"/>
      <c r="K687" s="5" t="s">
        <v>2585</v>
      </c>
      <c r="L687" s="5" t="s">
        <v>109</v>
      </c>
      <c r="M687" s="5" t="s">
        <v>2631</v>
      </c>
      <c r="N687" s="10">
        <v>0</v>
      </c>
      <c r="O687" s="11" t="s">
        <v>2692</v>
      </c>
    </row>
    <row r="688" spans="1:15" hidden="1" x14ac:dyDescent="0.2">
      <c r="A688" s="5" t="s">
        <v>9</v>
      </c>
      <c r="B688" s="12"/>
      <c r="C688" s="5" t="s">
        <v>9</v>
      </c>
      <c r="D688" s="5" t="s">
        <v>2944</v>
      </c>
      <c r="E688" s="12"/>
      <c r="F688" s="12"/>
      <c r="G688" s="12"/>
      <c r="H688" s="12"/>
      <c r="I688" s="12"/>
      <c r="J688" s="12"/>
      <c r="K688" s="5" t="s">
        <v>2585</v>
      </c>
      <c r="L688" s="5" t="s">
        <v>1946</v>
      </c>
      <c r="M688" s="5" t="s">
        <v>634</v>
      </c>
      <c r="N688" s="10">
        <v>30</v>
      </c>
      <c r="O688" s="11" t="s">
        <v>2425</v>
      </c>
    </row>
    <row r="689" spans="1:17" hidden="1" x14ac:dyDescent="0.2">
      <c r="A689" s="5" t="s">
        <v>2630</v>
      </c>
      <c r="B689" s="12"/>
      <c r="C689" s="5" t="s">
        <v>2630</v>
      </c>
      <c r="D689" s="5" t="s">
        <v>2944</v>
      </c>
      <c r="E689" s="12"/>
      <c r="F689" s="12"/>
      <c r="G689" s="12"/>
      <c r="H689" s="12"/>
      <c r="I689" s="12"/>
      <c r="J689" s="12"/>
      <c r="K689" s="5" t="s">
        <v>2585</v>
      </c>
      <c r="L689" s="5" t="s">
        <v>1999</v>
      </c>
      <c r="M689" s="5" t="s">
        <v>1767</v>
      </c>
      <c r="N689" s="10">
        <v>50</v>
      </c>
      <c r="O689" s="11" t="s">
        <v>2974</v>
      </c>
    </row>
    <row r="690" spans="1:17" hidden="1" x14ac:dyDescent="0.2">
      <c r="A690" s="5" t="s">
        <v>2677</v>
      </c>
      <c r="B690" s="12"/>
      <c r="C690" s="5" t="s">
        <v>2677</v>
      </c>
      <c r="D690" s="5" t="s">
        <v>2944</v>
      </c>
      <c r="E690" s="12"/>
      <c r="F690" s="12"/>
      <c r="G690" s="12"/>
      <c r="H690" s="12"/>
      <c r="I690" s="12"/>
      <c r="J690" s="12"/>
      <c r="K690" s="5" t="s">
        <v>2585</v>
      </c>
      <c r="L690" s="5" t="s">
        <v>1999</v>
      </c>
      <c r="M690" s="5" t="s">
        <v>1767</v>
      </c>
      <c r="N690" s="10">
        <v>50</v>
      </c>
      <c r="O690" s="11" t="s">
        <v>2974</v>
      </c>
    </row>
    <row r="691" spans="1:17" hidden="1" x14ac:dyDescent="0.2">
      <c r="A691" s="5" t="s">
        <v>1505</v>
      </c>
      <c r="B691" s="12"/>
      <c r="C691" s="5" t="s">
        <v>3247</v>
      </c>
      <c r="D691" s="5" t="s">
        <v>371</v>
      </c>
      <c r="E691" s="12"/>
      <c r="F691" s="12"/>
      <c r="G691" s="12"/>
      <c r="H691" s="12"/>
      <c r="I691" s="12"/>
      <c r="J691" s="12"/>
      <c r="K691" s="5" t="s">
        <v>2585</v>
      </c>
      <c r="L691" s="5" t="s">
        <v>1946</v>
      </c>
      <c r="M691" s="5" t="s">
        <v>2631</v>
      </c>
      <c r="N691" s="10">
        <v>36</v>
      </c>
      <c r="O691" s="11" t="s">
        <v>2974</v>
      </c>
    </row>
    <row r="692" spans="1:17" hidden="1" x14ac:dyDescent="0.2">
      <c r="A692" s="5" t="s">
        <v>1068</v>
      </c>
      <c r="B692" s="12"/>
      <c r="C692" s="5" t="s">
        <v>319</v>
      </c>
      <c r="D692" s="5" t="s">
        <v>371</v>
      </c>
      <c r="E692" s="12"/>
      <c r="F692" s="12"/>
      <c r="G692" s="12"/>
      <c r="H692" s="12"/>
      <c r="I692" s="12"/>
      <c r="J692" s="12"/>
      <c r="K692" s="5" t="s">
        <v>2585</v>
      </c>
      <c r="L692" s="5" t="s">
        <v>3374</v>
      </c>
      <c r="M692" s="5" t="s">
        <v>2631</v>
      </c>
      <c r="N692" s="10">
        <v>12</v>
      </c>
      <c r="O692" s="11" t="s">
        <v>2974</v>
      </c>
    </row>
    <row r="693" spans="1:17" hidden="1" x14ac:dyDescent="0.2">
      <c r="A693" s="5" t="s">
        <v>3152</v>
      </c>
      <c r="B693" s="12"/>
      <c r="C693" s="5" t="s">
        <v>184</v>
      </c>
      <c r="D693" s="5" t="s">
        <v>371</v>
      </c>
      <c r="E693" s="12"/>
      <c r="F693" s="12"/>
      <c r="G693" s="12"/>
      <c r="H693" s="12"/>
      <c r="I693" s="12"/>
      <c r="J693" s="12"/>
      <c r="K693" s="5" t="s">
        <v>2585</v>
      </c>
      <c r="L693" s="5" t="s">
        <v>637</v>
      </c>
      <c r="M693" s="5" t="s">
        <v>2631</v>
      </c>
      <c r="N693" s="10">
        <v>12</v>
      </c>
      <c r="O693" s="11" t="s">
        <v>2974</v>
      </c>
    </row>
    <row r="694" spans="1:17" hidden="1" x14ac:dyDescent="0.2">
      <c r="A694" s="5" t="s">
        <v>1978</v>
      </c>
      <c r="B694" s="12"/>
      <c r="C694" s="5" t="s">
        <v>2487</v>
      </c>
      <c r="D694" s="5" t="s">
        <v>2167</v>
      </c>
      <c r="E694" s="12"/>
      <c r="F694" s="12"/>
      <c r="G694" s="12"/>
      <c r="H694" s="12"/>
      <c r="I694" s="12"/>
      <c r="J694" s="12"/>
      <c r="K694" s="5" t="s">
        <v>2585</v>
      </c>
      <c r="L694" s="5" t="s">
        <v>1999</v>
      </c>
      <c r="M694" s="5" t="s">
        <v>2631</v>
      </c>
      <c r="N694" s="10">
        <v>16</v>
      </c>
      <c r="O694" s="11" t="s">
        <v>85</v>
      </c>
    </row>
    <row r="695" spans="1:17" hidden="1" x14ac:dyDescent="0.2">
      <c r="A695" s="5" t="s">
        <v>1133</v>
      </c>
      <c r="B695" s="12"/>
      <c r="C695" s="5" t="s">
        <v>1133</v>
      </c>
      <c r="D695" s="5" t="s">
        <v>2167</v>
      </c>
      <c r="E695" s="12"/>
      <c r="F695" s="12"/>
      <c r="G695" s="12"/>
      <c r="H695" s="12"/>
      <c r="I695" s="12"/>
      <c r="J695" s="12"/>
      <c r="K695" s="5" t="s">
        <v>2585</v>
      </c>
      <c r="L695" s="5" t="s">
        <v>2675</v>
      </c>
      <c r="M695" s="5" t="s">
        <v>2301</v>
      </c>
      <c r="N695" s="10">
        <v>0</v>
      </c>
      <c r="O695" s="11" t="s">
        <v>777</v>
      </c>
    </row>
    <row r="696" spans="1:17" hidden="1" x14ac:dyDescent="0.2">
      <c r="A696" s="5" t="s">
        <v>510</v>
      </c>
      <c r="B696" s="12"/>
      <c r="C696" s="5" t="s">
        <v>2328</v>
      </c>
      <c r="D696" s="5" t="s">
        <v>2167</v>
      </c>
      <c r="E696" s="12"/>
      <c r="F696" s="12"/>
      <c r="G696" s="12"/>
      <c r="H696" s="12"/>
      <c r="I696" s="12"/>
      <c r="J696" s="12"/>
      <c r="K696" s="5" t="s">
        <v>2585</v>
      </c>
      <c r="L696" s="5" t="s">
        <v>1999</v>
      </c>
      <c r="M696" s="5" t="s">
        <v>2631</v>
      </c>
      <c r="N696" s="10">
        <v>16</v>
      </c>
      <c r="O696" s="11" t="s">
        <v>85</v>
      </c>
    </row>
    <row r="697" spans="1:17" hidden="1" x14ac:dyDescent="0.2">
      <c r="A697" s="5" t="s">
        <v>1509</v>
      </c>
      <c r="B697" s="12"/>
      <c r="C697" s="5" t="s">
        <v>1509</v>
      </c>
      <c r="D697" s="5" t="s">
        <v>2944</v>
      </c>
      <c r="E697" s="12"/>
      <c r="F697" s="12"/>
      <c r="G697" s="12"/>
      <c r="H697" s="12"/>
      <c r="I697" s="12"/>
      <c r="J697" s="12"/>
      <c r="K697" s="5" t="s">
        <v>2585</v>
      </c>
      <c r="L697" s="5" t="s">
        <v>2409</v>
      </c>
      <c r="M697" s="5" t="s">
        <v>2901</v>
      </c>
      <c r="N697" s="10">
        <v>24</v>
      </c>
      <c r="O697" s="11" t="s">
        <v>2974</v>
      </c>
    </row>
    <row r="698" spans="1:17" hidden="1" x14ac:dyDescent="0.2">
      <c r="A698" s="5" t="s">
        <v>658</v>
      </c>
      <c r="B698" s="12"/>
      <c r="C698" s="5" t="s">
        <v>658</v>
      </c>
      <c r="D698" s="5" t="s">
        <v>3030</v>
      </c>
      <c r="E698" s="12"/>
      <c r="F698" s="12"/>
      <c r="G698" s="12"/>
      <c r="H698" s="12"/>
      <c r="I698" s="12"/>
      <c r="J698" s="12"/>
      <c r="K698" s="5" t="s">
        <v>2585</v>
      </c>
      <c r="L698" s="5" t="s">
        <v>1787</v>
      </c>
      <c r="M698" s="5" t="s">
        <v>2927</v>
      </c>
      <c r="N698" s="10">
        <v>0</v>
      </c>
      <c r="O698" s="11" t="s">
        <v>777</v>
      </c>
    </row>
    <row r="699" spans="1:17" hidden="1" x14ac:dyDescent="0.2">
      <c r="A699" s="5" t="s">
        <v>3021</v>
      </c>
      <c r="B699" s="12"/>
      <c r="C699" s="5" t="s">
        <v>3021</v>
      </c>
      <c r="D699" s="5" t="s">
        <v>2944</v>
      </c>
      <c r="E699" s="12"/>
      <c r="F699" s="12"/>
      <c r="G699" s="12"/>
      <c r="H699" s="12"/>
      <c r="I699" s="12"/>
      <c r="J699" s="12"/>
      <c r="K699" s="5" t="s">
        <v>2585</v>
      </c>
      <c r="L699" s="5" t="s">
        <v>1946</v>
      </c>
      <c r="M699" s="5" t="s">
        <v>2631</v>
      </c>
      <c r="N699" s="10">
        <v>55</v>
      </c>
      <c r="O699" s="11" t="s">
        <v>2974</v>
      </c>
    </row>
    <row r="700" spans="1:17" x14ac:dyDescent="0.2">
      <c r="A700" s="14" t="s">
        <v>3298</v>
      </c>
      <c r="B700" s="16"/>
      <c r="C700" s="16"/>
      <c r="D700" s="16"/>
      <c r="E700" s="16"/>
      <c r="F700" s="16"/>
      <c r="G700" s="16"/>
      <c r="H700" s="16"/>
      <c r="I700" s="19" t="s">
        <v>329</v>
      </c>
      <c r="J700" s="19" t="s">
        <v>3044</v>
      </c>
      <c r="K700" s="16"/>
      <c r="L700" s="16"/>
      <c r="M700" s="16"/>
      <c r="N700" s="16"/>
      <c r="O700" s="16"/>
    </row>
    <row r="701" spans="1:17" x14ac:dyDescent="0.2">
      <c r="A701" s="7" t="s">
        <v>1570</v>
      </c>
      <c r="B701" s="6">
        <v>1.0009090909090901</v>
      </c>
      <c r="C701" s="7" t="s">
        <v>1253</v>
      </c>
      <c r="D701" s="7" t="s">
        <v>1404</v>
      </c>
      <c r="E701" s="6">
        <v>1.101</v>
      </c>
      <c r="F701" s="6">
        <v>1.0009090909090901</v>
      </c>
      <c r="G701" s="6">
        <v>1.101</v>
      </c>
      <c r="H701" s="6">
        <v>1.0009090909090901</v>
      </c>
      <c r="I701" s="6">
        <v>1.101</v>
      </c>
      <c r="J701" s="6">
        <v>1.0009090909090901</v>
      </c>
      <c r="K701" s="7" t="s">
        <v>2585</v>
      </c>
      <c r="L701" s="7" t="s">
        <v>3374</v>
      </c>
      <c r="M701" s="7" t="s">
        <v>1171</v>
      </c>
      <c r="N701" s="3">
        <v>100</v>
      </c>
      <c r="O701" s="2" t="s">
        <v>2974</v>
      </c>
      <c r="Q701" s="57">
        <f>J701/F701</f>
        <v>1</v>
      </c>
    </row>
    <row r="702" spans="1:17" x14ac:dyDescent="0.2">
      <c r="A702" s="7" t="s">
        <v>2189</v>
      </c>
      <c r="B702" s="6">
        <v>0.30217391304347802</v>
      </c>
      <c r="C702" s="7" t="s">
        <v>1015</v>
      </c>
      <c r="D702" s="7" t="s">
        <v>371</v>
      </c>
      <c r="E702" s="6">
        <v>34.75</v>
      </c>
      <c r="F702" s="6">
        <v>34.75</v>
      </c>
      <c r="G702" s="6">
        <v>34.75</v>
      </c>
      <c r="H702" s="6">
        <v>34.75</v>
      </c>
      <c r="I702" s="6">
        <v>17.375</v>
      </c>
      <c r="J702" s="6">
        <v>17.375</v>
      </c>
      <c r="K702" s="7" t="s">
        <v>2585</v>
      </c>
      <c r="L702" s="7" t="s">
        <v>1946</v>
      </c>
      <c r="M702" s="7" t="s">
        <v>2493</v>
      </c>
      <c r="N702" s="3">
        <v>0</v>
      </c>
      <c r="O702" s="2" t="s">
        <v>2493</v>
      </c>
      <c r="Q702" s="57">
        <f t="shared" ref="Q702:Q765" si="0">J702/F702</f>
        <v>0.5</v>
      </c>
    </row>
    <row r="703" spans="1:17" x14ac:dyDescent="0.2">
      <c r="A703" s="7" t="s">
        <v>2743</v>
      </c>
      <c r="B703" s="6">
        <v>21.95</v>
      </c>
      <c r="C703" s="7" t="s">
        <v>592</v>
      </c>
      <c r="D703" s="7" t="s">
        <v>1616</v>
      </c>
      <c r="E703" s="6">
        <v>21.95</v>
      </c>
      <c r="F703" s="6">
        <v>21.95</v>
      </c>
      <c r="G703" s="6">
        <v>21.95</v>
      </c>
      <c r="H703" s="6">
        <v>21.95</v>
      </c>
      <c r="I703" s="6">
        <v>21.95</v>
      </c>
      <c r="J703" s="6">
        <v>21.95</v>
      </c>
      <c r="K703" s="7" t="s">
        <v>2585</v>
      </c>
      <c r="L703" s="7" t="s">
        <v>156</v>
      </c>
      <c r="M703" s="7" t="s">
        <v>2906</v>
      </c>
      <c r="N703" s="3">
        <v>0</v>
      </c>
      <c r="O703" s="2" t="s">
        <v>2063</v>
      </c>
      <c r="Q703" s="57">
        <f t="shared" si="0"/>
        <v>1</v>
      </c>
    </row>
    <row r="704" spans="1:17" x14ac:dyDescent="0.2">
      <c r="A704" s="7" t="s">
        <v>304</v>
      </c>
      <c r="B704" s="6">
        <v>14.84</v>
      </c>
      <c r="C704" s="7" t="s">
        <v>2317</v>
      </c>
      <c r="D704" s="7" t="s">
        <v>371</v>
      </c>
      <c r="E704" s="6">
        <v>14.84</v>
      </c>
      <c r="F704" s="6">
        <v>14.84</v>
      </c>
      <c r="G704" s="6">
        <v>0</v>
      </c>
      <c r="H704" s="6">
        <v>0</v>
      </c>
      <c r="I704" s="6">
        <v>0</v>
      </c>
      <c r="J704" s="6">
        <v>0</v>
      </c>
      <c r="K704" s="7" t="s">
        <v>2585</v>
      </c>
      <c r="L704" s="7" t="s">
        <v>2336</v>
      </c>
      <c r="M704" s="7" t="s">
        <v>2245</v>
      </c>
      <c r="N704" s="3">
        <v>0</v>
      </c>
      <c r="O704" s="2" t="s">
        <v>194</v>
      </c>
      <c r="Q704" s="57">
        <f t="shared" si="0"/>
        <v>0</v>
      </c>
    </row>
    <row r="705" spans="1:17" x14ac:dyDescent="0.2">
      <c r="A705" s="7" t="s">
        <v>428</v>
      </c>
      <c r="B705" s="6">
        <v>9.6131754666333098</v>
      </c>
      <c r="C705" s="7" t="s">
        <v>1769</v>
      </c>
      <c r="D705" s="7" t="s">
        <v>371</v>
      </c>
      <c r="E705" s="6">
        <v>9.6131754666333098</v>
      </c>
      <c r="F705" s="6">
        <v>9.6131754666333098</v>
      </c>
      <c r="G705" s="6">
        <v>9.6131754666333205</v>
      </c>
      <c r="H705" s="6">
        <v>9.6131754666333205</v>
      </c>
      <c r="I705" s="6">
        <v>115.35810559959999</v>
      </c>
      <c r="J705" s="6">
        <v>115.35810559959999</v>
      </c>
      <c r="K705" s="7" t="s">
        <v>2585</v>
      </c>
      <c r="L705" s="7" t="s">
        <v>1946</v>
      </c>
      <c r="M705" s="7" t="s">
        <v>901</v>
      </c>
      <c r="N705" s="3">
        <v>0</v>
      </c>
      <c r="O705" s="2" t="s">
        <v>2136</v>
      </c>
      <c r="Q705" s="57">
        <f t="shared" si="0"/>
        <v>12.000000000000028</v>
      </c>
    </row>
    <row r="706" spans="1:17" x14ac:dyDescent="0.2">
      <c r="A706" s="7" t="s">
        <v>2122</v>
      </c>
      <c r="B706" s="6">
        <v>0.21666666666666701</v>
      </c>
      <c r="C706" s="7" t="s">
        <v>3082</v>
      </c>
      <c r="D706" s="7" t="s">
        <v>3030</v>
      </c>
      <c r="E706" s="6">
        <v>2.1666666666666701</v>
      </c>
      <c r="F706" s="6">
        <v>2.1666666666666701</v>
      </c>
      <c r="G706" s="6">
        <v>1.86666666666667</v>
      </c>
      <c r="H706" s="6">
        <v>1.86666666666667</v>
      </c>
      <c r="I706" s="6">
        <v>56</v>
      </c>
      <c r="J706" s="6">
        <v>56</v>
      </c>
      <c r="K706" s="7" t="s">
        <v>2585</v>
      </c>
      <c r="L706" s="7" t="s">
        <v>637</v>
      </c>
      <c r="M706" s="7" t="s">
        <v>1134</v>
      </c>
      <c r="N706" s="3">
        <v>30</v>
      </c>
      <c r="O706" s="2" t="s">
        <v>777</v>
      </c>
      <c r="Q706" s="57">
        <f t="shared" si="0"/>
        <v>25.846153846153804</v>
      </c>
    </row>
    <row r="707" spans="1:17" x14ac:dyDescent="0.2">
      <c r="A707" s="7" t="s">
        <v>1324</v>
      </c>
      <c r="B707" s="6">
        <v>5.4</v>
      </c>
      <c r="C707" s="7" t="s">
        <v>1324</v>
      </c>
      <c r="D707" s="7" t="s">
        <v>3030</v>
      </c>
      <c r="E707" s="6">
        <v>5.4</v>
      </c>
      <c r="F707" s="6">
        <v>5.4</v>
      </c>
      <c r="G707" s="6">
        <v>5.5333333333333297</v>
      </c>
      <c r="H707" s="6">
        <v>5.5333333333333297</v>
      </c>
      <c r="I707" s="6">
        <v>83</v>
      </c>
      <c r="J707" s="6">
        <v>83</v>
      </c>
      <c r="K707" s="7" t="s">
        <v>2585</v>
      </c>
      <c r="L707" s="7" t="s">
        <v>637</v>
      </c>
      <c r="M707" s="7" t="s">
        <v>1134</v>
      </c>
      <c r="N707" s="3">
        <v>10</v>
      </c>
      <c r="O707" s="2" t="s">
        <v>777</v>
      </c>
      <c r="Q707" s="57">
        <f t="shared" si="0"/>
        <v>15.37037037037037</v>
      </c>
    </row>
    <row r="708" spans="1:17" x14ac:dyDescent="0.2">
      <c r="A708" s="7" t="s">
        <v>1701</v>
      </c>
      <c r="B708" s="6">
        <v>5.5</v>
      </c>
      <c r="C708" s="7" t="s">
        <v>1701</v>
      </c>
      <c r="D708" s="7" t="s">
        <v>3030</v>
      </c>
      <c r="E708" s="6">
        <v>5.5</v>
      </c>
      <c r="F708" s="6">
        <v>5.5</v>
      </c>
      <c r="G708" s="6">
        <v>0</v>
      </c>
      <c r="H708" s="6">
        <v>0</v>
      </c>
      <c r="I708" s="6">
        <v>0</v>
      </c>
      <c r="J708" s="6">
        <v>0</v>
      </c>
      <c r="K708" s="7" t="s">
        <v>2585</v>
      </c>
      <c r="L708" s="7" t="s">
        <v>661</v>
      </c>
      <c r="M708" s="7" t="s">
        <v>1235</v>
      </c>
      <c r="N708" s="3">
        <v>0</v>
      </c>
      <c r="O708" s="2" t="s">
        <v>777</v>
      </c>
      <c r="Q708" s="57">
        <f t="shared" si="0"/>
        <v>0</v>
      </c>
    </row>
    <row r="709" spans="1:17" x14ac:dyDescent="0.2">
      <c r="A709" s="7" t="s">
        <v>1062</v>
      </c>
      <c r="B709" s="6">
        <v>1.95</v>
      </c>
      <c r="C709" s="7" t="s">
        <v>3123</v>
      </c>
      <c r="D709" s="7" t="s">
        <v>2248</v>
      </c>
      <c r="E709" s="6">
        <v>2.145</v>
      </c>
      <c r="F709" s="6">
        <v>1.95</v>
      </c>
      <c r="G709" s="6">
        <v>2.145</v>
      </c>
      <c r="H709" s="6">
        <v>1.95</v>
      </c>
      <c r="I709" s="6">
        <v>42.9</v>
      </c>
      <c r="J709" s="6">
        <v>39</v>
      </c>
      <c r="K709" s="7" t="s">
        <v>2585</v>
      </c>
      <c r="L709" s="7" t="s">
        <v>472</v>
      </c>
      <c r="M709" s="7" t="s">
        <v>1171</v>
      </c>
      <c r="N709" s="3">
        <v>1</v>
      </c>
      <c r="O709" s="2" t="s">
        <v>2974</v>
      </c>
      <c r="Q709" s="57">
        <f t="shared" si="0"/>
        <v>20</v>
      </c>
    </row>
    <row r="710" spans="1:17" x14ac:dyDescent="0.2">
      <c r="A710" s="7" t="s">
        <v>3132</v>
      </c>
      <c r="B710" s="6">
        <v>1.95</v>
      </c>
      <c r="C710" s="7" t="s">
        <v>3132</v>
      </c>
      <c r="D710" s="7" t="s">
        <v>2248</v>
      </c>
      <c r="E710" s="6">
        <v>2.145</v>
      </c>
      <c r="F710" s="6">
        <v>1.95</v>
      </c>
      <c r="G710" s="6">
        <v>0</v>
      </c>
      <c r="H710" s="6">
        <v>0</v>
      </c>
      <c r="I710" s="6">
        <v>0</v>
      </c>
      <c r="J710" s="6">
        <v>0</v>
      </c>
      <c r="K710" s="7" t="s">
        <v>2585</v>
      </c>
      <c r="L710" s="7" t="s">
        <v>472</v>
      </c>
      <c r="M710" s="7" t="s">
        <v>1171</v>
      </c>
      <c r="N710" s="3">
        <v>1</v>
      </c>
      <c r="O710" s="2" t="s">
        <v>2974</v>
      </c>
      <c r="Q710" s="57">
        <f t="shared" si="0"/>
        <v>0</v>
      </c>
    </row>
    <row r="711" spans="1:17" x14ac:dyDescent="0.2">
      <c r="A711" s="7" t="s">
        <v>2162</v>
      </c>
      <c r="B711" s="6">
        <v>21.45</v>
      </c>
      <c r="C711" s="7" t="s">
        <v>46</v>
      </c>
      <c r="D711" s="7" t="s">
        <v>2944</v>
      </c>
      <c r="E711" s="6">
        <v>21.45</v>
      </c>
      <c r="F711" s="6">
        <v>21.45</v>
      </c>
      <c r="G711" s="6">
        <v>21.45</v>
      </c>
      <c r="H711" s="6">
        <v>21.45</v>
      </c>
      <c r="I711" s="6">
        <v>321.75</v>
      </c>
      <c r="J711" s="6">
        <v>321.75</v>
      </c>
      <c r="K711" s="7" t="s">
        <v>2585</v>
      </c>
      <c r="L711" s="7" t="s">
        <v>2336</v>
      </c>
      <c r="M711" s="7" t="s">
        <v>3050</v>
      </c>
      <c r="N711" s="3">
        <v>5</v>
      </c>
      <c r="O711" s="2" t="s">
        <v>1591</v>
      </c>
      <c r="Q711" s="57">
        <f t="shared" si="0"/>
        <v>15</v>
      </c>
    </row>
    <row r="712" spans="1:17" x14ac:dyDescent="0.2">
      <c r="A712" s="7" t="s">
        <v>1890</v>
      </c>
      <c r="B712" s="6">
        <v>15.2090909090909</v>
      </c>
      <c r="C712" s="7" t="s">
        <v>1890</v>
      </c>
      <c r="D712" s="7" t="s">
        <v>2944</v>
      </c>
      <c r="E712" s="6">
        <v>16.73</v>
      </c>
      <c r="F712" s="6">
        <v>15.2090909090909</v>
      </c>
      <c r="G712" s="6">
        <v>16.73</v>
      </c>
      <c r="H712" s="6">
        <v>15.2090909090909</v>
      </c>
      <c r="I712" s="6">
        <v>501.9</v>
      </c>
      <c r="J712" s="6">
        <v>456.272727272726</v>
      </c>
      <c r="K712" s="7" t="s">
        <v>2585</v>
      </c>
      <c r="L712" s="7" t="s">
        <v>1999</v>
      </c>
      <c r="M712" s="7" t="s">
        <v>2301</v>
      </c>
      <c r="N712" s="3">
        <v>5</v>
      </c>
      <c r="O712" s="2" t="s">
        <v>777</v>
      </c>
      <c r="Q712" s="57">
        <f t="shared" si="0"/>
        <v>29.999999999999932</v>
      </c>
    </row>
    <row r="713" spans="1:17" x14ac:dyDescent="0.2">
      <c r="A713" s="7" t="s">
        <v>2531</v>
      </c>
      <c r="B713" s="6">
        <v>70.370925343417198</v>
      </c>
      <c r="C713" s="7" t="s">
        <v>1252</v>
      </c>
      <c r="D713" s="7" t="s">
        <v>2944</v>
      </c>
      <c r="E713" s="6">
        <v>77.408017877758894</v>
      </c>
      <c r="F713" s="6">
        <v>70.370925343417198</v>
      </c>
      <c r="G713" s="6">
        <v>0</v>
      </c>
      <c r="H713" s="6">
        <v>0</v>
      </c>
      <c r="I713" s="6">
        <v>0</v>
      </c>
      <c r="J713" s="6">
        <v>0</v>
      </c>
      <c r="K713" s="7" t="s">
        <v>2585</v>
      </c>
      <c r="L713" s="7" t="s">
        <v>1946</v>
      </c>
      <c r="M713" s="7" t="s">
        <v>2301</v>
      </c>
      <c r="N713" s="3">
        <v>5</v>
      </c>
      <c r="O713" s="2" t="s">
        <v>777</v>
      </c>
      <c r="Q713" s="57">
        <f t="shared" si="0"/>
        <v>0</v>
      </c>
    </row>
    <row r="714" spans="1:17" x14ac:dyDescent="0.2">
      <c r="A714" s="7" t="s">
        <v>1213</v>
      </c>
      <c r="B714" s="6">
        <v>5.85</v>
      </c>
      <c r="C714" s="7" t="s">
        <v>1213</v>
      </c>
      <c r="D714" s="7" t="s">
        <v>371</v>
      </c>
      <c r="E714" s="6">
        <v>5.85</v>
      </c>
      <c r="F714" s="6">
        <v>5.85</v>
      </c>
      <c r="G714" s="6">
        <v>0</v>
      </c>
      <c r="H714" s="6">
        <v>0</v>
      </c>
      <c r="I714" s="6">
        <v>0</v>
      </c>
      <c r="J714" s="6">
        <v>0</v>
      </c>
      <c r="K714" s="7" t="s">
        <v>2585</v>
      </c>
      <c r="L714" s="7" t="s">
        <v>1946</v>
      </c>
      <c r="M714" s="7" t="s">
        <v>132</v>
      </c>
      <c r="N714" s="3">
        <v>0</v>
      </c>
      <c r="O714" s="2" t="s">
        <v>132</v>
      </c>
      <c r="Q714" s="57">
        <f t="shared" si="0"/>
        <v>0</v>
      </c>
    </row>
    <row r="715" spans="1:17" x14ac:dyDescent="0.2">
      <c r="A715" s="7" t="s">
        <v>2514</v>
      </c>
      <c r="B715" s="6">
        <v>2</v>
      </c>
      <c r="C715" s="7" t="s">
        <v>2514</v>
      </c>
      <c r="D715" s="7" t="s">
        <v>3030</v>
      </c>
      <c r="E715" s="6">
        <v>2</v>
      </c>
      <c r="F715" s="6">
        <v>2</v>
      </c>
      <c r="G715" s="6">
        <v>2</v>
      </c>
      <c r="H715" s="6">
        <v>2</v>
      </c>
      <c r="I715" s="6">
        <v>32</v>
      </c>
      <c r="J715" s="6">
        <v>32</v>
      </c>
      <c r="K715" s="7" t="s">
        <v>2585</v>
      </c>
      <c r="L715" s="7" t="s">
        <v>637</v>
      </c>
      <c r="M715" s="7" t="s">
        <v>1903</v>
      </c>
      <c r="N715" s="3">
        <v>16</v>
      </c>
      <c r="O715" s="2" t="s">
        <v>2974</v>
      </c>
      <c r="Q715" s="57">
        <f t="shared" si="0"/>
        <v>16</v>
      </c>
    </row>
    <row r="716" spans="1:17" x14ac:dyDescent="0.2">
      <c r="A716" s="7" t="s">
        <v>1749</v>
      </c>
      <c r="B716" s="6">
        <v>0.6119</v>
      </c>
      <c r="C716" s="7" t="s">
        <v>1749</v>
      </c>
      <c r="D716" s="7" t="s">
        <v>469</v>
      </c>
      <c r="E716" s="6">
        <v>0.6119</v>
      </c>
      <c r="F716" s="6">
        <v>0.6119</v>
      </c>
      <c r="G716" s="6">
        <v>0.6119</v>
      </c>
      <c r="H716" s="6">
        <v>0.6119</v>
      </c>
      <c r="I716" s="6">
        <v>0</v>
      </c>
      <c r="J716" s="6">
        <v>0</v>
      </c>
      <c r="K716" s="7" t="s">
        <v>2585</v>
      </c>
      <c r="L716" s="7"/>
      <c r="M716" s="7" t="s">
        <v>2139</v>
      </c>
      <c r="N716" s="3">
        <v>0</v>
      </c>
      <c r="O716" s="2" t="s">
        <v>2974</v>
      </c>
      <c r="Q716" s="57">
        <f t="shared" si="0"/>
        <v>0</v>
      </c>
    </row>
    <row r="717" spans="1:17" x14ac:dyDescent="0.2">
      <c r="A717" s="7" t="s">
        <v>3179</v>
      </c>
      <c r="B717" s="6">
        <v>0.9</v>
      </c>
      <c r="C717" s="7" t="s">
        <v>3179</v>
      </c>
      <c r="D717" s="7" t="s">
        <v>3030</v>
      </c>
      <c r="E717" s="6">
        <v>0.9</v>
      </c>
      <c r="F717" s="6">
        <v>0.9</v>
      </c>
      <c r="G717" s="6">
        <v>0</v>
      </c>
      <c r="H717" s="6">
        <v>0</v>
      </c>
      <c r="I717" s="6">
        <v>0</v>
      </c>
      <c r="J717" s="6">
        <v>0</v>
      </c>
      <c r="K717" s="7" t="s">
        <v>2585</v>
      </c>
      <c r="L717" s="7" t="s">
        <v>637</v>
      </c>
      <c r="M717" s="7" t="s">
        <v>1171</v>
      </c>
      <c r="N717" s="3">
        <v>30</v>
      </c>
      <c r="O717" s="2" t="s">
        <v>2974</v>
      </c>
      <c r="Q717" s="57">
        <f t="shared" si="0"/>
        <v>0</v>
      </c>
    </row>
    <row r="718" spans="1:17" x14ac:dyDescent="0.2">
      <c r="A718" s="7" t="s">
        <v>2950</v>
      </c>
      <c r="B718" s="6">
        <v>8.9499999999999993</v>
      </c>
      <c r="C718" s="7" t="s">
        <v>2950</v>
      </c>
      <c r="D718" s="7" t="s">
        <v>2944</v>
      </c>
      <c r="E718" s="6">
        <v>8.9499999999999993</v>
      </c>
      <c r="F718" s="6">
        <v>8.9499999999999993</v>
      </c>
      <c r="G718" s="6">
        <v>8.9499999999999993</v>
      </c>
      <c r="H718" s="6">
        <v>8.9499999999999993</v>
      </c>
      <c r="I718" s="6">
        <v>17.899999999999999</v>
      </c>
      <c r="J718" s="6">
        <v>17.899999999999999</v>
      </c>
      <c r="K718" s="7" t="s">
        <v>2585</v>
      </c>
      <c r="L718" s="7" t="s">
        <v>1946</v>
      </c>
      <c r="M718" s="7" t="s">
        <v>3302</v>
      </c>
      <c r="N718" s="3">
        <v>0</v>
      </c>
      <c r="O718" s="2" t="s">
        <v>132</v>
      </c>
      <c r="Q718" s="57">
        <f t="shared" si="0"/>
        <v>2</v>
      </c>
    </row>
    <row r="719" spans="1:17" x14ac:dyDescent="0.2">
      <c r="A719" s="7" t="s">
        <v>3105</v>
      </c>
      <c r="B719" s="6">
        <v>6.47</v>
      </c>
      <c r="C719" s="7" t="s">
        <v>2739</v>
      </c>
      <c r="D719" s="7" t="s">
        <v>642</v>
      </c>
      <c r="E719" s="6">
        <v>6.47</v>
      </c>
      <c r="F719" s="6">
        <v>6.47</v>
      </c>
      <c r="G719" s="6">
        <v>0</v>
      </c>
      <c r="H719" s="6">
        <v>0</v>
      </c>
      <c r="I719" s="6">
        <v>0</v>
      </c>
      <c r="J719" s="6">
        <v>0</v>
      </c>
      <c r="K719" s="7" t="s">
        <v>2585</v>
      </c>
      <c r="L719" s="7" t="s">
        <v>2118</v>
      </c>
      <c r="M719" s="7" t="s">
        <v>1134</v>
      </c>
      <c r="N719" s="3">
        <v>0</v>
      </c>
      <c r="O719" s="2" t="s">
        <v>777</v>
      </c>
      <c r="Q719" s="57">
        <f t="shared" si="0"/>
        <v>0</v>
      </c>
    </row>
    <row r="720" spans="1:17" x14ac:dyDescent="0.2">
      <c r="A720" s="7" t="s">
        <v>774</v>
      </c>
      <c r="B720" s="6">
        <v>1.1910000000000001</v>
      </c>
      <c r="C720" s="7" t="s">
        <v>774</v>
      </c>
      <c r="D720" s="7" t="s">
        <v>352</v>
      </c>
      <c r="E720" s="6">
        <v>1.1910000000000001</v>
      </c>
      <c r="F720" s="6">
        <v>1.1910000000000001</v>
      </c>
      <c r="G720" s="6">
        <v>1.1910000000000001</v>
      </c>
      <c r="H720" s="6">
        <v>1.1910000000000001</v>
      </c>
      <c r="I720" s="6">
        <v>0</v>
      </c>
      <c r="J720" s="6">
        <v>0</v>
      </c>
      <c r="K720" s="7" t="s">
        <v>2585</v>
      </c>
      <c r="L720" s="7"/>
      <c r="M720" s="7" t="s">
        <v>2139</v>
      </c>
      <c r="N720" s="3">
        <v>0</v>
      </c>
      <c r="O720" s="2" t="s">
        <v>2974</v>
      </c>
      <c r="Q720" s="57">
        <f t="shared" si="0"/>
        <v>0</v>
      </c>
    </row>
    <row r="721" spans="1:17" x14ac:dyDescent="0.2">
      <c r="A721" s="7" t="s">
        <v>1267</v>
      </c>
      <c r="B721" s="6">
        <v>32.25</v>
      </c>
      <c r="C721" s="7" t="s">
        <v>1267</v>
      </c>
      <c r="D721" s="7" t="s">
        <v>642</v>
      </c>
      <c r="E721" s="6">
        <v>32.25</v>
      </c>
      <c r="F721" s="6">
        <v>32.25</v>
      </c>
      <c r="G721" s="6">
        <v>32.3706666666667</v>
      </c>
      <c r="H721" s="6">
        <v>32.3706666666667</v>
      </c>
      <c r="I721" s="6">
        <v>485.56</v>
      </c>
      <c r="J721" s="6">
        <v>485.56</v>
      </c>
      <c r="K721" s="7" t="s">
        <v>2585</v>
      </c>
      <c r="L721" s="7" t="s">
        <v>1946</v>
      </c>
      <c r="M721" s="7" t="s">
        <v>2427</v>
      </c>
      <c r="N721" s="3">
        <v>0</v>
      </c>
      <c r="O721" s="2" t="s">
        <v>1569</v>
      </c>
      <c r="Q721" s="57">
        <f t="shared" si="0"/>
        <v>15.056124031007752</v>
      </c>
    </row>
    <row r="722" spans="1:17" x14ac:dyDescent="0.2">
      <c r="A722" s="7" t="s">
        <v>2166</v>
      </c>
      <c r="B722" s="6">
        <v>0.85809999999999997</v>
      </c>
      <c r="C722" s="7" t="s">
        <v>2166</v>
      </c>
      <c r="D722" s="7" t="s">
        <v>1150</v>
      </c>
      <c r="E722" s="6">
        <v>0.94391000000000003</v>
      </c>
      <c r="F722" s="6">
        <v>0.85809999999999997</v>
      </c>
      <c r="G722" s="6">
        <v>0</v>
      </c>
      <c r="H722" s="6">
        <v>0</v>
      </c>
      <c r="I722" s="6">
        <v>0</v>
      </c>
      <c r="J722" s="6">
        <v>0</v>
      </c>
      <c r="K722" s="7" t="s">
        <v>2585</v>
      </c>
      <c r="L722" s="7" t="s">
        <v>2832</v>
      </c>
      <c r="M722" s="7" t="s">
        <v>2901</v>
      </c>
      <c r="N722" s="3">
        <v>0</v>
      </c>
      <c r="O722" s="2" t="s">
        <v>2974</v>
      </c>
      <c r="Q722" s="57">
        <f t="shared" si="0"/>
        <v>0</v>
      </c>
    </row>
    <row r="723" spans="1:17" x14ac:dyDescent="0.2">
      <c r="A723" s="7" t="s">
        <v>858</v>
      </c>
      <c r="B723" s="6"/>
      <c r="C723" s="7" t="s">
        <v>3292</v>
      </c>
      <c r="D723" s="7" t="s">
        <v>2944</v>
      </c>
      <c r="E723" s="6">
        <v>0.97604166666666703</v>
      </c>
      <c r="F723" s="6">
        <v>0.97604166666666703</v>
      </c>
      <c r="G723" s="6">
        <v>0</v>
      </c>
      <c r="H723" s="6">
        <v>0</v>
      </c>
      <c r="I723" s="6">
        <v>0</v>
      </c>
      <c r="J723" s="6">
        <v>0</v>
      </c>
      <c r="K723" s="7" t="s">
        <v>2585</v>
      </c>
      <c r="L723" s="7" t="s">
        <v>1946</v>
      </c>
      <c r="M723" s="7" t="s">
        <v>1420</v>
      </c>
      <c r="N723" s="3">
        <v>48</v>
      </c>
      <c r="O723" s="2" t="s">
        <v>803</v>
      </c>
      <c r="Q723" s="57">
        <f t="shared" si="0"/>
        <v>0</v>
      </c>
    </row>
    <row r="724" spans="1:17" x14ac:dyDescent="0.2">
      <c r="A724" s="7" t="s">
        <v>2064</v>
      </c>
      <c r="B724" s="6"/>
      <c r="C724" s="7" t="s">
        <v>2064</v>
      </c>
      <c r="D724" s="7" t="s">
        <v>2944</v>
      </c>
      <c r="E724" s="6">
        <v>1.0953846153846201</v>
      </c>
      <c r="F724" s="6">
        <v>1.0953846153846201</v>
      </c>
      <c r="G724" s="6">
        <v>1.0953846153846201</v>
      </c>
      <c r="H724" s="6">
        <v>1.0953846153846201</v>
      </c>
      <c r="I724" s="6">
        <v>56.96</v>
      </c>
      <c r="J724" s="6">
        <v>56.96</v>
      </c>
      <c r="K724" s="7" t="s">
        <v>2585</v>
      </c>
      <c r="L724" s="7" t="s">
        <v>1946</v>
      </c>
      <c r="M724" s="7" t="s">
        <v>2901</v>
      </c>
      <c r="N724" s="3">
        <v>52</v>
      </c>
      <c r="O724" s="2" t="s">
        <v>2479</v>
      </c>
      <c r="Q724" s="57">
        <f t="shared" si="0"/>
        <v>51.99999999999978</v>
      </c>
    </row>
    <row r="725" spans="1:17" x14ac:dyDescent="0.2">
      <c r="A725" s="7" t="s">
        <v>2450</v>
      </c>
      <c r="B725" s="6">
        <v>0.70233333333333303</v>
      </c>
      <c r="C725" s="7" t="s">
        <v>3064</v>
      </c>
      <c r="D725" s="7" t="s">
        <v>371</v>
      </c>
      <c r="E725" s="6">
        <v>0.70233333333333303</v>
      </c>
      <c r="F725" s="6">
        <v>0.70233333333333303</v>
      </c>
      <c r="G725" s="6">
        <v>0.70233333333333303</v>
      </c>
      <c r="H725" s="6">
        <v>0.70233333333333303</v>
      </c>
      <c r="I725" s="6">
        <v>84.28</v>
      </c>
      <c r="J725" s="6">
        <v>84.28</v>
      </c>
      <c r="K725" s="7" t="s">
        <v>2585</v>
      </c>
      <c r="L725" s="7" t="s">
        <v>1946</v>
      </c>
      <c r="M725" s="7" t="s">
        <v>2631</v>
      </c>
      <c r="N725" s="3">
        <v>120</v>
      </c>
      <c r="O725" s="2" t="s">
        <v>2974</v>
      </c>
      <c r="Q725" s="57">
        <f t="shared" si="0"/>
        <v>120.00000000000006</v>
      </c>
    </row>
    <row r="726" spans="1:17" x14ac:dyDescent="0.2">
      <c r="A726" s="7" t="s">
        <v>1967</v>
      </c>
      <c r="B726" s="6">
        <v>0</v>
      </c>
      <c r="C726" s="7" t="s">
        <v>1484</v>
      </c>
      <c r="D726" s="7" t="s">
        <v>371</v>
      </c>
      <c r="E726" s="6">
        <v>0.90510416666666704</v>
      </c>
      <c r="F726" s="6">
        <v>0.90510416666666704</v>
      </c>
      <c r="G726" s="6">
        <v>0</v>
      </c>
      <c r="H726" s="6">
        <v>0</v>
      </c>
      <c r="I726" s="6">
        <v>0</v>
      </c>
      <c r="J726" s="6">
        <v>0</v>
      </c>
      <c r="K726" s="7" t="s">
        <v>2585</v>
      </c>
      <c r="L726" s="7" t="s">
        <v>1946</v>
      </c>
      <c r="M726" s="7" t="s">
        <v>1171</v>
      </c>
      <c r="N726" s="3">
        <v>96</v>
      </c>
      <c r="O726" s="2" t="s">
        <v>2920</v>
      </c>
      <c r="Q726" s="57">
        <f t="shared" si="0"/>
        <v>0</v>
      </c>
    </row>
    <row r="727" spans="1:17" x14ac:dyDescent="0.2">
      <c r="A727" s="7" t="s">
        <v>1040</v>
      </c>
      <c r="B727" s="6">
        <v>142.9545</v>
      </c>
      <c r="C727" s="7" t="s">
        <v>1040</v>
      </c>
      <c r="D727" s="7" t="s">
        <v>371</v>
      </c>
      <c r="E727" s="6">
        <v>157.24995000000001</v>
      </c>
      <c r="F727" s="6">
        <v>142.9545</v>
      </c>
      <c r="G727" s="6">
        <v>157.24995000000001</v>
      </c>
      <c r="H727" s="6">
        <v>142.9545</v>
      </c>
      <c r="I727" s="6">
        <v>157.24995000000001</v>
      </c>
      <c r="J727" s="6">
        <v>142.9545</v>
      </c>
      <c r="K727" s="7" t="s">
        <v>2585</v>
      </c>
      <c r="L727" s="7" t="s">
        <v>2336</v>
      </c>
      <c r="M727" s="7" t="s">
        <v>2975</v>
      </c>
      <c r="N727" s="3">
        <v>0</v>
      </c>
      <c r="O727" s="2" t="s">
        <v>3411</v>
      </c>
      <c r="Q727" s="57">
        <f t="shared" si="0"/>
        <v>1</v>
      </c>
    </row>
    <row r="728" spans="1:17" x14ac:dyDescent="0.2">
      <c r="A728" s="7" t="s">
        <v>2362</v>
      </c>
      <c r="B728" s="6">
        <v>22.4272666666667</v>
      </c>
      <c r="C728" s="7" t="s">
        <v>2362</v>
      </c>
      <c r="D728" s="7" t="s">
        <v>1404</v>
      </c>
      <c r="E728" s="6">
        <v>24.669993333333299</v>
      </c>
      <c r="F728" s="6">
        <v>22.4272666666667</v>
      </c>
      <c r="G728" s="6">
        <v>23.413983999999999</v>
      </c>
      <c r="H728" s="6">
        <v>21.285440000000001</v>
      </c>
      <c r="I728" s="6">
        <v>117.06992</v>
      </c>
      <c r="J728" s="6">
        <v>106.4272</v>
      </c>
      <c r="K728" s="7" t="s">
        <v>2585</v>
      </c>
      <c r="L728" s="7" t="s">
        <v>3374</v>
      </c>
      <c r="M728" s="7" t="s">
        <v>1171</v>
      </c>
      <c r="N728" s="3">
        <v>0</v>
      </c>
      <c r="O728" s="2" t="s">
        <v>2974</v>
      </c>
      <c r="Q728" s="57">
        <f t="shared" si="0"/>
        <v>4.7454378450041395</v>
      </c>
    </row>
    <row r="729" spans="1:17" x14ac:dyDescent="0.2">
      <c r="A729" s="7" t="s">
        <v>1380</v>
      </c>
      <c r="B729" s="6">
        <v>3.7638192221238298</v>
      </c>
      <c r="C729" s="7" t="s">
        <v>1380</v>
      </c>
      <c r="D729" s="7" t="s">
        <v>371</v>
      </c>
      <c r="E729" s="6">
        <v>4.1402011443362197</v>
      </c>
      <c r="F729" s="6">
        <v>3.7638192221238298</v>
      </c>
      <c r="G729" s="6">
        <v>4.1402011443362197</v>
      </c>
      <c r="H729" s="6">
        <v>3.7638192221238298</v>
      </c>
      <c r="I729" s="6">
        <v>2.0701005721681098</v>
      </c>
      <c r="J729" s="6">
        <v>1.88190961106191</v>
      </c>
      <c r="K729" s="7" t="s">
        <v>2585</v>
      </c>
      <c r="L729" s="7" t="s">
        <v>1946</v>
      </c>
      <c r="M729" s="7" t="s">
        <v>3302</v>
      </c>
      <c r="N729" s="3">
        <v>0</v>
      </c>
      <c r="O729" s="2" t="s">
        <v>132</v>
      </c>
      <c r="Q729" s="57">
        <f t="shared" si="0"/>
        <v>0.49999999999999872</v>
      </c>
    </row>
    <row r="730" spans="1:17" x14ac:dyDescent="0.2">
      <c r="A730" s="7" t="s">
        <v>802</v>
      </c>
      <c r="B730" s="6">
        <v>2.3633333333333302</v>
      </c>
      <c r="C730" s="7" t="s">
        <v>802</v>
      </c>
      <c r="D730" s="7" t="s">
        <v>371</v>
      </c>
      <c r="E730" s="6">
        <v>2.3633333333333302</v>
      </c>
      <c r="F730" s="6">
        <v>2.3633333333333302</v>
      </c>
      <c r="G730" s="6">
        <v>2.3633333333333302</v>
      </c>
      <c r="H730" s="6">
        <v>2.3633333333333302</v>
      </c>
      <c r="I730" s="6">
        <v>7.09</v>
      </c>
      <c r="J730" s="6">
        <v>7.09</v>
      </c>
      <c r="K730" s="7" t="s">
        <v>2585</v>
      </c>
      <c r="L730" s="7" t="s">
        <v>1946</v>
      </c>
      <c r="M730" s="7" t="s">
        <v>2681</v>
      </c>
      <c r="N730" s="3">
        <v>6</v>
      </c>
      <c r="O730" s="2" t="s">
        <v>602</v>
      </c>
      <c r="Q730" s="57">
        <f t="shared" si="0"/>
        <v>3.000000000000004</v>
      </c>
    </row>
    <row r="731" spans="1:17" x14ac:dyDescent="0.2">
      <c r="A731" s="7" t="s">
        <v>1257</v>
      </c>
      <c r="B731" s="6">
        <v>4.5</v>
      </c>
      <c r="C731" s="7" t="s">
        <v>1257</v>
      </c>
      <c r="D731" s="7" t="s">
        <v>3030</v>
      </c>
      <c r="E731" s="6">
        <v>4.5</v>
      </c>
      <c r="F731" s="6">
        <v>4.5</v>
      </c>
      <c r="G731" s="6">
        <v>4.49975304641936</v>
      </c>
      <c r="H731" s="6">
        <v>4.49975304641936</v>
      </c>
      <c r="I731" s="6">
        <v>56.516898263027201</v>
      </c>
      <c r="J731" s="6">
        <v>56.516898263027201</v>
      </c>
      <c r="K731" s="7" t="s">
        <v>2585</v>
      </c>
      <c r="L731" s="7" t="s">
        <v>1787</v>
      </c>
      <c r="M731" s="7" t="s">
        <v>1134</v>
      </c>
      <c r="N731" s="3">
        <v>5</v>
      </c>
      <c r="O731" s="2" t="s">
        <v>777</v>
      </c>
      <c r="Q731" s="57">
        <f t="shared" si="0"/>
        <v>12.559310725117156</v>
      </c>
    </row>
    <row r="732" spans="1:17" x14ac:dyDescent="0.2">
      <c r="A732" s="7" t="s">
        <v>2828</v>
      </c>
      <c r="B732" s="6">
        <v>2.5499999999999998</v>
      </c>
      <c r="C732" s="7" t="s">
        <v>2828</v>
      </c>
      <c r="D732" s="7" t="s">
        <v>3436</v>
      </c>
      <c r="E732" s="6">
        <v>2.8050000000000002</v>
      </c>
      <c r="F732" s="6">
        <v>2.5499999999999998</v>
      </c>
      <c r="G732" s="6">
        <v>2.8050000000000002</v>
      </c>
      <c r="H732" s="6">
        <v>2.5499999999999998</v>
      </c>
      <c r="I732" s="6">
        <v>8.4149999999999991</v>
      </c>
      <c r="J732" s="6">
        <v>7.6500000000000101</v>
      </c>
      <c r="K732" s="7" t="s">
        <v>2585</v>
      </c>
      <c r="L732" s="7" t="s">
        <v>3424</v>
      </c>
      <c r="M732" s="7" t="s">
        <v>2909</v>
      </c>
      <c r="N732" s="3">
        <v>10</v>
      </c>
      <c r="O732" s="2" t="s">
        <v>2974</v>
      </c>
      <c r="Q732" s="57">
        <f t="shared" si="0"/>
        <v>3.000000000000004</v>
      </c>
    </row>
    <row r="733" spans="1:17" x14ac:dyDescent="0.2">
      <c r="A733" s="7" t="s">
        <v>189</v>
      </c>
      <c r="B733" s="6">
        <v>20.872699999999998</v>
      </c>
      <c r="C733" s="7" t="s">
        <v>1693</v>
      </c>
      <c r="D733" s="7" t="s">
        <v>2944</v>
      </c>
      <c r="E733" s="6">
        <v>22.959969999999998</v>
      </c>
      <c r="F733" s="6">
        <v>20.872699999999998</v>
      </c>
      <c r="G733" s="6">
        <v>22.959969999999998</v>
      </c>
      <c r="H733" s="6">
        <v>20.872699999999998</v>
      </c>
      <c r="I733" s="6">
        <v>68.879909999999995</v>
      </c>
      <c r="J733" s="6">
        <v>62.618099999999998</v>
      </c>
      <c r="K733" s="7" t="s">
        <v>2585</v>
      </c>
      <c r="L733" s="7" t="s">
        <v>1946</v>
      </c>
      <c r="M733" s="7" t="s">
        <v>2975</v>
      </c>
      <c r="N733" s="3">
        <v>0</v>
      </c>
      <c r="O733" s="2" t="s">
        <v>3411</v>
      </c>
      <c r="Q733" s="57">
        <f t="shared" si="0"/>
        <v>3</v>
      </c>
    </row>
    <row r="734" spans="1:17" x14ac:dyDescent="0.2">
      <c r="A734" s="7" t="s">
        <v>1152</v>
      </c>
      <c r="B734" s="6">
        <v>2</v>
      </c>
      <c r="C734" s="7" t="s">
        <v>1152</v>
      </c>
      <c r="D734" s="7" t="s">
        <v>3030</v>
      </c>
      <c r="E734" s="6">
        <v>20</v>
      </c>
      <c r="F734" s="6">
        <v>20</v>
      </c>
      <c r="G734" s="6">
        <v>0</v>
      </c>
      <c r="H734" s="6">
        <v>0</v>
      </c>
      <c r="I734" s="6">
        <v>0</v>
      </c>
      <c r="J734" s="6">
        <v>0</v>
      </c>
      <c r="K734" s="7" t="s">
        <v>2585</v>
      </c>
      <c r="L734" s="7" t="s">
        <v>661</v>
      </c>
      <c r="M734" s="7" t="s">
        <v>1134</v>
      </c>
      <c r="N734" s="3">
        <v>0</v>
      </c>
      <c r="O734" s="2" t="s">
        <v>777</v>
      </c>
      <c r="Q734" s="57">
        <f t="shared" si="0"/>
        <v>0</v>
      </c>
    </row>
    <row r="735" spans="1:17" x14ac:dyDescent="0.2">
      <c r="A735" s="7" t="s">
        <v>2721</v>
      </c>
      <c r="B735" s="6">
        <v>2.2990900000000001</v>
      </c>
      <c r="C735" s="7" t="s">
        <v>2721</v>
      </c>
      <c r="D735" s="7" t="s">
        <v>3436</v>
      </c>
      <c r="E735" s="6">
        <v>2.5289990000000002</v>
      </c>
      <c r="F735" s="6">
        <v>2.2990900000000001</v>
      </c>
      <c r="G735" s="6">
        <v>0</v>
      </c>
      <c r="H735" s="6">
        <v>0</v>
      </c>
      <c r="I735" s="6">
        <v>0</v>
      </c>
      <c r="J735" s="6">
        <v>0</v>
      </c>
      <c r="K735" s="7" t="s">
        <v>2585</v>
      </c>
      <c r="L735" s="7" t="s">
        <v>3424</v>
      </c>
      <c r="M735" s="7" t="s">
        <v>1171</v>
      </c>
      <c r="N735" s="3">
        <v>10</v>
      </c>
      <c r="O735" s="2" t="s">
        <v>2974</v>
      </c>
      <c r="Q735" s="57">
        <f t="shared" si="0"/>
        <v>0</v>
      </c>
    </row>
    <row r="736" spans="1:17" x14ac:dyDescent="0.2">
      <c r="A736" s="7" t="s">
        <v>810</v>
      </c>
      <c r="B736" s="6">
        <v>6.45</v>
      </c>
      <c r="C736" s="7" t="s">
        <v>810</v>
      </c>
      <c r="D736" s="7" t="s">
        <v>386</v>
      </c>
      <c r="E736" s="6">
        <v>6.45</v>
      </c>
      <c r="F736" s="6">
        <v>6.45</v>
      </c>
      <c r="G736" s="6">
        <v>6.45</v>
      </c>
      <c r="H736" s="6">
        <v>6.45</v>
      </c>
      <c r="I736" s="6">
        <v>64.5</v>
      </c>
      <c r="J736" s="6">
        <v>64.5</v>
      </c>
      <c r="K736" s="7" t="s">
        <v>2585</v>
      </c>
      <c r="L736" s="7" t="s">
        <v>1946</v>
      </c>
      <c r="M736" s="7" t="s">
        <v>1176</v>
      </c>
      <c r="N736" s="3">
        <v>0</v>
      </c>
      <c r="O736" s="2" t="s">
        <v>1870</v>
      </c>
      <c r="Q736" s="57">
        <f t="shared" si="0"/>
        <v>10</v>
      </c>
    </row>
    <row r="737" spans="1:17" x14ac:dyDescent="0.2">
      <c r="A737" s="7" t="s">
        <v>70</v>
      </c>
      <c r="B737" s="6">
        <v>1.250364</v>
      </c>
      <c r="C737" s="7" t="s">
        <v>70</v>
      </c>
      <c r="D737" s="7" t="s">
        <v>1404</v>
      </c>
      <c r="E737" s="6">
        <v>1.3754004</v>
      </c>
      <c r="F737" s="6">
        <v>1.250364</v>
      </c>
      <c r="G737" s="6">
        <v>0</v>
      </c>
      <c r="H737" s="6">
        <v>0</v>
      </c>
      <c r="I737" s="6">
        <v>0</v>
      </c>
      <c r="J737" s="6">
        <v>0</v>
      </c>
      <c r="K737" s="7" t="s">
        <v>2585</v>
      </c>
      <c r="L737" s="7" t="s">
        <v>3374</v>
      </c>
      <c r="M737" s="7" t="s">
        <v>2631</v>
      </c>
      <c r="N737" s="3">
        <v>50</v>
      </c>
      <c r="O737" s="2" t="s">
        <v>2974</v>
      </c>
      <c r="Q737" s="57">
        <f t="shared" si="0"/>
        <v>0</v>
      </c>
    </row>
    <row r="738" spans="1:17" x14ac:dyDescent="0.2">
      <c r="A738" s="7" t="s">
        <v>1118</v>
      </c>
      <c r="B738" s="6">
        <v>3.6</v>
      </c>
      <c r="C738" s="7" t="s">
        <v>1118</v>
      </c>
      <c r="D738" s="7" t="s">
        <v>3030</v>
      </c>
      <c r="E738" s="6">
        <v>3.6</v>
      </c>
      <c r="F738" s="6">
        <v>3.6</v>
      </c>
      <c r="G738" s="6">
        <v>0</v>
      </c>
      <c r="H738" s="6">
        <v>0</v>
      </c>
      <c r="I738" s="6">
        <v>0</v>
      </c>
      <c r="J738" s="6">
        <v>0</v>
      </c>
      <c r="K738" s="7" t="s">
        <v>2585</v>
      </c>
      <c r="L738" s="7" t="s">
        <v>1787</v>
      </c>
      <c r="M738" s="7" t="s">
        <v>1903</v>
      </c>
      <c r="N738" s="3">
        <v>0</v>
      </c>
      <c r="O738" s="2" t="s">
        <v>2479</v>
      </c>
      <c r="Q738" s="57">
        <f t="shared" si="0"/>
        <v>0</v>
      </c>
    </row>
    <row r="739" spans="1:17" x14ac:dyDescent="0.2">
      <c r="A739" s="7" t="s">
        <v>3264</v>
      </c>
      <c r="B739" s="6">
        <v>0</v>
      </c>
      <c r="C739" s="7" t="s">
        <v>2580</v>
      </c>
      <c r="D739" s="7" t="s">
        <v>475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7" t="s">
        <v>2585</v>
      </c>
      <c r="L739" s="7"/>
      <c r="M739" s="7" t="s">
        <v>2139</v>
      </c>
      <c r="N739" s="3">
        <v>0</v>
      </c>
      <c r="O739" s="2" t="s">
        <v>2175</v>
      </c>
      <c r="Q739" s="57" t="e">
        <f t="shared" si="0"/>
        <v>#DIV/0!</v>
      </c>
    </row>
    <row r="740" spans="1:17" x14ac:dyDescent="0.2">
      <c r="A740" s="7" t="s">
        <v>3224</v>
      </c>
      <c r="B740" s="6">
        <v>1</v>
      </c>
      <c r="C740" s="7" t="s">
        <v>2819</v>
      </c>
      <c r="D740" s="7" t="s">
        <v>475</v>
      </c>
      <c r="E740" s="6">
        <v>1</v>
      </c>
      <c r="F740" s="6">
        <v>1</v>
      </c>
      <c r="G740" s="6">
        <v>1</v>
      </c>
      <c r="H740" s="6">
        <v>1</v>
      </c>
      <c r="I740" s="6">
        <v>0</v>
      </c>
      <c r="J740" s="6">
        <v>0</v>
      </c>
      <c r="K740" s="7" t="s">
        <v>2585</v>
      </c>
      <c r="L740" s="7"/>
      <c r="M740" s="7" t="s">
        <v>2139</v>
      </c>
      <c r="N740" s="3">
        <v>0</v>
      </c>
      <c r="O740" s="2" t="s">
        <v>2974</v>
      </c>
      <c r="Q740" s="57">
        <f t="shared" si="0"/>
        <v>0</v>
      </c>
    </row>
    <row r="741" spans="1:17" x14ac:dyDescent="0.2">
      <c r="A741" s="7" t="s">
        <v>3425</v>
      </c>
      <c r="B741" s="6">
        <v>0.85666666666666702</v>
      </c>
      <c r="C741" s="7" t="s">
        <v>3425</v>
      </c>
      <c r="D741" s="7" t="s">
        <v>469</v>
      </c>
      <c r="E741" s="6">
        <v>0.85666666666666702</v>
      </c>
      <c r="F741" s="6">
        <v>0.85666666666666702</v>
      </c>
      <c r="G741" s="6">
        <v>0.85666666666666702</v>
      </c>
      <c r="H741" s="6">
        <v>0.85666666666666702</v>
      </c>
      <c r="I741" s="6">
        <v>0</v>
      </c>
      <c r="J741" s="6">
        <v>0</v>
      </c>
      <c r="K741" s="7" t="s">
        <v>2585</v>
      </c>
      <c r="L741" s="7"/>
      <c r="M741" s="7" t="s">
        <v>2139</v>
      </c>
      <c r="N741" s="3">
        <v>0</v>
      </c>
      <c r="O741" s="2" t="s">
        <v>2974</v>
      </c>
      <c r="Q741" s="57">
        <f t="shared" si="0"/>
        <v>0</v>
      </c>
    </row>
    <row r="742" spans="1:17" x14ac:dyDescent="0.2">
      <c r="A742" s="7" t="s">
        <v>128</v>
      </c>
      <c r="B742" s="6">
        <v>6.7260816455696197</v>
      </c>
      <c r="C742" s="7" t="s">
        <v>128</v>
      </c>
      <c r="D742" s="7" t="s">
        <v>469</v>
      </c>
      <c r="E742" s="6">
        <v>6.7260816455696197</v>
      </c>
      <c r="F742" s="6">
        <v>6.7260816455696197</v>
      </c>
      <c r="G742" s="6">
        <v>6.7260816455696197</v>
      </c>
      <c r="H742" s="6">
        <v>6.7260816455696197</v>
      </c>
      <c r="I742" s="6">
        <v>0</v>
      </c>
      <c r="J742" s="6">
        <v>0</v>
      </c>
      <c r="K742" s="7" t="s">
        <v>2585</v>
      </c>
      <c r="L742" s="7"/>
      <c r="M742" s="7" t="s">
        <v>2139</v>
      </c>
      <c r="N742" s="3">
        <v>0</v>
      </c>
      <c r="O742" s="2" t="s">
        <v>2974</v>
      </c>
      <c r="Q742" s="57">
        <f t="shared" si="0"/>
        <v>0</v>
      </c>
    </row>
    <row r="743" spans="1:17" x14ac:dyDescent="0.2">
      <c r="A743" s="7" t="s">
        <v>186</v>
      </c>
      <c r="B743" s="6">
        <v>1.6273166666666701</v>
      </c>
      <c r="C743" s="7" t="s">
        <v>186</v>
      </c>
      <c r="D743" s="7" t="s">
        <v>469</v>
      </c>
      <c r="E743" s="6">
        <v>1.6273166666666701</v>
      </c>
      <c r="F743" s="6">
        <v>1.6273166666666701</v>
      </c>
      <c r="G743" s="6">
        <v>1.6273166666666701</v>
      </c>
      <c r="H743" s="6">
        <v>1.6273166666666701</v>
      </c>
      <c r="I743" s="6">
        <v>0</v>
      </c>
      <c r="J743" s="6">
        <v>0</v>
      </c>
      <c r="K743" s="7" t="s">
        <v>2585</v>
      </c>
      <c r="L743" s="7"/>
      <c r="M743" s="7" t="s">
        <v>2139</v>
      </c>
      <c r="N743" s="3">
        <v>0</v>
      </c>
      <c r="O743" s="2" t="s">
        <v>2974</v>
      </c>
      <c r="Q743" s="57">
        <f t="shared" si="0"/>
        <v>0</v>
      </c>
    </row>
    <row r="744" spans="1:17" x14ac:dyDescent="0.2">
      <c r="A744" s="7" t="s">
        <v>1209</v>
      </c>
      <c r="B744" s="6">
        <v>9.7986733333333405</v>
      </c>
      <c r="C744" s="7" t="s">
        <v>1209</v>
      </c>
      <c r="D744" s="7" t="s">
        <v>469</v>
      </c>
      <c r="E744" s="6">
        <v>9.7986733333333405</v>
      </c>
      <c r="F744" s="6">
        <v>9.7986733333333405</v>
      </c>
      <c r="G744" s="6">
        <v>9.7986733333333405</v>
      </c>
      <c r="H744" s="6">
        <v>9.7986733333333405</v>
      </c>
      <c r="I744" s="6">
        <v>0</v>
      </c>
      <c r="J744" s="6">
        <v>0</v>
      </c>
      <c r="K744" s="7" t="s">
        <v>2585</v>
      </c>
      <c r="L744" s="7"/>
      <c r="M744" s="7" t="s">
        <v>2139</v>
      </c>
      <c r="N744" s="3">
        <v>0</v>
      </c>
      <c r="O744" s="2" t="s">
        <v>2974</v>
      </c>
      <c r="Q744" s="57">
        <f t="shared" si="0"/>
        <v>0</v>
      </c>
    </row>
    <row r="745" spans="1:17" x14ac:dyDescent="0.2">
      <c r="A745" s="7" t="s">
        <v>1835</v>
      </c>
      <c r="B745" s="6">
        <v>4.95543333333333</v>
      </c>
      <c r="C745" s="7" t="s">
        <v>1835</v>
      </c>
      <c r="D745" s="7" t="s">
        <v>469</v>
      </c>
      <c r="E745" s="6">
        <v>4.95543333333333</v>
      </c>
      <c r="F745" s="6">
        <v>4.95543333333333</v>
      </c>
      <c r="G745" s="6">
        <v>4.95543333333333</v>
      </c>
      <c r="H745" s="6">
        <v>4.95543333333333</v>
      </c>
      <c r="I745" s="6">
        <v>0</v>
      </c>
      <c r="J745" s="6">
        <v>0</v>
      </c>
      <c r="K745" s="7" t="s">
        <v>2585</v>
      </c>
      <c r="L745" s="7"/>
      <c r="M745" s="7" t="s">
        <v>2139</v>
      </c>
      <c r="N745" s="3">
        <v>0</v>
      </c>
      <c r="O745" s="2" t="s">
        <v>2974</v>
      </c>
      <c r="Q745" s="57">
        <f t="shared" si="0"/>
        <v>0</v>
      </c>
    </row>
    <row r="746" spans="1:17" x14ac:dyDescent="0.2">
      <c r="A746" s="7" t="s">
        <v>1675</v>
      </c>
      <c r="B746" s="6">
        <v>2.3119333333333301</v>
      </c>
      <c r="C746" s="7" t="s">
        <v>1675</v>
      </c>
      <c r="D746" s="7" t="s">
        <v>469</v>
      </c>
      <c r="E746" s="6">
        <v>2.3119333333333301</v>
      </c>
      <c r="F746" s="6">
        <v>2.3119333333333301</v>
      </c>
      <c r="G746" s="6">
        <v>2.3119333333333301</v>
      </c>
      <c r="H746" s="6">
        <v>2.3119333333333301</v>
      </c>
      <c r="I746" s="6">
        <v>0</v>
      </c>
      <c r="J746" s="6">
        <v>0</v>
      </c>
      <c r="K746" s="7" t="s">
        <v>2585</v>
      </c>
      <c r="L746" s="7"/>
      <c r="M746" s="7" t="s">
        <v>2139</v>
      </c>
      <c r="N746" s="3">
        <v>0</v>
      </c>
      <c r="O746" s="2" t="s">
        <v>2974</v>
      </c>
      <c r="Q746" s="57">
        <f t="shared" si="0"/>
        <v>0</v>
      </c>
    </row>
    <row r="747" spans="1:17" x14ac:dyDescent="0.2">
      <c r="A747" s="7" t="s">
        <v>1193</v>
      </c>
      <c r="B747" s="6">
        <v>2.5171954165864401</v>
      </c>
      <c r="C747" s="7" t="s">
        <v>1193</v>
      </c>
      <c r="D747" s="7" t="s">
        <v>371</v>
      </c>
      <c r="E747" s="6">
        <v>2.7689149582450798</v>
      </c>
      <c r="F747" s="6">
        <v>2.5171954165864401</v>
      </c>
      <c r="G747" s="6">
        <v>2.7689149582450798</v>
      </c>
      <c r="H747" s="6">
        <v>2.5171954165864299</v>
      </c>
      <c r="I747" s="6">
        <v>13.8445747912254</v>
      </c>
      <c r="J747" s="6">
        <v>12.5859770829322</v>
      </c>
      <c r="K747" s="7" t="s">
        <v>2585</v>
      </c>
      <c r="L747" s="7" t="s">
        <v>1946</v>
      </c>
      <c r="M747" s="7" t="s">
        <v>1498</v>
      </c>
      <c r="N747" s="3">
        <v>12</v>
      </c>
      <c r="O747" s="2" t="s">
        <v>2969</v>
      </c>
      <c r="Q747" s="57">
        <f t="shared" si="0"/>
        <v>5</v>
      </c>
    </row>
    <row r="748" spans="1:17" x14ac:dyDescent="0.2">
      <c r="A748" s="7" t="s">
        <v>1102</v>
      </c>
      <c r="B748" s="6">
        <v>15.9</v>
      </c>
      <c r="C748" s="7" t="s">
        <v>1102</v>
      </c>
      <c r="D748" s="7" t="s">
        <v>371</v>
      </c>
      <c r="E748" s="6">
        <v>15.9</v>
      </c>
      <c r="F748" s="6">
        <v>15.9</v>
      </c>
      <c r="G748" s="6">
        <v>0</v>
      </c>
      <c r="H748" s="6">
        <v>0</v>
      </c>
      <c r="I748" s="6">
        <v>0</v>
      </c>
      <c r="J748" s="6">
        <v>0</v>
      </c>
      <c r="K748" s="7" t="s">
        <v>2585</v>
      </c>
      <c r="L748" s="7" t="s">
        <v>1946</v>
      </c>
      <c r="M748" s="7" t="s">
        <v>901</v>
      </c>
      <c r="N748" s="3">
        <v>3</v>
      </c>
      <c r="O748" s="2" t="s">
        <v>2136</v>
      </c>
      <c r="Q748" s="57">
        <f t="shared" si="0"/>
        <v>0</v>
      </c>
    </row>
    <row r="749" spans="1:17" x14ac:dyDescent="0.2">
      <c r="A749" s="7" t="s">
        <v>1091</v>
      </c>
      <c r="B749" s="6">
        <v>10.64</v>
      </c>
      <c r="C749" s="7" t="s">
        <v>1091</v>
      </c>
      <c r="D749" s="7" t="s">
        <v>371</v>
      </c>
      <c r="E749" s="6">
        <v>10.64</v>
      </c>
      <c r="F749" s="6">
        <v>10.64</v>
      </c>
      <c r="G749" s="6">
        <v>0</v>
      </c>
      <c r="H749" s="6">
        <v>0</v>
      </c>
      <c r="I749" s="6">
        <v>0</v>
      </c>
      <c r="J749" s="6">
        <v>0</v>
      </c>
      <c r="K749" s="7" t="s">
        <v>2585</v>
      </c>
      <c r="L749" s="7" t="s">
        <v>1946</v>
      </c>
      <c r="M749" s="7" t="s">
        <v>2136</v>
      </c>
      <c r="N749" s="3">
        <v>6</v>
      </c>
      <c r="O749" s="2" t="s">
        <v>2136</v>
      </c>
      <c r="Q749" s="57">
        <f t="shared" si="0"/>
        <v>0</v>
      </c>
    </row>
    <row r="750" spans="1:17" x14ac:dyDescent="0.2">
      <c r="A750" s="7" t="s">
        <v>1817</v>
      </c>
      <c r="B750" s="6">
        <v>1.5</v>
      </c>
      <c r="C750" s="7" t="s">
        <v>1817</v>
      </c>
      <c r="D750" s="7" t="s">
        <v>3030</v>
      </c>
      <c r="E750" s="6">
        <v>1.5</v>
      </c>
      <c r="F750" s="6">
        <v>1.5</v>
      </c>
      <c r="G750" s="6">
        <v>0</v>
      </c>
      <c r="H750" s="6">
        <v>0</v>
      </c>
      <c r="I750" s="6">
        <v>0</v>
      </c>
      <c r="J750" s="6">
        <v>0</v>
      </c>
      <c r="K750" s="7" t="s">
        <v>2585</v>
      </c>
      <c r="L750" s="7" t="s">
        <v>637</v>
      </c>
      <c r="M750" s="7" t="s">
        <v>1378</v>
      </c>
      <c r="N750" s="3">
        <v>0</v>
      </c>
      <c r="O750" s="2" t="s">
        <v>373</v>
      </c>
      <c r="Q750" s="57">
        <f t="shared" si="0"/>
        <v>0</v>
      </c>
    </row>
    <row r="751" spans="1:17" x14ac:dyDescent="0.2">
      <c r="A751" s="7" t="s">
        <v>1478</v>
      </c>
      <c r="B751" s="6">
        <v>1.5</v>
      </c>
      <c r="C751" s="7" t="s">
        <v>1478</v>
      </c>
      <c r="D751" s="7" t="s">
        <v>3030</v>
      </c>
      <c r="E751" s="6">
        <v>1.5</v>
      </c>
      <c r="F751" s="6">
        <v>1.5</v>
      </c>
      <c r="G751" s="6">
        <v>0</v>
      </c>
      <c r="H751" s="6">
        <v>0</v>
      </c>
      <c r="I751" s="6">
        <v>0</v>
      </c>
      <c r="J751" s="6">
        <v>0</v>
      </c>
      <c r="K751" s="7" t="s">
        <v>178</v>
      </c>
      <c r="L751" s="7" t="s">
        <v>1787</v>
      </c>
      <c r="M751" s="7" t="s">
        <v>1614</v>
      </c>
      <c r="N751" s="3">
        <v>0</v>
      </c>
      <c r="O751" s="2" t="s">
        <v>2712</v>
      </c>
      <c r="Q751" s="57">
        <f t="shared" si="0"/>
        <v>0</v>
      </c>
    </row>
    <row r="752" spans="1:17" x14ac:dyDescent="0.2">
      <c r="A752" s="7" t="s">
        <v>2827</v>
      </c>
      <c r="B752" s="6">
        <v>7</v>
      </c>
      <c r="C752" s="7" t="s">
        <v>2827</v>
      </c>
      <c r="D752" s="7" t="s">
        <v>3030</v>
      </c>
      <c r="E752" s="6">
        <v>7</v>
      </c>
      <c r="F752" s="6">
        <v>7</v>
      </c>
      <c r="G752" s="6">
        <v>0</v>
      </c>
      <c r="H752" s="6">
        <v>0</v>
      </c>
      <c r="I752" s="6">
        <v>0</v>
      </c>
      <c r="J752" s="6">
        <v>0</v>
      </c>
      <c r="K752" s="7" t="s">
        <v>2585</v>
      </c>
      <c r="L752" s="7" t="s">
        <v>661</v>
      </c>
      <c r="M752" s="7" t="s">
        <v>2301</v>
      </c>
      <c r="N752" s="3">
        <v>0</v>
      </c>
      <c r="O752" s="2" t="s">
        <v>777</v>
      </c>
      <c r="Q752" s="57">
        <f t="shared" si="0"/>
        <v>0</v>
      </c>
    </row>
    <row r="753" spans="1:17" x14ac:dyDescent="0.2">
      <c r="A753" s="7" t="s">
        <v>1327</v>
      </c>
      <c r="B753" s="6">
        <v>10.86</v>
      </c>
      <c r="C753" s="7" t="s">
        <v>1327</v>
      </c>
      <c r="D753" s="7" t="s">
        <v>371</v>
      </c>
      <c r="E753" s="6">
        <v>10.86</v>
      </c>
      <c r="F753" s="6">
        <v>10.86</v>
      </c>
      <c r="G753" s="6">
        <v>0</v>
      </c>
      <c r="H753" s="6">
        <v>0</v>
      </c>
      <c r="I753" s="6">
        <v>0</v>
      </c>
      <c r="J753" s="6">
        <v>0</v>
      </c>
      <c r="K753" s="7" t="s">
        <v>2585</v>
      </c>
      <c r="L753" s="7" t="s">
        <v>1946</v>
      </c>
      <c r="M753" s="7" t="s">
        <v>901</v>
      </c>
      <c r="N753" s="3">
        <v>3</v>
      </c>
      <c r="O753" s="2" t="s">
        <v>2136</v>
      </c>
      <c r="Q753" s="57">
        <f t="shared" si="0"/>
        <v>0</v>
      </c>
    </row>
    <row r="754" spans="1:17" x14ac:dyDescent="0.2">
      <c r="A754" s="7" t="s">
        <v>804</v>
      </c>
      <c r="B754" s="6">
        <v>15.25</v>
      </c>
      <c r="C754" s="7" t="s">
        <v>804</v>
      </c>
      <c r="D754" s="7" t="s">
        <v>371</v>
      </c>
      <c r="E754" s="6">
        <v>15.25</v>
      </c>
      <c r="F754" s="6">
        <v>15.25</v>
      </c>
      <c r="G754" s="6">
        <v>0</v>
      </c>
      <c r="H754" s="6">
        <v>0</v>
      </c>
      <c r="I754" s="6">
        <v>0</v>
      </c>
      <c r="J754" s="6">
        <v>0</v>
      </c>
      <c r="K754" s="7" t="s">
        <v>2585</v>
      </c>
      <c r="L754" s="7" t="s">
        <v>1946</v>
      </c>
      <c r="M754" s="7" t="s">
        <v>901</v>
      </c>
      <c r="N754" s="3">
        <v>3</v>
      </c>
      <c r="O754" s="2" t="s">
        <v>2800</v>
      </c>
      <c r="Q754" s="57">
        <f t="shared" si="0"/>
        <v>0</v>
      </c>
    </row>
    <row r="755" spans="1:17" x14ac:dyDescent="0.2">
      <c r="A755" s="7" t="s">
        <v>2758</v>
      </c>
      <c r="B755" s="6">
        <v>26.8998942544942</v>
      </c>
      <c r="C755" s="7" t="s">
        <v>2989</v>
      </c>
      <c r="D755" s="7" t="s">
        <v>642</v>
      </c>
      <c r="E755" s="6">
        <v>26.8998942544942</v>
      </c>
      <c r="F755" s="6">
        <v>26.8998942544942</v>
      </c>
      <c r="G755" s="6">
        <v>0</v>
      </c>
      <c r="H755" s="6">
        <v>0</v>
      </c>
      <c r="I755" s="6">
        <v>0</v>
      </c>
      <c r="J755" s="6">
        <v>0</v>
      </c>
      <c r="K755" s="7" t="s">
        <v>2585</v>
      </c>
      <c r="L755" s="7" t="s">
        <v>1593</v>
      </c>
      <c r="M755" s="7" t="s">
        <v>3050</v>
      </c>
      <c r="N755" s="3">
        <v>0</v>
      </c>
      <c r="O755" s="2" t="s">
        <v>777</v>
      </c>
      <c r="Q755" s="57">
        <f t="shared" si="0"/>
        <v>0</v>
      </c>
    </row>
    <row r="756" spans="1:17" x14ac:dyDescent="0.2">
      <c r="A756" s="7" t="s">
        <v>2218</v>
      </c>
      <c r="B756" s="6">
        <v>8.4838333333333293E-2</v>
      </c>
      <c r="C756" s="7" t="s">
        <v>2218</v>
      </c>
      <c r="D756" s="7" t="s">
        <v>469</v>
      </c>
      <c r="E756" s="6">
        <v>8.4838333333333293E-2</v>
      </c>
      <c r="F756" s="6">
        <v>8.4838333333333293E-2</v>
      </c>
      <c r="G756" s="6">
        <v>8.4838333333333293E-2</v>
      </c>
      <c r="H756" s="6">
        <v>8.4838333333333293E-2</v>
      </c>
      <c r="I756" s="6">
        <v>0</v>
      </c>
      <c r="J756" s="6">
        <v>0</v>
      </c>
      <c r="K756" s="7" t="s">
        <v>2585</v>
      </c>
      <c r="L756" s="7"/>
      <c r="M756" s="7" t="s">
        <v>2139</v>
      </c>
      <c r="N756" s="3">
        <v>0</v>
      </c>
      <c r="O756" s="2" t="s">
        <v>2974</v>
      </c>
      <c r="Q756" s="57">
        <f t="shared" si="0"/>
        <v>0</v>
      </c>
    </row>
    <row r="757" spans="1:17" x14ac:dyDescent="0.2">
      <c r="A757" s="7" t="s">
        <v>2545</v>
      </c>
      <c r="B757" s="6">
        <v>9.1</v>
      </c>
      <c r="C757" s="7" t="s">
        <v>2545</v>
      </c>
      <c r="D757" s="7" t="s">
        <v>642</v>
      </c>
      <c r="E757" s="6">
        <v>9.1</v>
      </c>
      <c r="F757" s="6">
        <v>9.1</v>
      </c>
      <c r="G757" s="6">
        <v>0</v>
      </c>
      <c r="H757" s="6">
        <v>0</v>
      </c>
      <c r="I757" s="6">
        <v>0</v>
      </c>
      <c r="J757" s="6">
        <v>0</v>
      </c>
      <c r="K757" s="7" t="s">
        <v>2585</v>
      </c>
      <c r="L757" s="7"/>
      <c r="M757" s="7" t="s">
        <v>2301</v>
      </c>
      <c r="N757" s="3">
        <v>0</v>
      </c>
      <c r="O757" s="2" t="s">
        <v>777</v>
      </c>
      <c r="Q757" s="57">
        <f t="shared" si="0"/>
        <v>0</v>
      </c>
    </row>
    <row r="758" spans="1:17" x14ac:dyDescent="0.2">
      <c r="A758" s="7" t="s">
        <v>768</v>
      </c>
      <c r="B758" s="6">
        <v>21.9</v>
      </c>
      <c r="C758" s="7" t="s">
        <v>768</v>
      </c>
      <c r="D758" s="7" t="s">
        <v>642</v>
      </c>
      <c r="E758" s="6">
        <v>21.9</v>
      </c>
      <c r="F758" s="6">
        <v>21.9</v>
      </c>
      <c r="G758" s="6">
        <v>0</v>
      </c>
      <c r="H758" s="6">
        <v>0</v>
      </c>
      <c r="I758" s="6">
        <v>0</v>
      </c>
      <c r="J758" s="6">
        <v>0</v>
      </c>
      <c r="K758" s="7" t="s">
        <v>2585</v>
      </c>
      <c r="L758" s="7" t="s">
        <v>1115</v>
      </c>
      <c r="M758" s="7" t="s">
        <v>2301</v>
      </c>
      <c r="N758" s="3">
        <v>0</v>
      </c>
      <c r="O758" s="2" t="s">
        <v>777</v>
      </c>
      <c r="Q758" s="57">
        <f t="shared" si="0"/>
        <v>0</v>
      </c>
    </row>
    <row r="759" spans="1:17" x14ac:dyDescent="0.2">
      <c r="A759" s="7" t="s">
        <v>480</v>
      </c>
      <c r="B759" s="6">
        <v>33.300362976406497</v>
      </c>
      <c r="C759" s="7" t="s">
        <v>1184</v>
      </c>
      <c r="D759" s="7" t="s">
        <v>642</v>
      </c>
      <c r="E759" s="6">
        <v>33.300362976406497</v>
      </c>
      <c r="F759" s="6">
        <v>33.300362976406497</v>
      </c>
      <c r="G759" s="6">
        <v>33.300362976406497</v>
      </c>
      <c r="H759" s="6">
        <v>33.300362976406497</v>
      </c>
      <c r="I759" s="6">
        <v>66.600725952812994</v>
      </c>
      <c r="J759" s="6">
        <v>66.600725952812994</v>
      </c>
      <c r="K759" s="7" t="s">
        <v>2585</v>
      </c>
      <c r="L759" s="7" t="s">
        <v>637</v>
      </c>
      <c r="M759" s="7" t="s">
        <v>2301</v>
      </c>
      <c r="N759" s="3">
        <v>0</v>
      </c>
      <c r="O759" s="2" t="s">
        <v>777</v>
      </c>
      <c r="Q759" s="57">
        <f t="shared" si="0"/>
        <v>2</v>
      </c>
    </row>
    <row r="760" spans="1:17" x14ac:dyDescent="0.2">
      <c r="A760" s="7" t="s">
        <v>1864</v>
      </c>
      <c r="B760" s="6">
        <v>12.9</v>
      </c>
      <c r="C760" s="7" t="s">
        <v>1864</v>
      </c>
      <c r="D760" s="7" t="s">
        <v>642</v>
      </c>
      <c r="E760" s="6">
        <v>12.9</v>
      </c>
      <c r="F760" s="6">
        <v>12.9</v>
      </c>
      <c r="G760" s="6">
        <v>0</v>
      </c>
      <c r="H760" s="6">
        <v>0</v>
      </c>
      <c r="I760" s="6">
        <v>0</v>
      </c>
      <c r="J760" s="6">
        <v>0</v>
      </c>
      <c r="K760" s="7" t="s">
        <v>2585</v>
      </c>
      <c r="L760" s="7" t="s">
        <v>1593</v>
      </c>
      <c r="M760" s="7" t="s">
        <v>2301</v>
      </c>
      <c r="N760" s="3">
        <v>0</v>
      </c>
      <c r="O760" s="2" t="s">
        <v>777</v>
      </c>
      <c r="Q760" s="57">
        <f t="shared" si="0"/>
        <v>0</v>
      </c>
    </row>
    <row r="761" spans="1:17" x14ac:dyDescent="0.2">
      <c r="A761" s="7" t="s">
        <v>1379</v>
      </c>
      <c r="B761" s="6">
        <v>12.9</v>
      </c>
      <c r="C761" s="7" t="s">
        <v>1379</v>
      </c>
      <c r="D761" s="7" t="s">
        <v>469</v>
      </c>
      <c r="E761" s="6">
        <v>12.9</v>
      </c>
      <c r="F761" s="6">
        <v>12.9</v>
      </c>
      <c r="G761" s="6">
        <v>12.9</v>
      </c>
      <c r="H761" s="6">
        <v>12.9</v>
      </c>
      <c r="I761" s="6">
        <v>0</v>
      </c>
      <c r="J761" s="6">
        <v>0</v>
      </c>
      <c r="K761" s="7" t="s">
        <v>2585</v>
      </c>
      <c r="L761" s="7"/>
      <c r="M761" s="7" t="s">
        <v>2139</v>
      </c>
      <c r="N761" s="3">
        <v>0</v>
      </c>
      <c r="O761" s="2" t="s">
        <v>2974</v>
      </c>
      <c r="Q761" s="57">
        <f t="shared" si="0"/>
        <v>0</v>
      </c>
    </row>
    <row r="762" spans="1:17" x14ac:dyDescent="0.2">
      <c r="A762" s="7" t="s">
        <v>209</v>
      </c>
      <c r="B762" s="6">
        <v>8.35979602564103</v>
      </c>
      <c r="C762" s="7" t="s">
        <v>209</v>
      </c>
      <c r="D762" s="7" t="s">
        <v>469</v>
      </c>
      <c r="E762" s="6">
        <v>8.35979602564103</v>
      </c>
      <c r="F762" s="6">
        <v>8.35979602564103</v>
      </c>
      <c r="G762" s="6">
        <v>8.35979602564103</v>
      </c>
      <c r="H762" s="6">
        <v>8.35979602564103</v>
      </c>
      <c r="I762" s="6">
        <v>0</v>
      </c>
      <c r="J762" s="6">
        <v>0</v>
      </c>
      <c r="K762" s="7" t="s">
        <v>2585</v>
      </c>
      <c r="L762" s="7"/>
      <c r="M762" s="7" t="s">
        <v>2139</v>
      </c>
      <c r="N762" s="3">
        <v>0</v>
      </c>
      <c r="O762" s="2" t="s">
        <v>2974</v>
      </c>
      <c r="Q762" s="57">
        <f t="shared" si="0"/>
        <v>0</v>
      </c>
    </row>
    <row r="763" spans="1:17" x14ac:dyDescent="0.2">
      <c r="A763" s="7" t="s">
        <v>2768</v>
      </c>
      <c r="B763" s="6">
        <v>18.899999999999999</v>
      </c>
      <c r="C763" s="7" t="s">
        <v>558</v>
      </c>
      <c r="D763" s="7" t="s">
        <v>642</v>
      </c>
      <c r="E763" s="6">
        <v>18.899999999999999</v>
      </c>
      <c r="F763" s="6">
        <v>18.899999999999999</v>
      </c>
      <c r="G763" s="6">
        <v>0</v>
      </c>
      <c r="H763" s="6">
        <v>0</v>
      </c>
      <c r="I763" s="6">
        <v>0</v>
      </c>
      <c r="J763" s="6">
        <v>0</v>
      </c>
      <c r="K763" s="7" t="s">
        <v>2585</v>
      </c>
      <c r="L763" s="7" t="s">
        <v>1593</v>
      </c>
      <c r="M763" s="7" t="s">
        <v>2301</v>
      </c>
      <c r="N763" s="3">
        <v>0</v>
      </c>
      <c r="O763" s="2" t="s">
        <v>777</v>
      </c>
      <c r="Q763" s="57">
        <f t="shared" si="0"/>
        <v>0</v>
      </c>
    </row>
    <row r="764" spans="1:17" x14ac:dyDescent="0.2">
      <c r="A764" s="7" t="s">
        <v>2310</v>
      </c>
      <c r="B764" s="6">
        <v>55</v>
      </c>
      <c r="C764" s="7" t="s">
        <v>1486</v>
      </c>
      <c r="D764" s="7" t="s">
        <v>642</v>
      </c>
      <c r="E764" s="6">
        <v>55</v>
      </c>
      <c r="F764" s="6">
        <v>55</v>
      </c>
      <c r="G764" s="6">
        <v>0</v>
      </c>
      <c r="H764" s="6">
        <v>0</v>
      </c>
      <c r="I764" s="6">
        <v>0</v>
      </c>
      <c r="J764" s="6">
        <v>0</v>
      </c>
      <c r="K764" s="7" t="s">
        <v>2585</v>
      </c>
      <c r="L764" s="7" t="s">
        <v>1593</v>
      </c>
      <c r="M764" s="7" t="s">
        <v>2943</v>
      </c>
      <c r="N764" s="3">
        <v>0</v>
      </c>
      <c r="O764" s="2" t="s">
        <v>3284</v>
      </c>
      <c r="Q764" s="57">
        <f t="shared" si="0"/>
        <v>0</v>
      </c>
    </row>
    <row r="765" spans="1:17" x14ac:dyDescent="0.2">
      <c r="A765" s="7" t="s">
        <v>4</v>
      </c>
      <c r="B765" s="6">
        <v>21.500499500499501</v>
      </c>
      <c r="C765" s="7" t="s">
        <v>2041</v>
      </c>
      <c r="D765" s="7" t="s">
        <v>642</v>
      </c>
      <c r="E765" s="6">
        <v>21.500499500499501</v>
      </c>
      <c r="F765" s="6">
        <v>21.500499500499501</v>
      </c>
      <c r="G765" s="6">
        <v>0</v>
      </c>
      <c r="H765" s="6">
        <v>0</v>
      </c>
      <c r="I765" s="6">
        <v>0</v>
      </c>
      <c r="J765" s="6">
        <v>0</v>
      </c>
      <c r="K765" s="7" t="s">
        <v>2585</v>
      </c>
      <c r="L765" s="7" t="s">
        <v>637</v>
      </c>
      <c r="M765" s="7" t="s">
        <v>1134</v>
      </c>
      <c r="N765" s="3">
        <v>0</v>
      </c>
      <c r="O765" s="2" t="s">
        <v>777</v>
      </c>
      <c r="Q765" s="57">
        <f t="shared" si="0"/>
        <v>0</v>
      </c>
    </row>
    <row r="766" spans="1:17" x14ac:dyDescent="0.2">
      <c r="A766" s="7" t="s">
        <v>202</v>
      </c>
      <c r="B766" s="6">
        <v>13.9</v>
      </c>
      <c r="C766" s="7" t="s">
        <v>2426</v>
      </c>
      <c r="D766" s="7" t="s">
        <v>642</v>
      </c>
      <c r="E766" s="6">
        <v>13.9</v>
      </c>
      <c r="F766" s="6">
        <v>13.9</v>
      </c>
      <c r="G766" s="6">
        <v>0</v>
      </c>
      <c r="H766" s="6">
        <v>0</v>
      </c>
      <c r="I766" s="6">
        <v>0</v>
      </c>
      <c r="J766" s="6">
        <v>0</v>
      </c>
      <c r="K766" s="7" t="s">
        <v>2585</v>
      </c>
      <c r="L766" s="7" t="s">
        <v>637</v>
      </c>
      <c r="M766" s="7" t="s">
        <v>2301</v>
      </c>
      <c r="N766" s="3">
        <v>0</v>
      </c>
      <c r="O766" s="2" t="s">
        <v>777</v>
      </c>
      <c r="Q766" s="57">
        <f t="shared" ref="Q766:Q829" si="1">J766/F766</f>
        <v>0</v>
      </c>
    </row>
    <row r="767" spans="1:17" x14ac:dyDescent="0.2">
      <c r="A767" s="7" t="s">
        <v>1032</v>
      </c>
      <c r="B767" s="6">
        <v>22.850390246603698</v>
      </c>
      <c r="C767" s="7" t="s">
        <v>989</v>
      </c>
      <c r="D767" s="7" t="s">
        <v>642</v>
      </c>
      <c r="E767" s="6">
        <v>22.850390246603698</v>
      </c>
      <c r="F767" s="6">
        <v>22.850390246603698</v>
      </c>
      <c r="G767" s="6">
        <v>0</v>
      </c>
      <c r="H767" s="6">
        <v>0</v>
      </c>
      <c r="I767" s="6">
        <v>0</v>
      </c>
      <c r="J767" s="6">
        <v>0</v>
      </c>
      <c r="K767" s="7" t="s">
        <v>2585</v>
      </c>
      <c r="L767" s="7" t="s">
        <v>637</v>
      </c>
      <c r="M767" s="7" t="s">
        <v>2301</v>
      </c>
      <c r="N767" s="3">
        <v>0</v>
      </c>
      <c r="O767" s="2" t="s">
        <v>777</v>
      </c>
      <c r="Q767" s="57">
        <f t="shared" si="1"/>
        <v>0</v>
      </c>
    </row>
    <row r="768" spans="1:17" x14ac:dyDescent="0.2">
      <c r="A768" s="7" t="s">
        <v>2886</v>
      </c>
      <c r="B768" s="6">
        <v>26.8998682476943</v>
      </c>
      <c r="C768" s="7" t="s">
        <v>2722</v>
      </c>
      <c r="D768" s="7" t="s">
        <v>642</v>
      </c>
      <c r="E768" s="6">
        <v>26.8998682476943</v>
      </c>
      <c r="F768" s="6">
        <v>26.8998682476943</v>
      </c>
      <c r="G768" s="6">
        <v>0</v>
      </c>
      <c r="H768" s="6">
        <v>0</v>
      </c>
      <c r="I768" s="6">
        <v>0</v>
      </c>
      <c r="J768" s="6">
        <v>0</v>
      </c>
      <c r="K768" s="7" t="s">
        <v>2585</v>
      </c>
      <c r="L768" s="7" t="s">
        <v>637</v>
      </c>
      <c r="M768" s="7" t="s">
        <v>1134</v>
      </c>
      <c r="N768" s="3">
        <v>0</v>
      </c>
      <c r="O768" s="2" t="s">
        <v>777</v>
      </c>
      <c r="Q768" s="57">
        <f t="shared" si="1"/>
        <v>0</v>
      </c>
    </row>
    <row r="769" spans="1:17" x14ac:dyDescent="0.2">
      <c r="A769" s="7" t="s">
        <v>612</v>
      </c>
      <c r="B769" s="6">
        <v>24.900078802206501</v>
      </c>
      <c r="C769" s="7" t="s">
        <v>612</v>
      </c>
      <c r="D769" s="7" t="s">
        <v>642</v>
      </c>
      <c r="E769" s="6">
        <v>24.900078802206501</v>
      </c>
      <c r="F769" s="6">
        <v>24.900078802206501</v>
      </c>
      <c r="G769" s="6">
        <v>0</v>
      </c>
      <c r="H769" s="6">
        <v>0</v>
      </c>
      <c r="I769" s="6">
        <v>0</v>
      </c>
      <c r="J769" s="6">
        <v>0</v>
      </c>
      <c r="K769" s="7" t="s">
        <v>2585</v>
      </c>
      <c r="L769" s="7" t="s">
        <v>1593</v>
      </c>
      <c r="M769" s="7" t="s">
        <v>2301</v>
      </c>
      <c r="N769" s="3">
        <v>0</v>
      </c>
      <c r="O769" s="2" t="s">
        <v>777</v>
      </c>
      <c r="Q769" s="57">
        <f t="shared" si="1"/>
        <v>0</v>
      </c>
    </row>
    <row r="770" spans="1:17" x14ac:dyDescent="0.2">
      <c r="A770" s="7" t="s">
        <v>1728</v>
      </c>
      <c r="B770" s="6">
        <v>27.2</v>
      </c>
      <c r="C770" s="7" t="s">
        <v>1728</v>
      </c>
      <c r="D770" s="7" t="s">
        <v>642</v>
      </c>
      <c r="E770" s="6">
        <v>27.2</v>
      </c>
      <c r="F770" s="6">
        <v>27.2</v>
      </c>
      <c r="G770" s="6">
        <v>0</v>
      </c>
      <c r="H770" s="6">
        <v>0</v>
      </c>
      <c r="I770" s="6">
        <v>0</v>
      </c>
      <c r="J770" s="6">
        <v>0</v>
      </c>
      <c r="K770" s="7" t="s">
        <v>2585</v>
      </c>
      <c r="L770" s="7" t="s">
        <v>1946</v>
      </c>
      <c r="M770" s="7" t="s">
        <v>2301</v>
      </c>
      <c r="N770" s="3">
        <v>0</v>
      </c>
      <c r="O770" s="2" t="s">
        <v>777</v>
      </c>
      <c r="Q770" s="57">
        <f t="shared" si="1"/>
        <v>0</v>
      </c>
    </row>
    <row r="771" spans="1:17" x14ac:dyDescent="0.2">
      <c r="A771" s="7" t="s">
        <v>816</v>
      </c>
      <c r="B771" s="6">
        <v>6.2649999999999997</v>
      </c>
      <c r="C771" s="7" t="s">
        <v>816</v>
      </c>
      <c r="D771" s="7" t="s">
        <v>469</v>
      </c>
      <c r="E771" s="6">
        <v>6.2649999999999997</v>
      </c>
      <c r="F771" s="6">
        <v>6.2649999999999997</v>
      </c>
      <c r="G771" s="6">
        <v>6.2649999999999997</v>
      </c>
      <c r="H771" s="6">
        <v>6.2649999999999997</v>
      </c>
      <c r="I771" s="6">
        <v>0</v>
      </c>
      <c r="J771" s="6">
        <v>0</v>
      </c>
      <c r="K771" s="7" t="s">
        <v>2585</v>
      </c>
      <c r="L771" s="7"/>
      <c r="M771" s="7" t="s">
        <v>2139</v>
      </c>
      <c r="N771" s="3">
        <v>0</v>
      </c>
      <c r="O771" s="2" t="s">
        <v>2974</v>
      </c>
      <c r="Q771" s="57">
        <f t="shared" si="1"/>
        <v>0</v>
      </c>
    </row>
    <row r="772" spans="1:17" x14ac:dyDescent="0.2">
      <c r="A772" s="7" t="s">
        <v>2807</v>
      </c>
      <c r="B772" s="6">
        <v>26.93</v>
      </c>
      <c r="C772" s="7" t="s">
        <v>1661</v>
      </c>
      <c r="D772" s="7" t="s">
        <v>642</v>
      </c>
      <c r="E772" s="6">
        <v>26.93</v>
      </c>
      <c r="F772" s="6">
        <v>26.93</v>
      </c>
      <c r="G772" s="6">
        <v>0</v>
      </c>
      <c r="H772" s="6">
        <v>0</v>
      </c>
      <c r="I772" s="6">
        <v>0</v>
      </c>
      <c r="J772" s="6">
        <v>0</v>
      </c>
      <c r="K772" s="7" t="s">
        <v>2585</v>
      </c>
      <c r="L772" s="7" t="s">
        <v>1593</v>
      </c>
      <c r="M772" s="7" t="s">
        <v>2301</v>
      </c>
      <c r="N772" s="3">
        <v>0</v>
      </c>
      <c r="O772" s="2" t="s">
        <v>777</v>
      </c>
      <c r="Q772" s="57">
        <f t="shared" si="1"/>
        <v>0</v>
      </c>
    </row>
    <row r="773" spans="1:17" x14ac:dyDescent="0.2">
      <c r="A773" s="7" t="s">
        <v>2535</v>
      </c>
      <c r="B773" s="6">
        <v>14.8637077208506</v>
      </c>
      <c r="C773" s="7" t="s">
        <v>741</v>
      </c>
      <c r="D773" s="7" t="s">
        <v>642</v>
      </c>
      <c r="E773" s="6">
        <v>16.350078492935602</v>
      </c>
      <c r="F773" s="6">
        <v>14.8637077208506</v>
      </c>
      <c r="G773" s="6">
        <v>0</v>
      </c>
      <c r="H773" s="6">
        <v>0</v>
      </c>
      <c r="I773" s="6">
        <v>0</v>
      </c>
      <c r="J773" s="6">
        <v>0</v>
      </c>
      <c r="K773" s="7" t="s">
        <v>2585</v>
      </c>
      <c r="L773" s="7" t="s">
        <v>1946</v>
      </c>
      <c r="M773" s="7" t="s">
        <v>753</v>
      </c>
      <c r="N773" s="3">
        <v>0</v>
      </c>
      <c r="O773" s="2" t="s">
        <v>777</v>
      </c>
      <c r="Q773" s="57">
        <f t="shared" si="1"/>
        <v>0</v>
      </c>
    </row>
    <row r="774" spans="1:17" x14ac:dyDescent="0.2">
      <c r="A774" s="7" t="s">
        <v>2866</v>
      </c>
      <c r="B774" s="6">
        <v>17.900684931506898</v>
      </c>
      <c r="C774" s="7" t="s">
        <v>2866</v>
      </c>
      <c r="D774" s="7" t="s">
        <v>642</v>
      </c>
      <c r="E774" s="6">
        <v>17.900684931506898</v>
      </c>
      <c r="F774" s="6">
        <v>17.900684931506898</v>
      </c>
      <c r="G774" s="6">
        <v>0</v>
      </c>
      <c r="H774" s="6">
        <v>0</v>
      </c>
      <c r="I774" s="6">
        <v>0</v>
      </c>
      <c r="J774" s="6">
        <v>0</v>
      </c>
      <c r="K774" s="7" t="s">
        <v>2585</v>
      </c>
      <c r="L774" s="7" t="s">
        <v>637</v>
      </c>
      <c r="M774" s="7" t="s">
        <v>2301</v>
      </c>
      <c r="N774" s="3">
        <v>0</v>
      </c>
      <c r="O774" s="2" t="s">
        <v>777</v>
      </c>
      <c r="Q774" s="57">
        <f t="shared" si="1"/>
        <v>0</v>
      </c>
    </row>
    <row r="775" spans="1:17" x14ac:dyDescent="0.2">
      <c r="A775" s="7" t="s">
        <v>1850</v>
      </c>
      <c r="B775" s="6">
        <v>18.899224806201499</v>
      </c>
      <c r="C775" s="7" t="s">
        <v>1649</v>
      </c>
      <c r="D775" s="7" t="s">
        <v>642</v>
      </c>
      <c r="E775" s="6">
        <v>18.899224806201499</v>
      </c>
      <c r="F775" s="6">
        <v>18.899224806201499</v>
      </c>
      <c r="G775" s="6">
        <v>0</v>
      </c>
      <c r="H775" s="6">
        <v>0</v>
      </c>
      <c r="I775" s="6">
        <v>0</v>
      </c>
      <c r="J775" s="6">
        <v>0</v>
      </c>
      <c r="K775" s="7" t="s">
        <v>2585</v>
      </c>
      <c r="L775" s="7" t="s">
        <v>1593</v>
      </c>
      <c r="M775" s="7" t="s">
        <v>1648</v>
      </c>
      <c r="N775" s="3">
        <v>0</v>
      </c>
      <c r="O775" s="2" t="s">
        <v>2338</v>
      </c>
      <c r="Q775" s="57">
        <f t="shared" si="1"/>
        <v>0</v>
      </c>
    </row>
    <row r="776" spans="1:17" x14ac:dyDescent="0.2">
      <c r="A776" s="7" t="s">
        <v>1922</v>
      </c>
      <c r="B776" s="6">
        <v>23.9912629070691</v>
      </c>
      <c r="C776" s="7" t="s">
        <v>1025</v>
      </c>
      <c r="D776" s="7" t="s">
        <v>642</v>
      </c>
      <c r="E776" s="6">
        <v>23.9912629070691</v>
      </c>
      <c r="F776" s="6">
        <v>23.9912629070691</v>
      </c>
      <c r="G776" s="6">
        <v>0</v>
      </c>
      <c r="H776" s="6">
        <v>0</v>
      </c>
      <c r="I776" s="6">
        <v>0</v>
      </c>
      <c r="J776" s="6">
        <v>0</v>
      </c>
      <c r="K776" s="7" t="s">
        <v>2585</v>
      </c>
      <c r="L776" s="7" t="s">
        <v>637</v>
      </c>
      <c r="M776" s="7" t="s">
        <v>2301</v>
      </c>
      <c r="N776" s="3">
        <v>0</v>
      </c>
      <c r="O776" s="2" t="s">
        <v>777</v>
      </c>
      <c r="Q776" s="57">
        <f t="shared" si="1"/>
        <v>0</v>
      </c>
    </row>
    <row r="777" spans="1:17" x14ac:dyDescent="0.2">
      <c r="A777" s="7" t="s">
        <v>2859</v>
      </c>
      <c r="B777" s="6">
        <v>41.900293255131999</v>
      </c>
      <c r="C777" s="7" t="s">
        <v>2859</v>
      </c>
      <c r="D777" s="7" t="s">
        <v>642</v>
      </c>
      <c r="E777" s="6">
        <v>41.900293255131999</v>
      </c>
      <c r="F777" s="6">
        <v>41.900293255131999</v>
      </c>
      <c r="G777" s="6">
        <v>0</v>
      </c>
      <c r="H777" s="6">
        <v>0</v>
      </c>
      <c r="I777" s="6">
        <v>0</v>
      </c>
      <c r="J777" s="6">
        <v>0</v>
      </c>
      <c r="K777" s="7" t="s">
        <v>2585</v>
      </c>
      <c r="L777" s="7" t="s">
        <v>1593</v>
      </c>
      <c r="M777" s="7" t="s">
        <v>2301</v>
      </c>
      <c r="N777" s="3">
        <v>0</v>
      </c>
      <c r="O777" s="2" t="s">
        <v>777</v>
      </c>
      <c r="Q777" s="57">
        <f t="shared" si="1"/>
        <v>0</v>
      </c>
    </row>
    <row r="778" spans="1:17" x14ac:dyDescent="0.2">
      <c r="A778" s="7" t="s">
        <v>2440</v>
      </c>
      <c r="B778" s="6">
        <v>55</v>
      </c>
      <c r="C778" s="7" t="s">
        <v>2440</v>
      </c>
      <c r="D778" s="7" t="s">
        <v>642</v>
      </c>
      <c r="E778" s="6">
        <v>55</v>
      </c>
      <c r="F778" s="6">
        <v>55</v>
      </c>
      <c r="G778" s="6">
        <v>55</v>
      </c>
      <c r="H778" s="6">
        <v>55</v>
      </c>
      <c r="I778" s="6">
        <v>660</v>
      </c>
      <c r="J778" s="6">
        <v>660</v>
      </c>
      <c r="K778" s="7" t="s">
        <v>2585</v>
      </c>
      <c r="L778" s="7" t="s">
        <v>1593</v>
      </c>
      <c r="M778" s="7" t="s">
        <v>2301</v>
      </c>
      <c r="N778" s="3">
        <v>0</v>
      </c>
      <c r="O778" s="2" t="s">
        <v>777</v>
      </c>
      <c r="Q778" s="57">
        <f t="shared" si="1"/>
        <v>12</v>
      </c>
    </row>
    <row r="779" spans="1:17" x14ac:dyDescent="0.2">
      <c r="A779" s="7" t="s">
        <v>2360</v>
      </c>
      <c r="B779" s="6">
        <v>1.662955</v>
      </c>
      <c r="C779" s="7" t="s">
        <v>1148</v>
      </c>
      <c r="D779" s="7" t="s">
        <v>2944</v>
      </c>
      <c r="E779" s="6">
        <v>1.8292504999999999</v>
      </c>
      <c r="F779" s="6">
        <v>1.662955</v>
      </c>
      <c r="G779" s="6">
        <v>1.8292504999999999</v>
      </c>
      <c r="H779" s="6">
        <v>1.662955</v>
      </c>
      <c r="I779" s="6">
        <v>5.4877514999999999</v>
      </c>
      <c r="J779" s="6">
        <v>4.9888649999999997</v>
      </c>
      <c r="K779" s="7" t="s">
        <v>2585</v>
      </c>
      <c r="L779" s="7" t="s">
        <v>1946</v>
      </c>
      <c r="M779" s="7" t="s">
        <v>1171</v>
      </c>
      <c r="N779" s="3">
        <v>80</v>
      </c>
      <c r="O779" s="2" t="s">
        <v>2974</v>
      </c>
      <c r="Q779" s="57">
        <f t="shared" si="1"/>
        <v>3</v>
      </c>
    </row>
    <row r="780" spans="1:17" x14ac:dyDescent="0.2">
      <c r="A780" s="7" t="s">
        <v>2558</v>
      </c>
      <c r="B780" s="6">
        <v>152.57</v>
      </c>
      <c r="C780" s="7" t="s">
        <v>2423</v>
      </c>
      <c r="D780" s="7" t="s">
        <v>642</v>
      </c>
      <c r="E780" s="6">
        <v>152.57</v>
      </c>
      <c r="F780" s="6">
        <v>152.57</v>
      </c>
      <c r="G780" s="6">
        <v>0</v>
      </c>
      <c r="H780" s="6">
        <v>0</v>
      </c>
      <c r="I780" s="6">
        <v>0</v>
      </c>
      <c r="J780" s="6">
        <v>0</v>
      </c>
      <c r="K780" s="7" t="s">
        <v>2585</v>
      </c>
      <c r="L780" s="7" t="s">
        <v>1999</v>
      </c>
      <c r="M780" s="7" t="s">
        <v>60</v>
      </c>
      <c r="N780" s="3">
        <v>1</v>
      </c>
      <c r="O780" s="2" t="s">
        <v>803</v>
      </c>
      <c r="Q780" s="57">
        <f t="shared" si="1"/>
        <v>0</v>
      </c>
    </row>
    <row r="781" spans="1:17" x14ac:dyDescent="0.2">
      <c r="A781" s="7" t="s">
        <v>1942</v>
      </c>
      <c r="B781" s="6">
        <v>4</v>
      </c>
      <c r="C781" s="7" t="s">
        <v>1942</v>
      </c>
      <c r="D781" s="7" t="s">
        <v>642</v>
      </c>
      <c r="E781" s="6">
        <v>4</v>
      </c>
      <c r="F781" s="6">
        <v>4</v>
      </c>
      <c r="G781" s="6">
        <v>0</v>
      </c>
      <c r="H781" s="6">
        <v>0</v>
      </c>
      <c r="I781" s="6">
        <v>0</v>
      </c>
      <c r="J781" s="6">
        <v>0</v>
      </c>
      <c r="K781" s="7" t="s">
        <v>2585</v>
      </c>
      <c r="L781" s="7" t="s">
        <v>637</v>
      </c>
      <c r="M781" s="7" t="s">
        <v>2301</v>
      </c>
      <c r="N781" s="3">
        <v>0</v>
      </c>
      <c r="O781" s="2" t="s">
        <v>777</v>
      </c>
      <c r="Q781" s="57">
        <f t="shared" si="1"/>
        <v>0</v>
      </c>
    </row>
    <row r="782" spans="1:17" x14ac:dyDescent="0.2">
      <c r="A782" s="7" t="s">
        <v>1815</v>
      </c>
      <c r="B782" s="6">
        <v>25.9</v>
      </c>
      <c r="C782" s="7" t="s">
        <v>1815</v>
      </c>
      <c r="D782" s="7" t="s">
        <v>642</v>
      </c>
      <c r="E782" s="6">
        <v>25.9</v>
      </c>
      <c r="F782" s="6">
        <v>25.9</v>
      </c>
      <c r="G782" s="6">
        <v>0</v>
      </c>
      <c r="H782" s="6">
        <v>0</v>
      </c>
      <c r="I782" s="6">
        <v>0</v>
      </c>
      <c r="J782" s="6">
        <v>0</v>
      </c>
      <c r="K782" s="7" t="s">
        <v>2585</v>
      </c>
      <c r="L782" s="7" t="s">
        <v>637</v>
      </c>
      <c r="M782" s="7" t="s">
        <v>2301</v>
      </c>
      <c r="N782" s="3">
        <v>0</v>
      </c>
      <c r="O782" s="2" t="s">
        <v>777</v>
      </c>
      <c r="Q782" s="57">
        <f t="shared" si="1"/>
        <v>0</v>
      </c>
    </row>
    <row r="783" spans="1:17" x14ac:dyDescent="0.2">
      <c r="A783" s="7" t="s">
        <v>1516</v>
      </c>
      <c r="B783" s="6">
        <v>21.9</v>
      </c>
      <c r="C783" s="7" t="s">
        <v>1516</v>
      </c>
      <c r="D783" s="7" t="s">
        <v>642</v>
      </c>
      <c r="E783" s="6">
        <v>21.9</v>
      </c>
      <c r="F783" s="6">
        <v>21.9</v>
      </c>
      <c r="G783" s="6">
        <v>0</v>
      </c>
      <c r="H783" s="6">
        <v>0</v>
      </c>
      <c r="I783" s="6">
        <v>0</v>
      </c>
      <c r="J783" s="6">
        <v>0</v>
      </c>
      <c r="K783" s="7" t="s">
        <v>2585</v>
      </c>
      <c r="L783" s="7" t="s">
        <v>1593</v>
      </c>
      <c r="M783" s="7" t="s">
        <v>2301</v>
      </c>
      <c r="N783" s="3">
        <v>0</v>
      </c>
      <c r="O783" s="2" t="s">
        <v>777</v>
      </c>
      <c r="Q783" s="57">
        <f t="shared" si="1"/>
        <v>0</v>
      </c>
    </row>
    <row r="784" spans="1:17" x14ac:dyDescent="0.2">
      <c r="A784" s="7" t="s">
        <v>1824</v>
      </c>
      <c r="B784" s="6">
        <v>65</v>
      </c>
      <c r="C784" s="7" t="s">
        <v>1824</v>
      </c>
      <c r="D784" s="7" t="s">
        <v>642</v>
      </c>
      <c r="E784" s="6">
        <v>65</v>
      </c>
      <c r="F784" s="6">
        <v>65</v>
      </c>
      <c r="G784" s="6">
        <v>0</v>
      </c>
      <c r="H784" s="6">
        <v>0</v>
      </c>
      <c r="I784" s="6">
        <v>0</v>
      </c>
      <c r="J784" s="6">
        <v>0</v>
      </c>
      <c r="K784" s="7" t="s">
        <v>2585</v>
      </c>
      <c r="L784" s="7" t="s">
        <v>1946</v>
      </c>
      <c r="M784" s="7" t="s">
        <v>3050</v>
      </c>
      <c r="N784" s="3">
        <v>0</v>
      </c>
      <c r="O784" s="2" t="s">
        <v>777</v>
      </c>
      <c r="Q784" s="57">
        <f t="shared" si="1"/>
        <v>0</v>
      </c>
    </row>
    <row r="785" spans="1:17" x14ac:dyDescent="0.2">
      <c r="A785" s="7" t="s">
        <v>1513</v>
      </c>
      <c r="B785" s="6">
        <v>16.900809716599198</v>
      </c>
      <c r="C785" s="7" t="s">
        <v>1477</v>
      </c>
      <c r="D785" s="7" t="s">
        <v>642</v>
      </c>
      <c r="E785" s="6">
        <v>16.900809716599198</v>
      </c>
      <c r="F785" s="6">
        <v>16.900809716599198</v>
      </c>
      <c r="G785" s="6">
        <v>0</v>
      </c>
      <c r="H785" s="6">
        <v>0</v>
      </c>
      <c r="I785" s="6">
        <v>0</v>
      </c>
      <c r="J785" s="6">
        <v>0</v>
      </c>
      <c r="K785" s="7" t="s">
        <v>2585</v>
      </c>
      <c r="L785" s="7" t="s">
        <v>637</v>
      </c>
      <c r="M785" s="7" t="s">
        <v>2301</v>
      </c>
      <c r="N785" s="3">
        <v>0</v>
      </c>
      <c r="O785" s="2" t="s">
        <v>777</v>
      </c>
      <c r="Q785" s="57">
        <f t="shared" si="1"/>
        <v>0</v>
      </c>
    </row>
    <row r="786" spans="1:17" x14ac:dyDescent="0.2">
      <c r="A786" s="7" t="s">
        <v>1838</v>
      </c>
      <c r="B786" s="6">
        <v>2.0505</v>
      </c>
      <c r="C786" s="7" t="s">
        <v>663</v>
      </c>
      <c r="D786" s="7" t="s">
        <v>642</v>
      </c>
      <c r="E786" s="6">
        <v>2.0505</v>
      </c>
      <c r="F786" s="6">
        <v>2.0505</v>
      </c>
      <c r="G786" s="6">
        <v>0</v>
      </c>
      <c r="H786" s="6">
        <v>0</v>
      </c>
      <c r="I786" s="6">
        <v>0</v>
      </c>
      <c r="J786" s="6">
        <v>0</v>
      </c>
      <c r="K786" s="7" t="s">
        <v>2585</v>
      </c>
      <c r="L786" s="7" t="s">
        <v>1593</v>
      </c>
      <c r="M786" s="7" t="s">
        <v>1498</v>
      </c>
      <c r="N786" s="3">
        <v>0</v>
      </c>
      <c r="O786" s="2" t="s">
        <v>2974</v>
      </c>
      <c r="Q786" s="57">
        <f t="shared" si="1"/>
        <v>0</v>
      </c>
    </row>
    <row r="787" spans="1:17" x14ac:dyDescent="0.2">
      <c r="A787" s="7" t="s">
        <v>1427</v>
      </c>
      <c r="B787" s="6">
        <v>2.6686000000000001</v>
      </c>
      <c r="C787" s="7" t="s">
        <v>1427</v>
      </c>
      <c r="D787" s="7" t="s">
        <v>2944</v>
      </c>
      <c r="E787" s="6">
        <v>2.6686000000000001</v>
      </c>
      <c r="F787" s="6">
        <v>2.6686000000000001</v>
      </c>
      <c r="G787" s="6">
        <v>0</v>
      </c>
      <c r="H787" s="6">
        <v>0</v>
      </c>
      <c r="I787" s="6">
        <v>0</v>
      </c>
      <c r="J787" s="6">
        <v>0</v>
      </c>
      <c r="K787" s="7" t="s">
        <v>2585</v>
      </c>
      <c r="L787" s="7" t="s">
        <v>1999</v>
      </c>
      <c r="M787" s="7" t="s">
        <v>1171</v>
      </c>
      <c r="N787" s="3">
        <v>50</v>
      </c>
      <c r="O787" s="2" t="s">
        <v>2974</v>
      </c>
      <c r="Q787" s="57">
        <f t="shared" si="1"/>
        <v>0</v>
      </c>
    </row>
    <row r="788" spans="1:17" x14ac:dyDescent="0.2">
      <c r="A788" s="7" t="s">
        <v>2877</v>
      </c>
      <c r="B788" s="6">
        <v>0.13789375000000001</v>
      </c>
      <c r="C788" s="7" t="s">
        <v>2877</v>
      </c>
      <c r="D788" s="7" t="s">
        <v>469</v>
      </c>
      <c r="E788" s="6">
        <v>0.13789375000000001</v>
      </c>
      <c r="F788" s="6">
        <v>0.13789375000000001</v>
      </c>
      <c r="G788" s="6">
        <v>0.13789375000000001</v>
      </c>
      <c r="H788" s="6">
        <v>0.13789375000000001</v>
      </c>
      <c r="I788" s="6">
        <v>0</v>
      </c>
      <c r="J788" s="6">
        <v>0</v>
      </c>
      <c r="K788" s="7" t="s">
        <v>2585</v>
      </c>
      <c r="L788" s="7"/>
      <c r="M788" s="7" t="s">
        <v>2139</v>
      </c>
      <c r="N788" s="3">
        <v>0</v>
      </c>
      <c r="O788" s="2" t="s">
        <v>2974</v>
      </c>
      <c r="Q788" s="57">
        <f t="shared" si="1"/>
        <v>0</v>
      </c>
    </row>
    <row r="789" spans="1:17" x14ac:dyDescent="0.2">
      <c r="A789" s="7" t="s">
        <v>1953</v>
      </c>
      <c r="B789" s="6">
        <v>16.04</v>
      </c>
      <c r="C789" s="7" t="s">
        <v>1953</v>
      </c>
      <c r="D789" s="7" t="s">
        <v>371</v>
      </c>
      <c r="E789" s="6">
        <v>16.04</v>
      </c>
      <c r="F789" s="6">
        <v>16.04</v>
      </c>
      <c r="G789" s="6">
        <v>16.04</v>
      </c>
      <c r="H789" s="6">
        <v>16.04</v>
      </c>
      <c r="I789" s="6">
        <v>96.24</v>
      </c>
      <c r="J789" s="6">
        <v>96.24</v>
      </c>
      <c r="K789" s="7" t="s">
        <v>2585</v>
      </c>
      <c r="L789" s="7" t="s">
        <v>1946</v>
      </c>
      <c r="M789" s="7" t="s">
        <v>901</v>
      </c>
      <c r="N789" s="3">
        <v>0</v>
      </c>
      <c r="O789" s="2" t="s">
        <v>2136</v>
      </c>
      <c r="Q789" s="57">
        <f t="shared" si="1"/>
        <v>6</v>
      </c>
    </row>
    <row r="790" spans="1:17" x14ac:dyDescent="0.2">
      <c r="A790" s="7" t="s">
        <v>3331</v>
      </c>
      <c r="B790" s="6">
        <v>4.5</v>
      </c>
      <c r="C790" s="7" t="s">
        <v>3331</v>
      </c>
      <c r="D790" s="7" t="s">
        <v>3030</v>
      </c>
      <c r="E790" s="6">
        <v>4.5</v>
      </c>
      <c r="F790" s="6">
        <v>4.5</v>
      </c>
      <c r="G790" s="6">
        <v>0</v>
      </c>
      <c r="H790" s="6">
        <v>0</v>
      </c>
      <c r="I790" s="6">
        <v>0</v>
      </c>
      <c r="J790" s="6">
        <v>0</v>
      </c>
      <c r="K790" s="7" t="s">
        <v>2585</v>
      </c>
      <c r="L790" s="7" t="s">
        <v>661</v>
      </c>
      <c r="M790" s="7" t="s">
        <v>1903</v>
      </c>
      <c r="N790" s="3">
        <v>0</v>
      </c>
      <c r="O790" s="2" t="s">
        <v>2974</v>
      </c>
      <c r="Q790" s="57">
        <f t="shared" si="1"/>
        <v>0</v>
      </c>
    </row>
    <row r="791" spans="1:17" x14ac:dyDescent="0.2">
      <c r="A791" s="7" t="s">
        <v>1270</v>
      </c>
      <c r="B791" s="6">
        <v>5</v>
      </c>
      <c r="C791" s="7" t="s">
        <v>1270</v>
      </c>
      <c r="D791" s="7" t="s">
        <v>3030</v>
      </c>
      <c r="E791" s="6">
        <v>5</v>
      </c>
      <c r="F791" s="6">
        <v>5</v>
      </c>
      <c r="G791" s="6">
        <v>0</v>
      </c>
      <c r="H791" s="6">
        <v>0</v>
      </c>
      <c r="I791" s="6">
        <v>0</v>
      </c>
      <c r="J791" s="6">
        <v>0</v>
      </c>
      <c r="K791" s="7" t="s">
        <v>2585</v>
      </c>
      <c r="L791" s="7" t="s">
        <v>1787</v>
      </c>
      <c r="M791" s="7" t="s">
        <v>1903</v>
      </c>
      <c r="N791" s="3">
        <v>0</v>
      </c>
      <c r="O791" s="2" t="s">
        <v>2974</v>
      </c>
      <c r="Q791" s="57">
        <f t="shared" si="1"/>
        <v>0</v>
      </c>
    </row>
    <row r="792" spans="1:17" x14ac:dyDescent="0.2">
      <c r="A792" s="7" t="s">
        <v>2108</v>
      </c>
      <c r="B792" s="6">
        <v>1.5836378205128201</v>
      </c>
      <c r="C792" s="7" t="s">
        <v>2108</v>
      </c>
      <c r="D792" s="7" t="s">
        <v>469</v>
      </c>
      <c r="E792" s="6">
        <v>1.5836378205128201</v>
      </c>
      <c r="F792" s="6">
        <v>1.5836378205128201</v>
      </c>
      <c r="G792" s="6">
        <v>1.5836378205128201</v>
      </c>
      <c r="H792" s="6">
        <v>1.5836378205128201</v>
      </c>
      <c r="I792" s="6">
        <v>0</v>
      </c>
      <c r="J792" s="6">
        <v>0</v>
      </c>
      <c r="K792" s="7" t="s">
        <v>2585</v>
      </c>
      <c r="L792" s="7"/>
      <c r="M792" s="7" t="s">
        <v>2139</v>
      </c>
      <c r="N792" s="3">
        <v>0</v>
      </c>
      <c r="O792" s="2" t="s">
        <v>2974</v>
      </c>
      <c r="Q792" s="57">
        <f t="shared" si="1"/>
        <v>0</v>
      </c>
    </row>
    <row r="793" spans="1:17" x14ac:dyDescent="0.2">
      <c r="A793" s="7" t="s">
        <v>1024</v>
      </c>
      <c r="B793" s="6">
        <v>11.818156028368801</v>
      </c>
      <c r="C793" s="7" t="s">
        <v>1024</v>
      </c>
      <c r="D793" s="7" t="s">
        <v>371</v>
      </c>
      <c r="E793" s="6">
        <v>12.9999716312057</v>
      </c>
      <c r="F793" s="6">
        <v>11.818156028368801</v>
      </c>
      <c r="G793" s="6">
        <v>0</v>
      </c>
      <c r="H793" s="6">
        <v>0</v>
      </c>
      <c r="I793" s="6">
        <v>0</v>
      </c>
      <c r="J793" s="6">
        <v>0</v>
      </c>
      <c r="K793" s="7" t="s">
        <v>2585</v>
      </c>
      <c r="L793" s="7" t="s">
        <v>1946</v>
      </c>
      <c r="M793" s="7" t="s">
        <v>901</v>
      </c>
      <c r="N793" s="3">
        <v>0</v>
      </c>
      <c r="O793" s="2" t="s">
        <v>2136</v>
      </c>
      <c r="Q793" s="57">
        <f t="shared" si="1"/>
        <v>0</v>
      </c>
    </row>
    <row r="794" spans="1:17" x14ac:dyDescent="0.2">
      <c r="A794" s="7" t="s">
        <v>2313</v>
      </c>
      <c r="B794" s="6">
        <v>3</v>
      </c>
      <c r="C794" s="7" t="s">
        <v>2313</v>
      </c>
      <c r="D794" s="7" t="s">
        <v>3030</v>
      </c>
      <c r="E794" s="6">
        <v>3</v>
      </c>
      <c r="F794" s="6">
        <v>3</v>
      </c>
      <c r="G794" s="6">
        <v>0</v>
      </c>
      <c r="H794" s="6">
        <v>0</v>
      </c>
      <c r="I794" s="6">
        <v>0</v>
      </c>
      <c r="J794" s="6">
        <v>0</v>
      </c>
      <c r="K794" s="7" t="s">
        <v>2585</v>
      </c>
      <c r="L794" s="7" t="s">
        <v>637</v>
      </c>
      <c r="M794" s="7" t="s">
        <v>1134</v>
      </c>
      <c r="N794" s="3">
        <v>10</v>
      </c>
      <c r="O794" s="2" t="s">
        <v>777</v>
      </c>
      <c r="Q794" s="57">
        <f t="shared" si="1"/>
        <v>0</v>
      </c>
    </row>
    <row r="795" spans="1:17" x14ac:dyDescent="0.2">
      <c r="A795" s="7" t="s">
        <v>1372</v>
      </c>
      <c r="B795" s="6">
        <v>5</v>
      </c>
      <c r="C795" s="7" t="s">
        <v>1372</v>
      </c>
      <c r="D795" s="7" t="s">
        <v>3030</v>
      </c>
      <c r="E795" s="6">
        <v>5</v>
      </c>
      <c r="F795" s="6">
        <v>5</v>
      </c>
      <c r="G795" s="6">
        <v>5</v>
      </c>
      <c r="H795" s="6">
        <v>5</v>
      </c>
      <c r="I795" s="6">
        <v>40</v>
      </c>
      <c r="J795" s="6">
        <v>40</v>
      </c>
      <c r="K795" s="7" t="s">
        <v>2585</v>
      </c>
      <c r="L795" s="7" t="s">
        <v>1787</v>
      </c>
      <c r="M795" s="7" t="s">
        <v>1903</v>
      </c>
      <c r="N795" s="3">
        <v>0</v>
      </c>
      <c r="O795" s="2" t="s">
        <v>2974</v>
      </c>
      <c r="Q795" s="57">
        <f t="shared" si="1"/>
        <v>8</v>
      </c>
    </row>
    <row r="796" spans="1:17" x14ac:dyDescent="0.2">
      <c r="A796" s="7" t="s">
        <v>2347</v>
      </c>
      <c r="B796" s="6">
        <v>42.48</v>
      </c>
      <c r="C796" s="7" t="s">
        <v>3319</v>
      </c>
      <c r="D796" s="7" t="s">
        <v>371</v>
      </c>
      <c r="E796" s="6">
        <v>42.48</v>
      </c>
      <c r="F796" s="6">
        <v>42.48</v>
      </c>
      <c r="G796" s="6">
        <v>42.480000000000302</v>
      </c>
      <c r="H796" s="6">
        <v>42.480000000000302</v>
      </c>
      <c r="I796" s="6">
        <v>42.480000000000302</v>
      </c>
      <c r="J796" s="6">
        <v>42.480000000000302</v>
      </c>
      <c r="K796" s="7" t="s">
        <v>2585</v>
      </c>
      <c r="L796" s="7" t="s">
        <v>1946</v>
      </c>
      <c r="M796" s="7" t="s">
        <v>2631</v>
      </c>
      <c r="N796" s="3">
        <v>0</v>
      </c>
      <c r="O796" s="2" t="s">
        <v>1009</v>
      </c>
      <c r="Q796" s="57">
        <f t="shared" si="1"/>
        <v>1.0000000000000071</v>
      </c>
    </row>
    <row r="797" spans="1:17" x14ac:dyDescent="0.2">
      <c r="A797" s="7" t="s">
        <v>1810</v>
      </c>
      <c r="B797" s="6">
        <v>1.8</v>
      </c>
      <c r="C797" s="7" t="s">
        <v>1810</v>
      </c>
      <c r="D797" s="7" t="s">
        <v>125</v>
      </c>
      <c r="E797" s="6">
        <v>1.8</v>
      </c>
      <c r="F797" s="6">
        <v>1.8</v>
      </c>
      <c r="G797" s="6">
        <v>0</v>
      </c>
      <c r="H797" s="6">
        <v>0</v>
      </c>
      <c r="I797" s="6">
        <v>0</v>
      </c>
      <c r="J797" s="6">
        <v>0</v>
      </c>
      <c r="K797" s="7" t="s">
        <v>2585</v>
      </c>
      <c r="L797" s="7" t="s">
        <v>1946</v>
      </c>
      <c r="M797" s="7" t="s">
        <v>2073</v>
      </c>
      <c r="N797" s="3">
        <v>0</v>
      </c>
      <c r="O797" s="2" t="s">
        <v>1851</v>
      </c>
      <c r="Q797" s="57">
        <f t="shared" si="1"/>
        <v>0</v>
      </c>
    </row>
    <row r="798" spans="1:17" x14ac:dyDescent="0.2">
      <c r="A798" s="7" t="s">
        <v>1430</v>
      </c>
      <c r="B798" s="6">
        <v>11.98</v>
      </c>
      <c r="C798" s="7" t="s">
        <v>1430</v>
      </c>
      <c r="D798" s="7" t="s">
        <v>371</v>
      </c>
      <c r="E798" s="6">
        <v>11.98</v>
      </c>
      <c r="F798" s="6">
        <v>11.98</v>
      </c>
      <c r="G798" s="6">
        <v>11.98</v>
      </c>
      <c r="H798" s="6">
        <v>11.98</v>
      </c>
      <c r="I798" s="6">
        <v>29.95</v>
      </c>
      <c r="J798" s="6">
        <v>29.95</v>
      </c>
      <c r="K798" s="7" t="s">
        <v>2585</v>
      </c>
      <c r="L798" s="7" t="s">
        <v>1946</v>
      </c>
      <c r="M798" s="7" t="s">
        <v>901</v>
      </c>
      <c r="N798" s="3">
        <v>0</v>
      </c>
      <c r="O798" s="2" t="s">
        <v>2136</v>
      </c>
      <c r="Q798" s="57">
        <f t="shared" si="1"/>
        <v>2.5</v>
      </c>
    </row>
    <row r="799" spans="1:17" x14ac:dyDescent="0.2">
      <c r="A799" s="7" t="s">
        <v>1945</v>
      </c>
      <c r="B799" s="6">
        <v>3.3632342857142898</v>
      </c>
      <c r="C799" s="7" t="s">
        <v>3357</v>
      </c>
      <c r="D799" s="7" t="s">
        <v>786</v>
      </c>
      <c r="E799" s="6">
        <v>3.3632342857142898</v>
      </c>
      <c r="F799" s="6">
        <v>3.3632342857142898</v>
      </c>
      <c r="G799" s="6">
        <v>3.3632342857142898</v>
      </c>
      <c r="H799" s="6">
        <v>3.3632342857142898</v>
      </c>
      <c r="I799" s="6">
        <v>-69.647880952381101</v>
      </c>
      <c r="J799" s="6">
        <v>-69.647880952381101</v>
      </c>
      <c r="K799" s="7" t="s">
        <v>2585</v>
      </c>
      <c r="L799" s="7"/>
      <c r="M799" s="7" t="s">
        <v>2139</v>
      </c>
      <c r="N799" s="3">
        <v>0</v>
      </c>
      <c r="O799" s="2" t="s">
        <v>2974</v>
      </c>
      <c r="Q799" s="57">
        <f t="shared" si="1"/>
        <v>-20.708602207172479</v>
      </c>
    </row>
    <row r="800" spans="1:17" x14ac:dyDescent="0.2">
      <c r="A800" s="7" t="s">
        <v>1602</v>
      </c>
      <c r="B800" s="6">
        <v>4.5279635078242002</v>
      </c>
      <c r="C800" s="7" t="s">
        <v>1602</v>
      </c>
      <c r="D800" s="7" t="s">
        <v>469</v>
      </c>
      <c r="E800" s="6">
        <v>4.5279635078242002</v>
      </c>
      <c r="F800" s="6">
        <v>4.5279635078242002</v>
      </c>
      <c r="G800" s="6">
        <v>4.5279635078242002</v>
      </c>
      <c r="H800" s="6">
        <v>4.5279635078242002</v>
      </c>
      <c r="I800" s="6">
        <v>0</v>
      </c>
      <c r="J800" s="6">
        <v>0</v>
      </c>
      <c r="K800" s="7" t="s">
        <v>2585</v>
      </c>
      <c r="L800" s="7"/>
      <c r="M800" s="7" t="s">
        <v>2139</v>
      </c>
      <c r="N800" s="3">
        <v>0</v>
      </c>
      <c r="O800" s="2" t="s">
        <v>777</v>
      </c>
      <c r="Q800" s="57">
        <f t="shared" si="1"/>
        <v>0</v>
      </c>
    </row>
    <row r="801" spans="1:17" x14ac:dyDescent="0.2">
      <c r="A801" s="7" t="s">
        <v>3062</v>
      </c>
      <c r="B801" s="6">
        <v>9.4</v>
      </c>
      <c r="C801" s="7" t="s">
        <v>2523</v>
      </c>
      <c r="D801" s="7" t="s">
        <v>2944</v>
      </c>
      <c r="E801" s="6">
        <v>9.4</v>
      </c>
      <c r="F801" s="6">
        <v>9.4</v>
      </c>
      <c r="G801" s="6">
        <v>9.4</v>
      </c>
      <c r="H801" s="6">
        <v>9.4</v>
      </c>
      <c r="I801" s="6">
        <v>9.4</v>
      </c>
      <c r="J801" s="6">
        <v>9.4</v>
      </c>
      <c r="K801" s="7" t="s">
        <v>2585</v>
      </c>
      <c r="L801" s="7" t="s">
        <v>1946</v>
      </c>
      <c r="M801" s="7" t="s">
        <v>2301</v>
      </c>
      <c r="N801" s="3">
        <v>0</v>
      </c>
      <c r="O801" s="2" t="s">
        <v>777</v>
      </c>
      <c r="Q801" s="57">
        <f t="shared" si="1"/>
        <v>1</v>
      </c>
    </row>
    <row r="802" spans="1:17" x14ac:dyDescent="0.2">
      <c r="A802" s="7" t="s">
        <v>1495</v>
      </c>
      <c r="B802" s="6">
        <v>0.62250000000000005</v>
      </c>
      <c r="C802" s="7" t="s">
        <v>1979</v>
      </c>
      <c r="D802" s="7" t="s">
        <v>2944</v>
      </c>
      <c r="E802" s="6">
        <v>8.3000000000000007</v>
      </c>
      <c r="F802" s="6">
        <v>8.3000000000000007</v>
      </c>
      <c r="G802" s="6">
        <v>8.3000000000000007</v>
      </c>
      <c r="H802" s="6">
        <v>8.3000000000000007</v>
      </c>
      <c r="I802" s="6">
        <v>16.600000000000001</v>
      </c>
      <c r="J802" s="6">
        <v>16.600000000000001</v>
      </c>
      <c r="K802" s="7" t="s">
        <v>2585</v>
      </c>
      <c r="L802" s="7" t="s">
        <v>1946</v>
      </c>
      <c r="M802" s="7" t="s">
        <v>2301</v>
      </c>
      <c r="N802" s="3">
        <v>10</v>
      </c>
      <c r="O802" s="2" t="s">
        <v>777</v>
      </c>
      <c r="Q802" s="57">
        <f t="shared" si="1"/>
        <v>2</v>
      </c>
    </row>
    <row r="803" spans="1:17" x14ac:dyDescent="0.2">
      <c r="A803" s="7" t="s">
        <v>1608</v>
      </c>
      <c r="B803" s="6">
        <v>11.45</v>
      </c>
      <c r="C803" s="7" t="s">
        <v>2599</v>
      </c>
      <c r="D803" s="7" t="s">
        <v>2944</v>
      </c>
      <c r="E803" s="6">
        <v>11.45</v>
      </c>
      <c r="F803" s="6">
        <v>11.45</v>
      </c>
      <c r="G803" s="6">
        <v>11.45</v>
      </c>
      <c r="H803" s="6">
        <v>11.45</v>
      </c>
      <c r="I803" s="6">
        <v>22.9</v>
      </c>
      <c r="J803" s="6">
        <v>22.9</v>
      </c>
      <c r="K803" s="7" t="s">
        <v>2585</v>
      </c>
      <c r="L803" s="7" t="s">
        <v>1946</v>
      </c>
      <c r="M803" s="7" t="s">
        <v>2301</v>
      </c>
      <c r="N803" s="3">
        <v>0</v>
      </c>
      <c r="O803" s="2" t="s">
        <v>777</v>
      </c>
      <c r="Q803" s="57">
        <f t="shared" si="1"/>
        <v>2</v>
      </c>
    </row>
    <row r="804" spans="1:17" x14ac:dyDescent="0.2">
      <c r="A804" s="7" t="s">
        <v>859</v>
      </c>
      <c r="B804" s="6">
        <v>8.0739999999999998</v>
      </c>
      <c r="C804" s="7" t="s">
        <v>1080</v>
      </c>
      <c r="D804" s="7" t="s">
        <v>2944</v>
      </c>
      <c r="E804" s="6">
        <v>8.0739999999999998</v>
      </c>
      <c r="F804" s="6">
        <v>8.0739999999999998</v>
      </c>
      <c r="G804" s="6">
        <v>8.0739999999999998</v>
      </c>
      <c r="H804" s="6">
        <v>8.0739999999999998</v>
      </c>
      <c r="I804" s="6">
        <v>24.222000000000001</v>
      </c>
      <c r="J804" s="6">
        <v>24.222000000000001</v>
      </c>
      <c r="K804" s="7" t="s">
        <v>2585</v>
      </c>
      <c r="L804" s="7" t="s">
        <v>1946</v>
      </c>
      <c r="M804" s="7" t="s">
        <v>2301</v>
      </c>
      <c r="N804" s="3">
        <v>0</v>
      </c>
      <c r="O804" s="2" t="s">
        <v>777</v>
      </c>
      <c r="Q804" s="57">
        <f t="shared" si="1"/>
        <v>3</v>
      </c>
    </row>
    <row r="805" spans="1:17" x14ac:dyDescent="0.2">
      <c r="A805" s="7" t="s">
        <v>2011</v>
      </c>
      <c r="B805" s="6">
        <v>0.379909</v>
      </c>
      <c r="C805" s="7" t="s">
        <v>2011</v>
      </c>
      <c r="D805" s="7" t="s">
        <v>1404</v>
      </c>
      <c r="E805" s="6">
        <v>0.41789989999999999</v>
      </c>
      <c r="F805" s="6">
        <v>0.379909</v>
      </c>
      <c r="G805" s="6">
        <v>0.41789989999999999</v>
      </c>
      <c r="H805" s="6">
        <v>0.379909</v>
      </c>
      <c r="I805" s="6">
        <v>41.789990000000003</v>
      </c>
      <c r="J805" s="6">
        <v>37.990900000000003</v>
      </c>
      <c r="K805" s="7" t="s">
        <v>178</v>
      </c>
      <c r="L805" s="7" t="s">
        <v>3374</v>
      </c>
      <c r="M805" s="7" t="s">
        <v>1171</v>
      </c>
      <c r="N805" s="3">
        <v>100</v>
      </c>
      <c r="O805" s="2" t="s">
        <v>2974</v>
      </c>
      <c r="Q805" s="57">
        <f t="shared" si="1"/>
        <v>100.00000000000001</v>
      </c>
    </row>
    <row r="806" spans="1:17" x14ac:dyDescent="0.2">
      <c r="A806" s="7" t="s">
        <v>2247</v>
      </c>
      <c r="B806" s="6">
        <v>0.24890899999999999</v>
      </c>
      <c r="C806" s="7" t="s">
        <v>2247</v>
      </c>
      <c r="D806" s="7" t="s">
        <v>1404</v>
      </c>
      <c r="E806" s="6">
        <v>0.27379989999999998</v>
      </c>
      <c r="F806" s="6">
        <v>0.24890899999999999</v>
      </c>
      <c r="G806" s="6">
        <v>0.27379989999999998</v>
      </c>
      <c r="H806" s="6">
        <v>0.24890899999999999</v>
      </c>
      <c r="I806" s="6">
        <v>27.379989999999999</v>
      </c>
      <c r="J806" s="6">
        <v>24.890899999999998</v>
      </c>
      <c r="K806" s="7" t="s">
        <v>178</v>
      </c>
      <c r="L806" s="7" t="s">
        <v>3374</v>
      </c>
      <c r="M806" s="7" t="s">
        <v>1171</v>
      </c>
      <c r="N806" s="3">
        <v>100</v>
      </c>
      <c r="O806" s="2" t="s">
        <v>2974</v>
      </c>
      <c r="Q806" s="57">
        <f t="shared" si="1"/>
        <v>100</v>
      </c>
    </row>
    <row r="807" spans="1:17" x14ac:dyDescent="0.2">
      <c r="A807" s="7" t="s">
        <v>569</v>
      </c>
      <c r="B807" s="6">
        <v>0.838364</v>
      </c>
      <c r="C807" s="7" t="s">
        <v>569</v>
      </c>
      <c r="D807" s="7" t="s">
        <v>1404</v>
      </c>
      <c r="E807" s="6">
        <v>0.92220040000000003</v>
      </c>
      <c r="F807" s="6">
        <v>0.838364</v>
      </c>
      <c r="G807" s="6">
        <v>0.92220040000000003</v>
      </c>
      <c r="H807" s="6">
        <v>0.838364</v>
      </c>
      <c r="I807" s="6">
        <v>92.220039999999997</v>
      </c>
      <c r="J807" s="6">
        <v>83.836399999999998</v>
      </c>
      <c r="K807" s="7" t="s">
        <v>178</v>
      </c>
      <c r="L807" s="7" t="s">
        <v>3374</v>
      </c>
      <c r="M807" s="7" t="s">
        <v>1171</v>
      </c>
      <c r="N807" s="3">
        <v>50</v>
      </c>
      <c r="O807" s="2" t="s">
        <v>2974</v>
      </c>
      <c r="Q807" s="57">
        <f t="shared" si="1"/>
        <v>100</v>
      </c>
    </row>
    <row r="808" spans="1:17" x14ac:dyDescent="0.2">
      <c r="A808" s="7" t="s">
        <v>3349</v>
      </c>
      <c r="B808" s="6">
        <v>0.72581799999999996</v>
      </c>
      <c r="C808" s="7" t="s">
        <v>2822</v>
      </c>
      <c r="D808" s="7" t="s">
        <v>1404</v>
      </c>
      <c r="E808" s="6">
        <v>0.79839979999999999</v>
      </c>
      <c r="F808" s="6">
        <v>0.72581799999999996</v>
      </c>
      <c r="G808" s="6">
        <v>0.79839979999999999</v>
      </c>
      <c r="H808" s="6">
        <v>0.72581799999999996</v>
      </c>
      <c r="I808" s="6">
        <v>119.75997</v>
      </c>
      <c r="J808" s="6">
        <v>108.87269999999999</v>
      </c>
      <c r="K808" s="7" t="s">
        <v>178</v>
      </c>
      <c r="L808" s="7" t="s">
        <v>3374</v>
      </c>
      <c r="M808" s="7" t="s">
        <v>1171</v>
      </c>
      <c r="N808" s="3">
        <v>50</v>
      </c>
      <c r="O808" s="2" t="s">
        <v>2974</v>
      </c>
      <c r="Q808" s="57">
        <f t="shared" si="1"/>
        <v>150</v>
      </c>
    </row>
    <row r="809" spans="1:17" x14ac:dyDescent="0.2">
      <c r="A809" s="7" t="s">
        <v>871</v>
      </c>
      <c r="B809" s="6">
        <v>0.73309100000000005</v>
      </c>
      <c r="C809" s="7" t="s">
        <v>871</v>
      </c>
      <c r="D809" s="7" t="s">
        <v>1404</v>
      </c>
      <c r="E809" s="6">
        <v>0.80640009999999995</v>
      </c>
      <c r="F809" s="6">
        <v>0.73309100000000005</v>
      </c>
      <c r="G809" s="6">
        <v>0.80640009999999995</v>
      </c>
      <c r="H809" s="6">
        <v>0.73309100000000005</v>
      </c>
      <c r="I809" s="6">
        <v>80.640010000000004</v>
      </c>
      <c r="J809" s="6">
        <v>73.309100000000001</v>
      </c>
      <c r="K809" s="7" t="s">
        <v>178</v>
      </c>
      <c r="L809" s="7" t="s">
        <v>3374</v>
      </c>
      <c r="M809" s="7" t="s">
        <v>1171</v>
      </c>
      <c r="N809" s="3">
        <v>50</v>
      </c>
      <c r="O809" s="2" t="s">
        <v>2974</v>
      </c>
      <c r="Q809" s="57">
        <f t="shared" si="1"/>
        <v>100</v>
      </c>
    </row>
    <row r="810" spans="1:17" x14ac:dyDescent="0.2">
      <c r="A810" s="7" t="s">
        <v>3148</v>
      </c>
      <c r="B810" s="6">
        <v>0.53036399999999995</v>
      </c>
      <c r="C810" s="7" t="s">
        <v>3148</v>
      </c>
      <c r="D810" s="7" t="s">
        <v>1404</v>
      </c>
      <c r="E810" s="6">
        <v>0.58340040000000004</v>
      </c>
      <c r="F810" s="6">
        <v>0.53036399999999995</v>
      </c>
      <c r="G810" s="6">
        <v>0.58340040000000004</v>
      </c>
      <c r="H810" s="6">
        <v>0.53036399999999995</v>
      </c>
      <c r="I810" s="6">
        <v>58.340040000000002</v>
      </c>
      <c r="J810" s="6">
        <v>53.0364</v>
      </c>
      <c r="K810" s="7" t="s">
        <v>178</v>
      </c>
      <c r="L810" s="7" t="s">
        <v>3374</v>
      </c>
      <c r="M810" s="7" t="s">
        <v>1171</v>
      </c>
      <c r="N810" s="3">
        <v>100</v>
      </c>
      <c r="O810" s="2" t="s">
        <v>2974</v>
      </c>
      <c r="Q810" s="57">
        <f t="shared" si="1"/>
        <v>100.00000000000001</v>
      </c>
    </row>
    <row r="811" spans="1:17" x14ac:dyDescent="0.2">
      <c r="A811" s="7" t="s">
        <v>2696</v>
      </c>
      <c r="B811" s="6">
        <v>0.462364</v>
      </c>
      <c r="C811" s="7" t="s">
        <v>216</v>
      </c>
      <c r="D811" s="7" t="s">
        <v>1404</v>
      </c>
      <c r="E811" s="6">
        <v>0.50860039999999995</v>
      </c>
      <c r="F811" s="6">
        <v>0.462364</v>
      </c>
      <c r="G811" s="6">
        <v>0.57599520000000004</v>
      </c>
      <c r="H811" s="6">
        <v>0.52363199999999999</v>
      </c>
      <c r="I811" s="6">
        <v>115.19904</v>
      </c>
      <c r="J811" s="6">
        <v>104.7264</v>
      </c>
      <c r="K811" s="7" t="s">
        <v>178</v>
      </c>
      <c r="L811" s="7" t="s">
        <v>3374</v>
      </c>
      <c r="M811" s="7" t="s">
        <v>1171</v>
      </c>
      <c r="N811" s="3">
        <v>100</v>
      </c>
      <c r="O811" s="2" t="s">
        <v>2974</v>
      </c>
      <c r="Q811" s="57">
        <f t="shared" si="1"/>
        <v>226.5020633094272</v>
      </c>
    </row>
    <row r="812" spans="1:17" x14ac:dyDescent="0.2">
      <c r="A812" s="7" t="s">
        <v>1434</v>
      </c>
      <c r="B812" s="6">
        <v>0.299182</v>
      </c>
      <c r="C812" s="7" t="s">
        <v>1434</v>
      </c>
      <c r="D812" s="7" t="s">
        <v>1404</v>
      </c>
      <c r="E812" s="6">
        <v>0.32910020000000001</v>
      </c>
      <c r="F812" s="6">
        <v>0.299182</v>
      </c>
      <c r="G812" s="6">
        <v>0.32910020000000001</v>
      </c>
      <c r="H812" s="6">
        <v>0.299182</v>
      </c>
      <c r="I812" s="6">
        <v>197.46011999999999</v>
      </c>
      <c r="J812" s="6">
        <v>179.50919999999999</v>
      </c>
      <c r="K812" s="7" t="s">
        <v>178</v>
      </c>
      <c r="L812" s="7" t="s">
        <v>3374</v>
      </c>
      <c r="M812" s="7" t="s">
        <v>1171</v>
      </c>
      <c r="N812" s="3">
        <v>100</v>
      </c>
      <c r="O812" s="2" t="s">
        <v>2974</v>
      </c>
      <c r="Q812" s="57">
        <f t="shared" si="1"/>
        <v>600</v>
      </c>
    </row>
    <row r="813" spans="1:17" x14ac:dyDescent="0.2">
      <c r="A813" s="7" t="s">
        <v>3240</v>
      </c>
      <c r="B813" s="6">
        <v>0.285636</v>
      </c>
      <c r="C813" s="7" t="s">
        <v>3240</v>
      </c>
      <c r="D813" s="7" t="s">
        <v>1404</v>
      </c>
      <c r="E813" s="6">
        <v>0.31419960000000002</v>
      </c>
      <c r="F813" s="6">
        <v>0.285636</v>
      </c>
      <c r="G813" s="6">
        <v>0.31419960000000002</v>
      </c>
      <c r="H813" s="6">
        <v>0.285636</v>
      </c>
      <c r="I813" s="6">
        <v>251.35968</v>
      </c>
      <c r="J813" s="6">
        <v>228.50880000000001</v>
      </c>
      <c r="K813" s="7" t="s">
        <v>178</v>
      </c>
      <c r="L813" s="7" t="s">
        <v>3374</v>
      </c>
      <c r="M813" s="7" t="s">
        <v>1171</v>
      </c>
      <c r="N813" s="3">
        <v>100</v>
      </c>
      <c r="O813" s="2" t="s">
        <v>2974</v>
      </c>
      <c r="Q813" s="57">
        <f t="shared" si="1"/>
        <v>800</v>
      </c>
    </row>
    <row r="814" spans="1:17" x14ac:dyDescent="0.2">
      <c r="A814" s="7" t="s">
        <v>157</v>
      </c>
      <c r="B814" s="6">
        <v>0.44672699999999999</v>
      </c>
      <c r="C814" s="7" t="s">
        <v>2564</v>
      </c>
      <c r="D814" s="7" t="s">
        <v>1404</v>
      </c>
      <c r="E814" s="6">
        <v>0.49139969999999999</v>
      </c>
      <c r="F814" s="6">
        <v>0.44672699999999999</v>
      </c>
      <c r="G814" s="6">
        <v>0</v>
      </c>
      <c r="H814" s="6">
        <v>0</v>
      </c>
      <c r="I814" s="6">
        <v>0</v>
      </c>
      <c r="J814" s="6">
        <v>0</v>
      </c>
      <c r="K814" s="7" t="s">
        <v>178</v>
      </c>
      <c r="L814" s="7" t="s">
        <v>3374</v>
      </c>
      <c r="M814" s="7" t="s">
        <v>1171</v>
      </c>
      <c r="N814" s="3">
        <v>100</v>
      </c>
      <c r="O814" s="2" t="s">
        <v>2974</v>
      </c>
      <c r="Q814" s="57">
        <f t="shared" si="1"/>
        <v>0</v>
      </c>
    </row>
    <row r="815" spans="1:17" x14ac:dyDescent="0.2">
      <c r="A815" s="7" t="s">
        <v>465</v>
      </c>
      <c r="B815" s="6">
        <v>0.70727300000000004</v>
      </c>
      <c r="C815" s="7" t="s">
        <v>465</v>
      </c>
      <c r="D815" s="7" t="s">
        <v>1404</v>
      </c>
      <c r="E815" s="6">
        <v>0.77800029999999998</v>
      </c>
      <c r="F815" s="6">
        <v>0.70727300000000004</v>
      </c>
      <c r="G815" s="6">
        <v>0.77800029999999598</v>
      </c>
      <c r="H815" s="6">
        <v>0.70727300000000304</v>
      </c>
      <c r="I815" s="6">
        <v>77.800029999999595</v>
      </c>
      <c r="J815" s="6">
        <v>70.727300000000298</v>
      </c>
      <c r="K815" s="7" t="s">
        <v>178</v>
      </c>
      <c r="L815" s="7" t="s">
        <v>3374</v>
      </c>
      <c r="M815" s="7" t="s">
        <v>1171</v>
      </c>
      <c r="N815" s="3">
        <v>50</v>
      </c>
      <c r="O815" s="2" t="s">
        <v>2974</v>
      </c>
      <c r="Q815" s="57">
        <f t="shared" si="1"/>
        <v>100.00000000000041</v>
      </c>
    </row>
    <row r="816" spans="1:17" x14ac:dyDescent="0.2">
      <c r="A816" s="7" t="s">
        <v>3429</v>
      </c>
      <c r="B816" s="6">
        <v>1.95</v>
      </c>
      <c r="C816" s="7" t="s">
        <v>3429</v>
      </c>
      <c r="D816" s="7" t="s">
        <v>371</v>
      </c>
      <c r="E816" s="6">
        <v>1.95</v>
      </c>
      <c r="F816" s="6">
        <v>1.95</v>
      </c>
      <c r="G816" s="6">
        <v>0</v>
      </c>
      <c r="H816" s="6">
        <v>0</v>
      </c>
      <c r="I816" s="6">
        <v>0</v>
      </c>
      <c r="J816" s="6">
        <v>0</v>
      </c>
      <c r="K816" s="7" t="s">
        <v>2585</v>
      </c>
      <c r="L816" s="7" t="s">
        <v>1946</v>
      </c>
      <c r="M816" s="7" t="s">
        <v>3302</v>
      </c>
      <c r="N816" s="3">
        <v>0</v>
      </c>
      <c r="O816" s="2" t="s">
        <v>132</v>
      </c>
      <c r="Q816" s="57">
        <f t="shared" si="1"/>
        <v>0</v>
      </c>
    </row>
    <row r="817" spans="1:17" x14ac:dyDescent="0.2">
      <c r="A817" s="7" t="s">
        <v>2007</v>
      </c>
      <c r="B817" s="6">
        <v>0.20890900000000001</v>
      </c>
      <c r="C817" s="7" t="s">
        <v>2007</v>
      </c>
      <c r="D817" s="7" t="s">
        <v>155</v>
      </c>
      <c r="E817" s="6">
        <v>0.2297999</v>
      </c>
      <c r="F817" s="6">
        <v>0.20890900000000001</v>
      </c>
      <c r="G817" s="6">
        <v>0.231933166666667</v>
      </c>
      <c r="H817" s="6">
        <v>0.210848333333333</v>
      </c>
      <c r="I817" s="6">
        <v>139.15989999999999</v>
      </c>
      <c r="J817" s="6">
        <v>126.509</v>
      </c>
      <c r="K817" s="7" t="s">
        <v>2585</v>
      </c>
      <c r="L817" s="7" t="s">
        <v>3374</v>
      </c>
      <c r="M817" s="7" t="s">
        <v>2927</v>
      </c>
      <c r="N817" s="3">
        <v>200</v>
      </c>
      <c r="O817" s="2" t="s">
        <v>2974</v>
      </c>
      <c r="Q817" s="57">
        <f t="shared" si="1"/>
        <v>605.56988928193607</v>
      </c>
    </row>
    <row r="818" spans="1:17" x14ac:dyDescent="0.2">
      <c r="A818" s="7" t="s">
        <v>2035</v>
      </c>
      <c r="B818" s="6">
        <v>0.46218199999999998</v>
      </c>
      <c r="C818" s="7" t="s">
        <v>3024</v>
      </c>
      <c r="D818" s="7" t="s">
        <v>1404</v>
      </c>
      <c r="E818" s="6">
        <v>0.50840019999999997</v>
      </c>
      <c r="F818" s="6">
        <v>0.46218199999999998</v>
      </c>
      <c r="G818" s="6">
        <v>0</v>
      </c>
      <c r="H818" s="6">
        <v>0</v>
      </c>
      <c r="I818" s="6">
        <v>0</v>
      </c>
      <c r="J818" s="6">
        <v>0</v>
      </c>
      <c r="K818" s="7" t="s">
        <v>178</v>
      </c>
      <c r="L818" s="7" t="s">
        <v>3374</v>
      </c>
      <c r="M818" s="7" t="s">
        <v>1171</v>
      </c>
      <c r="N818" s="3">
        <v>100</v>
      </c>
      <c r="O818" s="2" t="s">
        <v>2974</v>
      </c>
      <c r="Q818" s="57">
        <f t="shared" si="1"/>
        <v>0</v>
      </c>
    </row>
    <row r="819" spans="1:17" x14ac:dyDescent="0.2">
      <c r="A819" s="7" t="s">
        <v>1276</v>
      </c>
      <c r="B819" s="6">
        <v>0.106212166666667</v>
      </c>
      <c r="C819" s="7" t="s">
        <v>1191</v>
      </c>
      <c r="D819" s="7" t="s">
        <v>1404</v>
      </c>
      <c r="E819" s="6">
        <v>0.116833383333333</v>
      </c>
      <c r="F819" s="6">
        <v>0.106212166666667</v>
      </c>
      <c r="G819" s="6">
        <v>0.12650002499999999</v>
      </c>
      <c r="H819" s="6">
        <v>0.115000022727273</v>
      </c>
      <c r="I819" s="6">
        <v>151.80002999999999</v>
      </c>
      <c r="J819" s="6">
        <v>138.00002727272701</v>
      </c>
      <c r="K819" s="7" t="s">
        <v>2585</v>
      </c>
      <c r="L819" s="7" t="s">
        <v>3374</v>
      </c>
      <c r="M819" s="7" t="s">
        <v>2631</v>
      </c>
      <c r="N819" s="3">
        <v>600</v>
      </c>
      <c r="O819" s="2" t="s">
        <v>2974</v>
      </c>
      <c r="Q819" s="57">
        <f t="shared" si="1"/>
        <v>1299.2864339715625</v>
      </c>
    </row>
    <row r="820" spans="1:17" x14ac:dyDescent="0.2">
      <c r="A820" s="7" t="s">
        <v>161</v>
      </c>
      <c r="B820" s="6">
        <v>0.18261820000000001</v>
      </c>
      <c r="C820" s="7" t="s">
        <v>3338</v>
      </c>
      <c r="D820" s="7" t="s">
        <v>1404</v>
      </c>
      <c r="E820" s="6">
        <v>0.20088001999999999</v>
      </c>
      <c r="F820" s="6">
        <v>0.18261820000000001</v>
      </c>
      <c r="G820" s="6">
        <v>0.20088001999999999</v>
      </c>
      <c r="H820" s="6">
        <v>0.18261820000000001</v>
      </c>
      <c r="I820" s="6">
        <v>100.44001</v>
      </c>
      <c r="J820" s="6">
        <v>91.309100000000001</v>
      </c>
      <c r="K820" s="7" t="s">
        <v>3355</v>
      </c>
      <c r="L820" s="7" t="s">
        <v>3374</v>
      </c>
      <c r="M820" s="7" t="s">
        <v>2631</v>
      </c>
      <c r="N820" s="3">
        <v>500</v>
      </c>
      <c r="O820" s="2" t="s">
        <v>2974</v>
      </c>
      <c r="Q820" s="57">
        <f t="shared" si="1"/>
        <v>500</v>
      </c>
    </row>
    <row r="821" spans="1:17" x14ac:dyDescent="0.2">
      <c r="A821" s="7" t="s">
        <v>987</v>
      </c>
      <c r="B821" s="6">
        <v>0.196659</v>
      </c>
      <c r="C821" s="7" t="s">
        <v>987</v>
      </c>
      <c r="D821" s="7" t="s">
        <v>1404</v>
      </c>
      <c r="E821" s="6">
        <v>0.21632489999999999</v>
      </c>
      <c r="F821" s="6">
        <v>0.196659</v>
      </c>
      <c r="G821" s="6">
        <v>0</v>
      </c>
      <c r="H821" s="6">
        <v>0</v>
      </c>
      <c r="I821" s="6">
        <v>0</v>
      </c>
      <c r="J821" s="6">
        <v>0</v>
      </c>
      <c r="K821" s="7" t="s">
        <v>3355</v>
      </c>
      <c r="L821" s="7" t="s">
        <v>3374</v>
      </c>
      <c r="M821" s="7" t="s">
        <v>2631</v>
      </c>
      <c r="N821" s="3">
        <v>400</v>
      </c>
      <c r="O821" s="2" t="s">
        <v>2974</v>
      </c>
      <c r="Q821" s="57">
        <f t="shared" si="1"/>
        <v>0</v>
      </c>
    </row>
    <row r="822" spans="1:17" x14ac:dyDescent="0.2">
      <c r="A822" s="7" t="s">
        <v>1364</v>
      </c>
      <c r="B822" s="6">
        <v>0.114727333333333</v>
      </c>
      <c r="C822" s="7" t="s">
        <v>1364</v>
      </c>
      <c r="D822" s="7" t="s">
        <v>1404</v>
      </c>
      <c r="E822" s="6">
        <v>0.126200066666667</v>
      </c>
      <c r="F822" s="6">
        <v>0.114727333333333</v>
      </c>
      <c r="G822" s="6">
        <v>0.126200066666667</v>
      </c>
      <c r="H822" s="6">
        <v>0.114727333333333</v>
      </c>
      <c r="I822" s="6">
        <v>75.720039999999997</v>
      </c>
      <c r="J822" s="6">
        <v>68.836399999999998</v>
      </c>
      <c r="K822" s="7" t="s">
        <v>2585</v>
      </c>
      <c r="L822" s="7" t="s">
        <v>3374</v>
      </c>
      <c r="M822" s="7" t="s">
        <v>2631</v>
      </c>
      <c r="N822" s="3">
        <v>600</v>
      </c>
      <c r="O822" s="2" t="s">
        <v>2974</v>
      </c>
      <c r="Q822" s="57">
        <f t="shared" si="1"/>
        <v>600.00000000000171</v>
      </c>
    </row>
    <row r="823" spans="1:17" x14ac:dyDescent="0.2">
      <c r="A823" s="7" t="s">
        <v>2452</v>
      </c>
      <c r="B823" s="6">
        <v>0.19978180000000001</v>
      </c>
      <c r="C823" s="7" t="s">
        <v>867</v>
      </c>
      <c r="D823" s="7" t="s">
        <v>1404</v>
      </c>
      <c r="E823" s="6">
        <v>0.21975997999999999</v>
      </c>
      <c r="F823" s="6">
        <v>0.19978180000000001</v>
      </c>
      <c r="G823" s="6">
        <v>0.21975997999999999</v>
      </c>
      <c r="H823" s="6">
        <v>0.19978180000000001</v>
      </c>
      <c r="I823" s="6">
        <v>109.87999000000001</v>
      </c>
      <c r="J823" s="6">
        <v>99.890900000000002</v>
      </c>
      <c r="K823" s="7" t="s">
        <v>2585</v>
      </c>
      <c r="L823" s="7" t="s">
        <v>3374</v>
      </c>
      <c r="M823" s="7" t="s">
        <v>2631</v>
      </c>
      <c r="N823" s="3">
        <v>500</v>
      </c>
      <c r="O823" s="2" t="s">
        <v>2974</v>
      </c>
      <c r="Q823" s="57">
        <f t="shared" si="1"/>
        <v>500</v>
      </c>
    </row>
    <row r="824" spans="1:17" x14ac:dyDescent="0.2">
      <c r="A824" s="7" t="s">
        <v>590</v>
      </c>
      <c r="B824" s="6">
        <v>0.1125273</v>
      </c>
      <c r="C824" s="7" t="s">
        <v>590</v>
      </c>
      <c r="D824" s="7" t="s">
        <v>1404</v>
      </c>
      <c r="E824" s="6">
        <v>0.12378003</v>
      </c>
      <c r="F824" s="6">
        <v>0.1125273</v>
      </c>
      <c r="G824" s="6">
        <v>0</v>
      </c>
      <c r="H824" s="6">
        <v>0</v>
      </c>
      <c r="I824" s="6">
        <v>0</v>
      </c>
      <c r="J824" s="6">
        <v>0</v>
      </c>
      <c r="K824" s="7" t="s">
        <v>2585</v>
      </c>
      <c r="L824" s="7" t="s">
        <v>3374</v>
      </c>
      <c r="M824" s="7" t="s">
        <v>2631</v>
      </c>
      <c r="N824" s="3">
        <v>500</v>
      </c>
      <c r="O824" s="2" t="s">
        <v>2974</v>
      </c>
      <c r="Q824" s="57">
        <f t="shared" si="1"/>
        <v>0</v>
      </c>
    </row>
    <row r="825" spans="1:17" x14ac:dyDescent="0.2">
      <c r="A825" s="7" t="s">
        <v>3114</v>
      </c>
      <c r="B825" s="6">
        <v>0.32586666666666703</v>
      </c>
      <c r="C825" s="7" t="s">
        <v>3114</v>
      </c>
      <c r="D825" s="7" t="s">
        <v>1404</v>
      </c>
      <c r="E825" s="6">
        <v>0.35845333333333301</v>
      </c>
      <c r="F825" s="6">
        <v>0.32586666666666703</v>
      </c>
      <c r="G825" s="6">
        <v>0.35845333333333301</v>
      </c>
      <c r="H825" s="6">
        <v>0.32586666666666703</v>
      </c>
      <c r="I825" s="6">
        <v>107.536</v>
      </c>
      <c r="J825" s="6">
        <v>97.760000000000105</v>
      </c>
      <c r="K825" s="7" t="s">
        <v>2585</v>
      </c>
      <c r="L825" s="7" t="s">
        <v>3374</v>
      </c>
      <c r="M825" s="7" t="s">
        <v>1431</v>
      </c>
      <c r="N825" s="3">
        <v>300</v>
      </c>
      <c r="O825" s="2" t="s">
        <v>2974</v>
      </c>
      <c r="Q825" s="57">
        <f t="shared" si="1"/>
        <v>300</v>
      </c>
    </row>
    <row r="826" spans="1:17" x14ac:dyDescent="0.2">
      <c r="A826" s="7" t="s">
        <v>2277</v>
      </c>
      <c r="B826" s="6">
        <v>0.246272666666667</v>
      </c>
      <c r="C826" s="7" t="s">
        <v>2277</v>
      </c>
      <c r="D826" s="7" t="s">
        <v>1404</v>
      </c>
      <c r="E826" s="6">
        <v>0.27089993333333301</v>
      </c>
      <c r="F826" s="6">
        <v>0.246272666666667</v>
      </c>
      <c r="G826" s="6">
        <v>0.32556333333333298</v>
      </c>
      <c r="H826" s="6">
        <v>0.29596666666666599</v>
      </c>
      <c r="I826" s="6">
        <v>97.668999999999997</v>
      </c>
      <c r="J826" s="6">
        <v>88.789999999999907</v>
      </c>
      <c r="K826" s="7" t="s">
        <v>2585</v>
      </c>
      <c r="L826" s="7" t="s">
        <v>3374</v>
      </c>
      <c r="M826" s="7" t="s">
        <v>1431</v>
      </c>
      <c r="N826" s="3">
        <v>300</v>
      </c>
      <c r="O826" s="2" t="s">
        <v>2974</v>
      </c>
      <c r="Q826" s="57">
        <f t="shared" si="1"/>
        <v>360.53534158615429</v>
      </c>
    </row>
    <row r="827" spans="1:17" x14ac:dyDescent="0.2">
      <c r="A827" s="7" t="s">
        <v>1317</v>
      </c>
      <c r="B827" s="6">
        <v>5.5809100000000003</v>
      </c>
      <c r="C827" s="7" t="s">
        <v>1098</v>
      </c>
      <c r="D827" s="7" t="s">
        <v>1404</v>
      </c>
      <c r="E827" s="6">
        <v>6.1390010000000004</v>
      </c>
      <c r="F827" s="6">
        <v>5.5809100000000003</v>
      </c>
      <c r="G827" s="6">
        <v>0</v>
      </c>
      <c r="H827" s="6">
        <v>0</v>
      </c>
      <c r="I827" s="6">
        <v>0</v>
      </c>
      <c r="J827" s="6">
        <v>0</v>
      </c>
      <c r="K827" s="7" t="s">
        <v>2585</v>
      </c>
      <c r="L827" s="7" t="s">
        <v>3374</v>
      </c>
      <c r="M827" s="7" t="s">
        <v>2631</v>
      </c>
      <c r="N827" s="3">
        <v>100</v>
      </c>
      <c r="O827" s="2" t="s">
        <v>2974</v>
      </c>
      <c r="Q827" s="57">
        <f t="shared" si="1"/>
        <v>0</v>
      </c>
    </row>
    <row r="828" spans="1:17" x14ac:dyDescent="0.2">
      <c r="A828" s="7" t="s">
        <v>833</v>
      </c>
      <c r="B828" s="6">
        <v>0.1469454</v>
      </c>
      <c r="C828" s="7" t="s">
        <v>833</v>
      </c>
      <c r="D828" s="7" t="s">
        <v>1404</v>
      </c>
      <c r="E828" s="6">
        <v>0.16163994000000001</v>
      </c>
      <c r="F828" s="6">
        <v>0.1469454</v>
      </c>
      <c r="G828" s="6">
        <v>0.16163994000000001</v>
      </c>
      <c r="H828" s="6">
        <v>0.1469454</v>
      </c>
      <c r="I828" s="6">
        <v>80.819969999999998</v>
      </c>
      <c r="J828" s="6">
        <v>73.472700000000003</v>
      </c>
      <c r="K828" s="7" t="s">
        <v>2585</v>
      </c>
      <c r="L828" s="7" t="s">
        <v>3374</v>
      </c>
      <c r="M828" s="7" t="s">
        <v>1287</v>
      </c>
      <c r="N828" s="3">
        <v>500</v>
      </c>
      <c r="O828" s="2" t="s">
        <v>2974</v>
      </c>
      <c r="Q828" s="57">
        <f t="shared" si="1"/>
        <v>500</v>
      </c>
    </row>
    <row r="829" spans="1:17" x14ac:dyDescent="0.2">
      <c r="A829" s="7" t="s">
        <v>1709</v>
      </c>
      <c r="B829" s="6">
        <v>0.77625</v>
      </c>
      <c r="C829" s="7" t="s">
        <v>1709</v>
      </c>
      <c r="D829" s="7" t="s">
        <v>371</v>
      </c>
      <c r="E829" s="6">
        <v>0.85387500000000005</v>
      </c>
      <c r="F829" s="6">
        <v>0.77625</v>
      </c>
      <c r="G829" s="6">
        <v>0.85387500000000005</v>
      </c>
      <c r="H829" s="6">
        <v>0.77625</v>
      </c>
      <c r="I829" s="6">
        <v>1.2808124999999999</v>
      </c>
      <c r="J829" s="6">
        <v>1.1643749999999999</v>
      </c>
      <c r="K829" s="7" t="s">
        <v>2585</v>
      </c>
      <c r="L829" s="7" t="s">
        <v>1999</v>
      </c>
      <c r="M829" s="7" t="s">
        <v>1171</v>
      </c>
      <c r="N829" s="3">
        <v>80</v>
      </c>
      <c r="O829" s="2" t="s">
        <v>48</v>
      </c>
      <c r="Q829" s="57">
        <f t="shared" si="1"/>
        <v>1.5</v>
      </c>
    </row>
    <row r="830" spans="1:17" x14ac:dyDescent="0.2">
      <c r="A830" s="7" t="s">
        <v>620</v>
      </c>
      <c r="B830" s="6">
        <v>34.585540267465902</v>
      </c>
      <c r="C830" s="7" t="s">
        <v>620</v>
      </c>
      <c r="D830" s="7" t="s">
        <v>2536</v>
      </c>
      <c r="E830" s="6">
        <v>38.044094294212499</v>
      </c>
      <c r="F830" s="6">
        <v>34.585540267465902</v>
      </c>
      <c r="G830" s="6">
        <v>0</v>
      </c>
      <c r="H830" s="6">
        <v>0</v>
      </c>
      <c r="I830" s="6">
        <v>0</v>
      </c>
      <c r="J830" s="6">
        <v>0</v>
      </c>
      <c r="K830" s="7" t="s">
        <v>2585</v>
      </c>
      <c r="L830" s="7" t="s">
        <v>2336</v>
      </c>
      <c r="M830" s="7" t="s">
        <v>3251</v>
      </c>
      <c r="N830" s="3">
        <v>0</v>
      </c>
      <c r="O830" s="2" t="s">
        <v>2974</v>
      </c>
      <c r="Q830" s="57">
        <f t="shared" ref="Q830:Q893" si="2">J830/F830</f>
        <v>0</v>
      </c>
    </row>
    <row r="831" spans="1:17" x14ac:dyDescent="0.2">
      <c r="A831" s="7" t="s">
        <v>2085</v>
      </c>
      <c r="B831" s="6">
        <v>5.8218433689803204</v>
      </c>
      <c r="C831" s="7" t="s">
        <v>2085</v>
      </c>
      <c r="D831" s="7" t="s">
        <v>371</v>
      </c>
      <c r="E831" s="6">
        <v>5.8218433689803204</v>
      </c>
      <c r="F831" s="6">
        <v>5.8218433689803204</v>
      </c>
      <c r="G831" s="6">
        <v>0</v>
      </c>
      <c r="H831" s="6">
        <v>0</v>
      </c>
      <c r="I831" s="6">
        <v>0</v>
      </c>
      <c r="J831" s="6">
        <v>0</v>
      </c>
      <c r="K831" s="7" t="s">
        <v>2585</v>
      </c>
      <c r="L831" s="7" t="s">
        <v>2336</v>
      </c>
      <c r="M831" s="7" t="s">
        <v>2301</v>
      </c>
      <c r="N831" s="3">
        <v>0</v>
      </c>
      <c r="O831" s="2" t="s">
        <v>777</v>
      </c>
      <c r="Q831" s="57">
        <f t="shared" si="2"/>
        <v>0</v>
      </c>
    </row>
    <row r="832" spans="1:17" x14ac:dyDescent="0.2">
      <c r="A832" s="7" t="s">
        <v>308</v>
      </c>
      <c r="B832" s="6">
        <v>0.63280000000000003</v>
      </c>
      <c r="C832" s="7" t="s">
        <v>2186</v>
      </c>
      <c r="D832" s="7" t="s">
        <v>371</v>
      </c>
      <c r="E832" s="6">
        <v>0.69608000000000003</v>
      </c>
      <c r="F832" s="6">
        <v>0.63280000000000003</v>
      </c>
      <c r="G832" s="6">
        <v>0</v>
      </c>
      <c r="H832" s="6">
        <v>0</v>
      </c>
      <c r="I832" s="6">
        <v>0</v>
      </c>
      <c r="J832" s="6">
        <v>0</v>
      </c>
      <c r="K832" s="7" t="s">
        <v>2585</v>
      </c>
      <c r="L832" s="7" t="s">
        <v>1946</v>
      </c>
      <c r="M832" s="7" t="s">
        <v>1171</v>
      </c>
      <c r="N832" s="3">
        <v>125</v>
      </c>
      <c r="O832" s="2" t="s">
        <v>2974</v>
      </c>
      <c r="Q832" s="57">
        <f t="shared" si="2"/>
        <v>0</v>
      </c>
    </row>
    <row r="833" spans="1:17" x14ac:dyDescent="0.2">
      <c r="A833" s="7" t="s">
        <v>1064</v>
      </c>
      <c r="B833" s="6">
        <v>0</v>
      </c>
      <c r="C833" s="7" t="s">
        <v>1064</v>
      </c>
      <c r="D833" s="7" t="s">
        <v>155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7" t="s">
        <v>2585</v>
      </c>
      <c r="L833" s="7" t="s">
        <v>109</v>
      </c>
      <c r="M833" s="7" t="s">
        <v>2585</v>
      </c>
      <c r="N833" s="3">
        <v>100</v>
      </c>
      <c r="O833" s="2" t="s">
        <v>2974</v>
      </c>
      <c r="Q833" s="57" t="e">
        <f t="shared" si="2"/>
        <v>#DIV/0!</v>
      </c>
    </row>
    <row r="834" spans="1:17" x14ac:dyDescent="0.2">
      <c r="A834" s="7" t="s">
        <v>265</v>
      </c>
      <c r="B834" s="6">
        <v>33.409999999999997</v>
      </c>
      <c r="C834" s="7" t="s">
        <v>265</v>
      </c>
      <c r="D834" s="7" t="s">
        <v>371</v>
      </c>
      <c r="E834" s="6">
        <v>33.409999999999997</v>
      </c>
      <c r="F834" s="6">
        <v>33.409999999999997</v>
      </c>
      <c r="G834" s="6">
        <v>33.409999999999997</v>
      </c>
      <c r="H834" s="6">
        <v>33.409999999999997</v>
      </c>
      <c r="I834" s="6">
        <v>66.819999999999993</v>
      </c>
      <c r="J834" s="6">
        <v>66.819999999999993</v>
      </c>
      <c r="K834" s="7" t="s">
        <v>2585</v>
      </c>
      <c r="L834" s="7" t="s">
        <v>1946</v>
      </c>
      <c r="M834" s="7" t="s">
        <v>1747</v>
      </c>
      <c r="N834" s="3">
        <v>6</v>
      </c>
      <c r="O834" s="2" t="s">
        <v>866</v>
      </c>
      <c r="Q834" s="57">
        <f t="shared" si="2"/>
        <v>2</v>
      </c>
    </row>
    <row r="835" spans="1:17" x14ac:dyDescent="0.2">
      <c r="A835" s="7" t="s">
        <v>278</v>
      </c>
      <c r="B835" s="6">
        <v>4.5</v>
      </c>
      <c r="C835" s="7" t="s">
        <v>278</v>
      </c>
      <c r="D835" s="7" t="s">
        <v>3030</v>
      </c>
      <c r="E835" s="6">
        <v>4.5</v>
      </c>
      <c r="F835" s="6">
        <v>4.5</v>
      </c>
      <c r="G835" s="6">
        <v>0</v>
      </c>
      <c r="H835" s="6">
        <v>0</v>
      </c>
      <c r="I835" s="6">
        <v>0</v>
      </c>
      <c r="J835" s="6">
        <v>0</v>
      </c>
      <c r="K835" s="7" t="s">
        <v>2585</v>
      </c>
      <c r="L835" s="7" t="s">
        <v>661</v>
      </c>
      <c r="M835" s="7" t="s">
        <v>2778</v>
      </c>
      <c r="N835" s="3">
        <v>15</v>
      </c>
      <c r="O835" s="2" t="s">
        <v>373</v>
      </c>
      <c r="Q835" s="57">
        <f t="shared" si="2"/>
        <v>0</v>
      </c>
    </row>
    <row r="836" spans="1:17" x14ac:dyDescent="0.2">
      <c r="A836" s="7" t="s">
        <v>677</v>
      </c>
      <c r="B836" s="6">
        <v>1.5547031250000001</v>
      </c>
      <c r="C836" s="7" t="s">
        <v>677</v>
      </c>
      <c r="D836" s="7" t="s">
        <v>469</v>
      </c>
      <c r="E836" s="6">
        <v>1.5547031250000001</v>
      </c>
      <c r="F836" s="6">
        <v>1.5547031250000001</v>
      </c>
      <c r="G836" s="6">
        <v>1.5547031250000001</v>
      </c>
      <c r="H836" s="6">
        <v>1.5547031250000001</v>
      </c>
      <c r="I836" s="6">
        <v>0</v>
      </c>
      <c r="J836" s="6">
        <v>0</v>
      </c>
      <c r="K836" s="7" t="s">
        <v>2585</v>
      </c>
      <c r="L836" s="7"/>
      <c r="M836" s="7" t="s">
        <v>2139</v>
      </c>
      <c r="N836" s="3">
        <v>0</v>
      </c>
      <c r="O836" s="2" t="s">
        <v>2974</v>
      </c>
      <c r="Q836" s="57">
        <f t="shared" si="2"/>
        <v>0</v>
      </c>
    </row>
    <row r="837" spans="1:17" x14ac:dyDescent="0.2">
      <c r="A837" s="7" t="s">
        <v>2025</v>
      </c>
      <c r="B837" s="6">
        <v>20.918199999999999</v>
      </c>
      <c r="C837" s="7" t="s">
        <v>3320</v>
      </c>
      <c r="D837" s="7" t="s">
        <v>155</v>
      </c>
      <c r="E837" s="6">
        <v>23.010020000000001</v>
      </c>
      <c r="F837" s="6">
        <v>20.918199999999999</v>
      </c>
      <c r="G837" s="6">
        <v>0</v>
      </c>
      <c r="H837" s="6">
        <v>0</v>
      </c>
      <c r="I837" s="6">
        <v>0</v>
      </c>
      <c r="J837" s="6">
        <v>0</v>
      </c>
      <c r="K837" s="7" t="s">
        <v>2585</v>
      </c>
      <c r="L837" s="7" t="s">
        <v>109</v>
      </c>
      <c r="M837" s="7" t="s">
        <v>3040</v>
      </c>
      <c r="N837" s="3">
        <v>0</v>
      </c>
      <c r="O837" s="2" t="s">
        <v>229</v>
      </c>
      <c r="Q837" s="57">
        <f t="shared" si="2"/>
        <v>0</v>
      </c>
    </row>
    <row r="838" spans="1:17" x14ac:dyDescent="0.2">
      <c r="A838" s="7" t="s">
        <v>367</v>
      </c>
      <c r="B838" s="6">
        <v>0.17019999999999999</v>
      </c>
      <c r="C838" s="7" t="s">
        <v>2177</v>
      </c>
      <c r="D838" s="7" t="s">
        <v>2944</v>
      </c>
      <c r="E838" s="6">
        <v>0.18722</v>
      </c>
      <c r="F838" s="6">
        <v>0.17019999999999999</v>
      </c>
      <c r="G838" s="6">
        <v>0</v>
      </c>
      <c r="H838" s="6">
        <v>0</v>
      </c>
      <c r="I838" s="6">
        <v>0</v>
      </c>
      <c r="J838" s="6">
        <v>0</v>
      </c>
      <c r="K838" s="7" t="s">
        <v>2585</v>
      </c>
      <c r="L838" s="7" t="s">
        <v>1999</v>
      </c>
      <c r="M838" s="7" t="s">
        <v>2901</v>
      </c>
      <c r="N838" s="3">
        <v>50</v>
      </c>
      <c r="O838" s="2" t="s">
        <v>2974</v>
      </c>
      <c r="Q838" s="57">
        <f t="shared" si="2"/>
        <v>0</v>
      </c>
    </row>
    <row r="839" spans="1:17" x14ac:dyDescent="0.2">
      <c r="A839" s="7" t="s">
        <v>2332</v>
      </c>
      <c r="B839" s="6">
        <v>2.91333333333333</v>
      </c>
      <c r="C839" s="7" t="s">
        <v>2332</v>
      </c>
      <c r="D839" s="7" t="s">
        <v>3030</v>
      </c>
      <c r="E839" s="6">
        <v>2.91333333333333</v>
      </c>
      <c r="F839" s="6">
        <v>2.91333333333333</v>
      </c>
      <c r="G839" s="6">
        <v>2.91</v>
      </c>
      <c r="H839" s="6">
        <v>2.91</v>
      </c>
      <c r="I839" s="6">
        <v>58.2</v>
      </c>
      <c r="J839" s="6">
        <v>58.2</v>
      </c>
      <c r="K839" s="7" t="s">
        <v>2585</v>
      </c>
      <c r="L839" s="7" t="s">
        <v>637</v>
      </c>
      <c r="M839" s="7" t="s">
        <v>2778</v>
      </c>
      <c r="N839" s="3">
        <v>12</v>
      </c>
      <c r="O839" s="2" t="s">
        <v>3387</v>
      </c>
      <c r="Q839" s="57">
        <f t="shared" si="2"/>
        <v>19.977116704805518</v>
      </c>
    </row>
    <row r="840" spans="1:17" x14ac:dyDescent="0.2">
      <c r="A840" s="7" t="s">
        <v>199</v>
      </c>
      <c r="B840" s="6">
        <v>1</v>
      </c>
      <c r="C840" s="7" t="s">
        <v>199</v>
      </c>
      <c r="D840" s="7" t="s">
        <v>3030</v>
      </c>
      <c r="E840" s="6">
        <v>2</v>
      </c>
      <c r="F840" s="6">
        <v>2</v>
      </c>
      <c r="G840" s="6">
        <v>0</v>
      </c>
      <c r="H840" s="6">
        <v>0</v>
      </c>
      <c r="I840" s="6">
        <v>0</v>
      </c>
      <c r="J840" s="6">
        <v>0</v>
      </c>
      <c r="K840" s="7" t="s">
        <v>2585</v>
      </c>
      <c r="L840" s="7" t="s">
        <v>637</v>
      </c>
      <c r="M840" s="7" t="s">
        <v>1903</v>
      </c>
      <c r="N840" s="3">
        <v>0</v>
      </c>
      <c r="O840" s="2" t="s">
        <v>3156</v>
      </c>
      <c r="Q840" s="57">
        <f t="shared" si="2"/>
        <v>0</v>
      </c>
    </row>
    <row r="841" spans="1:17" x14ac:dyDescent="0.2">
      <c r="A841" s="7" t="s">
        <v>197</v>
      </c>
      <c r="B841" s="6">
        <v>0</v>
      </c>
      <c r="C841" s="7" t="s">
        <v>1499</v>
      </c>
      <c r="D841" s="7" t="s">
        <v>469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7" t="s">
        <v>2585</v>
      </c>
      <c r="L841" s="7" t="s">
        <v>1428</v>
      </c>
      <c r="M841" s="7" t="s">
        <v>2139</v>
      </c>
      <c r="N841" s="3">
        <v>0</v>
      </c>
      <c r="O841" s="2" t="s">
        <v>2974</v>
      </c>
      <c r="Q841" s="57" t="e">
        <f t="shared" si="2"/>
        <v>#DIV/0!</v>
      </c>
    </row>
    <row r="842" spans="1:17" x14ac:dyDescent="0.2">
      <c r="A842" s="7" t="s">
        <v>1822</v>
      </c>
      <c r="B842" s="6">
        <v>0.22956825</v>
      </c>
      <c r="C842" s="7" t="s">
        <v>1822</v>
      </c>
      <c r="D842" s="7" t="s">
        <v>1404</v>
      </c>
      <c r="E842" s="6">
        <v>0.25252507499999999</v>
      </c>
      <c r="F842" s="6">
        <v>0.22956825</v>
      </c>
      <c r="G842" s="6">
        <v>0</v>
      </c>
      <c r="H842" s="6">
        <v>0</v>
      </c>
      <c r="I842" s="6">
        <v>0</v>
      </c>
      <c r="J842" s="6">
        <v>0</v>
      </c>
      <c r="K842" s="7" t="s">
        <v>2585</v>
      </c>
      <c r="L842" s="7" t="s">
        <v>3374</v>
      </c>
      <c r="M842" s="7" t="s">
        <v>1287</v>
      </c>
      <c r="N842" s="3">
        <v>400</v>
      </c>
      <c r="O842" s="2" t="s">
        <v>2974</v>
      </c>
      <c r="Q842" s="57">
        <f t="shared" si="2"/>
        <v>0</v>
      </c>
    </row>
    <row r="843" spans="1:17" x14ac:dyDescent="0.2">
      <c r="A843" s="7" t="s">
        <v>2323</v>
      </c>
      <c r="B843" s="6">
        <v>1.373</v>
      </c>
      <c r="C843" s="7" t="s">
        <v>2648</v>
      </c>
      <c r="D843" s="7" t="s">
        <v>2944</v>
      </c>
      <c r="E843" s="6">
        <v>1.373</v>
      </c>
      <c r="F843" s="6">
        <v>1.373</v>
      </c>
      <c r="G843" s="6">
        <v>0</v>
      </c>
      <c r="H843" s="6">
        <v>0</v>
      </c>
      <c r="I843" s="6">
        <v>0</v>
      </c>
      <c r="J843" s="6">
        <v>0</v>
      </c>
      <c r="K843" s="7" t="s">
        <v>2585</v>
      </c>
      <c r="L843" s="7" t="s">
        <v>1946</v>
      </c>
      <c r="M843" s="7" t="s">
        <v>2420</v>
      </c>
      <c r="N843" s="3">
        <v>24</v>
      </c>
      <c r="O843" s="2" t="s">
        <v>2974</v>
      </c>
      <c r="Q843" s="57">
        <f t="shared" si="2"/>
        <v>0</v>
      </c>
    </row>
    <row r="844" spans="1:17" x14ac:dyDescent="0.2">
      <c r="A844" s="7" t="s">
        <v>2333</v>
      </c>
      <c r="B844" s="6">
        <v>1.5</v>
      </c>
      <c r="C844" s="7" t="s">
        <v>1867</v>
      </c>
      <c r="D844" s="7" t="s">
        <v>1150</v>
      </c>
      <c r="E844" s="6">
        <v>1.5</v>
      </c>
      <c r="F844" s="6">
        <v>1.5</v>
      </c>
      <c r="G844" s="6">
        <v>0</v>
      </c>
      <c r="H844" s="6">
        <v>0</v>
      </c>
      <c r="I844" s="6">
        <v>0</v>
      </c>
      <c r="J844" s="6">
        <v>0</v>
      </c>
      <c r="K844" s="7" t="s">
        <v>2585</v>
      </c>
      <c r="L844" s="7" t="s">
        <v>1787</v>
      </c>
      <c r="M844" s="7" t="s">
        <v>2631</v>
      </c>
      <c r="N844" s="3">
        <v>7</v>
      </c>
      <c r="O844" s="2" t="s">
        <v>2974</v>
      </c>
      <c r="Q844" s="57">
        <f t="shared" si="2"/>
        <v>0</v>
      </c>
    </row>
    <row r="845" spans="1:17" x14ac:dyDescent="0.2">
      <c r="A845" s="7" t="s">
        <v>1592</v>
      </c>
      <c r="B845" s="6"/>
      <c r="C845" s="7" t="s">
        <v>1592</v>
      </c>
      <c r="D845" s="7" t="s">
        <v>2944</v>
      </c>
      <c r="E845" s="6">
        <v>2.9449999999999998</v>
      </c>
      <c r="F845" s="6">
        <v>2.9449999999999998</v>
      </c>
      <c r="G845" s="6">
        <v>2.9449999999999998</v>
      </c>
      <c r="H845" s="6">
        <v>2.9449999999999998</v>
      </c>
      <c r="I845" s="6">
        <v>2.9449999999999998</v>
      </c>
      <c r="J845" s="6">
        <v>2.9449999999999998</v>
      </c>
      <c r="K845" s="7" t="s">
        <v>2585</v>
      </c>
      <c r="L845" s="7" t="s">
        <v>1946</v>
      </c>
      <c r="M845" s="7" t="s">
        <v>1171</v>
      </c>
      <c r="N845" s="3">
        <v>12</v>
      </c>
      <c r="O845" s="2" t="s">
        <v>2974</v>
      </c>
      <c r="Q845" s="57">
        <f t="shared" si="2"/>
        <v>1</v>
      </c>
    </row>
    <row r="846" spans="1:17" x14ac:dyDescent="0.2">
      <c r="A846" s="7" t="s">
        <v>1576</v>
      </c>
      <c r="B846" s="6">
        <v>6.0333333333333298E-3</v>
      </c>
      <c r="C846" s="7" t="s">
        <v>1576</v>
      </c>
      <c r="D846" s="7" t="s">
        <v>1150</v>
      </c>
      <c r="E846" s="6">
        <v>5.43</v>
      </c>
      <c r="F846" s="6">
        <v>5.43</v>
      </c>
      <c r="G846" s="6">
        <v>5.43</v>
      </c>
      <c r="H846" s="6">
        <v>5.43</v>
      </c>
      <c r="I846" s="6">
        <v>10.86</v>
      </c>
      <c r="J846" s="6">
        <v>10.86</v>
      </c>
      <c r="K846" s="7" t="s">
        <v>2585</v>
      </c>
      <c r="L846" s="7" t="s">
        <v>3424</v>
      </c>
      <c r="M846" s="7" t="s">
        <v>519</v>
      </c>
      <c r="N846" s="3">
        <v>0</v>
      </c>
      <c r="O846" s="2" t="s">
        <v>2587</v>
      </c>
      <c r="Q846" s="57">
        <f t="shared" si="2"/>
        <v>2</v>
      </c>
    </row>
    <row r="847" spans="1:17" x14ac:dyDescent="0.2">
      <c r="A847" s="7" t="s">
        <v>2840</v>
      </c>
      <c r="B847" s="6">
        <v>0.98636458333333299</v>
      </c>
      <c r="C847" s="7" t="s">
        <v>3344</v>
      </c>
      <c r="D847" s="7" t="s">
        <v>1150</v>
      </c>
      <c r="E847" s="6">
        <v>1.08500104166667</v>
      </c>
      <c r="F847" s="6">
        <v>0.98636458333333299</v>
      </c>
      <c r="G847" s="6">
        <v>0</v>
      </c>
      <c r="H847" s="6">
        <v>0</v>
      </c>
      <c r="I847" s="6">
        <v>0</v>
      </c>
      <c r="J847" s="6">
        <v>0</v>
      </c>
      <c r="K847" s="7" t="s">
        <v>2585</v>
      </c>
      <c r="L847" s="7" t="s">
        <v>1946</v>
      </c>
      <c r="M847" s="7" t="s">
        <v>2631</v>
      </c>
      <c r="N847" s="3">
        <v>4</v>
      </c>
      <c r="O847" s="2" t="s">
        <v>2974</v>
      </c>
      <c r="Q847" s="57">
        <f t="shared" si="2"/>
        <v>0</v>
      </c>
    </row>
    <row r="848" spans="1:17" x14ac:dyDescent="0.2">
      <c r="A848" s="7" t="s">
        <v>1708</v>
      </c>
      <c r="B848" s="6">
        <v>0.80833333333333302</v>
      </c>
      <c r="C848" s="7" t="s">
        <v>1931</v>
      </c>
      <c r="D848" s="7" t="s">
        <v>2944</v>
      </c>
      <c r="E848" s="6">
        <v>0.80833333333333302</v>
      </c>
      <c r="F848" s="6">
        <v>0.80833333333333302</v>
      </c>
      <c r="G848" s="6">
        <v>0</v>
      </c>
      <c r="H848" s="6">
        <v>0</v>
      </c>
      <c r="I848" s="6">
        <v>0</v>
      </c>
      <c r="J848" s="6">
        <v>0</v>
      </c>
      <c r="K848" s="7" t="s">
        <v>2585</v>
      </c>
      <c r="L848" s="7" t="s">
        <v>1946</v>
      </c>
      <c r="M848" s="7" t="s">
        <v>2631</v>
      </c>
      <c r="N848" s="3">
        <v>60</v>
      </c>
      <c r="O848" s="2" t="s">
        <v>2974</v>
      </c>
      <c r="Q848" s="57">
        <f t="shared" si="2"/>
        <v>0</v>
      </c>
    </row>
    <row r="849" spans="1:17" x14ac:dyDescent="0.2">
      <c r="A849" s="7" t="s">
        <v>701</v>
      </c>
      <c r="B849" s="6">
        <v>6.6287500000000001</v>
      </c>
      <c r="C849" s="7" t="s">
        <v>1074</v>
      </c>
      <c r="D849" s="7" t="s">
        <v>2944</v>
      </c>
      <c r="E849" s="6">
        <v>6.6287500000000001</v>
      </c>
      <c r="F849" s="6">
        <v>6.6287500000000001</v>
      </c>
      <c r="G849" s="6">
        <v>0</v>
      </c>
      <c r="H849" s="6">
        <v>0</v>
      </c>
      <c r="I849" s="6">
        <v>0</v>
      </c>
      <c r="J849" s="6">
        <v>0</v>
      </c>
      <c r="K849" s="7" t="s">
        <v>2585</v>
      </c>
      <c r="L849" s="7" t="s">
        <v>3339</v>
      </c>
      <c r="M849" s="7" t="s">
        <v>1473</v>
      </c>
      <c r="N849" s="3">
        <v>8</v>
      </c>
      <c r="O849" s="2" t="s">
        <v>2974</v>
      </c>
      <c r="Q849" s="57">
        <f t="shared" si="2"/>
        <v>0</v>
      </c>
    </row>
    <row r="850" spans="1:17" x14ac:dyDescent="0.2">
      <c r="A850" s="7" t="s">
        <v>2812</v>
      </c>
      <c r="B850" s="6">
        <v>8.1</v>
      </c>
      <c r="C850" s="7" t="s">
        <v>2578</v>
      </c>
      <c r="D850" s="7" t="s">
        <v>1150</v>
      </c>
      <c r="E850" s="6">
        <v>8.1</v>
      </c>
      <c r="F850" s="6">
        <v>8.1</v>
      </c>
      <c r="G850" s="6">
        <v>8.1</v>
      </c>
      <c r="H850" s="6">
        <v>8.1</v>
      </c>
      <c r="I850" s="6">
        <v>16.2</v>
      </c>
      <c r="J850" s="6">
        <v>16.2</v>
      </c>
      <c r="K850" s="7" t="s">
        <v>2585</v>
      </c>
      <c r="L850" s="7" t="s">
        <v>3339</v>
      </c>
      <c r="M850" s="7" t="s">
        <v>519</v>
      </c>
      <c r="N850" s="3">
        <v>0</v>
      </c>
      <c r="O850" s="2" t="s">
        <v>2592</v>
      </c>
      <c r="Q850" s="57">
        <f t="shared" si="2"/>
        <v>2</v>
      </c>
    </row>
    <row r="851" spans="1:17" x14ac:dyDescent="0.2">
      <c r="A851" s="7" t="s">
        <v>1971</v>
      </c>
      <c r="B851" s="6">
        <v>5.32</v>
      </c>
      <c r="C851" s="7" t="s">
        <v>1971</v>
      </c>
      <c r="D851" s="7" t="s">
        <v>1150</v>
      </c>
      <c r="E851" s="6">
        <v>5.32</v>
      </c>
      <c r="F851" s="6">
        <v>5.32</v>
      </c>
      <c r="G851" s="6">
        <v>4.9133333333333304</v>
      </c>
      <c r="H851" s="6">
        <v>4.9133333333333304</v>
      </c>
      <c r="I851" s="6">
        <v>14.74</v>
      </c>
      <c r="J851" s="6">
        <v>14.74</v>
      </c>
      <c r="K851" s="7" t="s">
        <v>2585</v>
      </c>
      <c r="L851" s="7" t="s">
        <v>3339</v>
      </c>
      <c r="M851" s="7" t="s">
        <v>519</v>
      </c>
      <c r="N851" s="3">
        <v>0</v>
      </c>
      <c r="O851" s="2" t="s">
        <v>2587</v>
      </c>
      <c r="Q851" s="57">
        <f t="shared" si="2"/>
        <v>2.7706766917293231</v>
      </c>
    </row>
    <row r="852" spans="1:17" x14ac:dyDescent="0.2">
      <c r="A852" s="7" t="s">
        <v>2442</v>
      </c>
      <c r="B852" s="6">
        <v>5.32</v>
      </c>
      <c r="C852" s="7" t="s">
        <v>1943</v>
      </c>
      <c r="D852" s="7" t="s">
        <v>1150</v>
      </c>
      <c r="E852" s="6">
        <v>5.32</v>
      </c>
      <c r="F852" s="6">
        <v>5.32</v>
      </c>
      <c r="G852" s="6">
        <v>5.0759999999999996</v>
      </c>
      <c r="H852" s="6">
        <v>5.0759999999999996</v>
      </c>
      <c r="I852" s="6">
        <v>25.38</v>
      </c>
      <c r="J852" s="6">
        <v>25.38</v>
      </c>
      <c r="K852" s="7" t="s">
        <v>2585</v>
      </c>
      <c r="L852" s="7" t="s">
        <v>3424</v>
      </c>
      <c r="M852" s="7" t="s">
        <v>519</v>
      </c>
      <c r="N852" s="3">
        <v>0</v>
      </c>
      <c r="O852" s="2" t="s">
        <v>2587</v>
      </c>
      <c r="Q852" s="57">
        <f t="shared" si="2"/>
        <v>4.7706766917293226</v>
      </c>
    </row>
    <row r="853" spans="1:17" x14ac:dyDescent="0.2">
      <c r="A853" s="7" t="s">
        <v>660</v>
      </c>
      <c r="B853" s="6">
        <v>1.5015709661017</v>
      </c>
      <c r="C853" s="7" t="s">
        <v>660</v>
      </c>
      <c r="D853" s="7" t="s">
        <v>475</v>
      </c>
      <c r="E853" s="6">
        <v>1.5015709661017</v>
      </c>
      <c r="F853" s="6">
        <v>1.5015709661017</v>
      </c>
      <c r="G853" s="6">
        <v>1.5015709661017</v>
      </c>
      <c r="H853" s="6">
        <v>1.5015709661017</v>
      </c>
      <c r="I853" s="6">
        <v>0</v>
      </c>
      <c r="J853" s="6">
        <v>0</v>
      </c>
      <c r="K853" s="7" t="s">
        <v>2585</v>
      </c>
      <c r="L853" s="7"/>
      <c r="M853" s="7" t="s">
        <v>2139</v>
      </c>
      <c r="N853" s="3">
        <v>0</v>
      </c>
      <c r="O853" s="2" t="s">
        <v>2974</v>
      </c>
      <c r="Q853" s="57">
        <f t="shared" si="2"/>
        <v>0</v>
      </c>
    </row>
    <row r="854" spans="1:17" x14ac:dyDescent="0.2">
      <c r="A854" s="7" t="s">
        <v>3154</v>
      </c>
      <c r="B854" s="6">
        <v>1.6505709661017001</v>
      </c>
      <c r="C854" s="7" t="s">
        <v>3154</v>
      </c>
      <c r="D854" s="7" t="s">
        <v>786</v>
      </c>
      <c r="E854" s="6">
        <v>1.6505709661017001</v>
      </c>
      <c r="F854" s="6">
        <v>1.6505709661017001</v>
      </c>
      <c r="G854" s="6">
        <v>1.6505709661017001</v>
      </c>
      <c r="H854" s="6">
        <v>1.6505709661017001</v>
      </c>
      <c r="I854" s="6">
        <v>-61.05</v>
      </c>
      <c r="J854" s="6">
        <v>-61.05</v>
      </c>
      <c r="K854" s="7" t="s">
        <v>2585</v>
      </c>
      <c r="L854" s="7"/>
      <c r="M854" s="7" t="s">
        <v>2139</v>
      </c>
      <c r="N854" s="3">
        <v>0</v>
      </c>
      <c r="O854" s="2" t="s">
        <v>2974</v>
      </c>
      <c r="Q854" s="57">
        <f t="shared" si="2"/>
        <v>-36.98720094670464</v>
      </c>
    </row>
    <row r="855" spans="1:17" x14ac:dyDescent="0.2">
      <c r="A855" s="7" t="s">
        <v>957</v>
      </c>
      <c r="B855" s="6">
        <v>3.9972559903381701</v>
      </c>
      <c r="C855" s="7" t="s">
        <v>957</v>
      </c>
      <c r="D855" s="7" t="s">
        <v>469</v>
      </c>
      <c r="E855" s="6">
        <v>3.9972559903381701</v>
      </c>
      <c r="F855" s="6">
        <v>3.9972559903381701</v>
      </c>
      <c r="G855" s="6">
        <v>3.9972559903381701</v>
      </c>
      <c r="H855" s="6">
        <v>3.9972559903381701</v>
      </c>
      <c r="I855" s="6">
        <v>0</v>
      </c>
      <c r="J855" s="6">
        <v>0</v>
      </c>
      <c r="K855" s="7" t="s">
        <v>2585</v>
      </c>
      <c r="L855" s="7"/>
      <c r="M855" s="7" t="s">
        <v>2139</v>
      </c>
      <c r="N855" s="3">
        <v>0</v>
      </c>
      <c r="O855" s="2" t="s">
        <v>2974</v>
      </c>
      <c r="Q855" s="57">
        <f t="shared" si="2"/>
        <v>0</v>
      </c>
    </row>
    <row r="856" spans="1:17" x14ac:dyDescent="0.2">
      <c r="A856" s="7" t="s">
        <v>2606</v>
      </c>
      <c r="B856" s="6">
        <v>4.875</v>
      </c>
      <c r="C856" s="7" t="s">
        <v>2606</v>
      </c>
      <c r="D856" s="7" t="s">
        <v>3030</v>
      </c>
      <c r="E856" s="6">
        <v>4.875</v>
      </c>
      <c r="F856" s="6">
        <v>4.875</v>
      </c>
      <c r="G856" s="6">
        <v>0</v>
      </c>
      <c r="H856" s="6">
        <v>0</v>
      </c>
      <c r="I856" s="6">
        <v>0</v>
      </c>
      <c r="J856" s="6">
        <v>0</v>
      </c>
      <c r="K856" s="7" t="s">
        <v>2585</v>
      </c>
      <c r="L856" s="7" t="s">
        <v>637</v>
      </c>
      <c r="M856" s="7" t="s">
        <v>1134</v>
      </c>
      <c r="N856" s="3">
        <v>0</v>
      </c>
      <c r="O856" s="2" t="s">
        <v>777</v>
      </c>
      <c r="Q856" s="57">
        <f t="shared" si="2"/>
        <v>0</v>
      </c>
    </row>
    <row r="857" spans="1:17" x14ac:dyDescent="0.2">
      <c r="A857" s="7" t="s">
        <v>2045</v>
      </c>
      <c r="B857" s="6">
        <v>3.88888888888888</v>
      </c>
      <c r="C857" s="7" t="s">
        <v>2045</v>
      </c>
      <c r="D857" s="7" t="s">
        <v>3030</v>
      </c>
      <c r="E857" s="6">
        <v>2.3333333333333299</v>
      </c>
      <c r="F857" s="6">
        <v>2.3333333333333299</v>
      </c>
      <c r="G857" s="6">
        <v>2.32666666666666</v>
      </c>
      <c r="H857" s="6">
        <v>2.32666666666666</v>
      </c>
      <c r="I857" s="6">
        <v>29.0833333333333</v>
      </c>
      <c r="J857" s="6">
        <v>29.0833333333333</v>
      </c>
      <c r="K857" s="7" t="s">
        <v>2585</v>
      </c>
      <c r="L857" s="7" t="s">
        <v>1787</v>
      </c>
      <c r="M857" s="7" t="s">
        <v>1903</v>
      </c>
      <c r="N857" s="3">
        <v>12</v>
      </c>
      <c r="O857" s="2" t="s">
        <v>929</v>
      </c>
      <c r="Q857" s="57">
        <f t="shared" si="2"/>
        <v>12.464285714285719</v>
      </c>
    </row>
    <row r="858" spans="1:17" x14ac:dyDescent="0.2">
      <c r="A858" s="7" t="s">
        <v>3146</v>
      </c>
      <c r="B858" s="6">
        <v>3.6666666666666701</v>
      </c>
      <c r="C858" s="7" t="s">
        <v>3146</v>
      </c>
      <c r="D858" s="7" t="s">
        <v>3030</v>
      </c>
      <c r="E858" s="6">
        <v>2.2000000000000002</v>
      </c>
      <c r="F858" s="6">
        <v>2.2000000000000002</v>
      </c>
      <c r="G858" s="6">
        <v>0</v>
      </c>
      <c r="H858" s="6">
        <v>0</v>
      </c>
      <c r="I858" s="6">
        <v>0</v>
      </c>
      <c r="J858" s="6">
        <v>0</v>
      </c>
      <c r="K858" s="7" t="s">
        <v>2585</v>
      </c>
      <c r="L858" s="7" t="s">
        <v>1787</v>
      </c>
      <c r="M858" s="7" t="s">
        <v>1903</v>
      </c>
      <c r="N858" s="3">
        <v>12</v>
      </c>
      <c r="O858" s="2" t="s">
        <v>929</v>
      </c>
      <c r="Q858" s="57">
        <f t="shared" si="2"/>
        <v>0</v>
      </c>
    </row>
    <row r="859" spans="1:17" x14ac:dyDescent="0.2">
      <c r="A859" s="7" t="s">
        <v>2049</v>
      </c>
      <c r="B859" s="6">
        <v>1.2563599999999999E-2</v>
      </c>
      <c r="C859" s="7" t="s">
        <v>2049</v>
      </c>
      <c r="D859" s="7" t="s">
        <v>1404</v>
      </c>
      <c r="E859" s="6">
        <v>1.3819959999999999E-2</v>
      </c>
      <c r="F859" s="6">
        <v>1.2563599999999999E-2</v>
      </c>
      <c r="G859" s="6">
        <v>0</v>
      </c>
      <c r="H859" s="6">
        <v>0</v>
      </c>
      <c r="I859" s="6">
        <v>0</v>
      </c>
      <c r="J859" s="6">
        <v>0</v>
      </c>
      <c r="K859" s="7" t="s">
        <v>2585</v>
      </c>
      <c r="L859" s="7" t="s">
        <v>3374</v>
      </c>
      <c r="M859" s="7" t="s">
        <v>2927</v>
      </c>
      <c r="N859" s="3">
        <v>500</v>
      </c>
      <c r="O859" s="2" t="s">
        <v>2974</v>
      </c>
      <c r="Q859" s="57">
        <f t="shared" si="2"/>
        <v>0</v>
      </c>
    </row>
    <row r="860" spans="1:17" x14ac:dyDescent="0.2">
      <c r="A860" s="7" t="s">
        <v>3313</v>
      </c>
      <c r="B860" s="6">
        <v>1.64364E-2</v>
      </c>
      <c r="C860" s="7" t="s">
        <v>3313</v>
      </c>
      <c r="D860" s="7" t="s">
        <v>1404</v>
      </c>
      <c r="E860" s="6">
        <v>1.8080039999999999E-2</v>
      </c>
      <c r="F860" s="6">
        <v>1.64364E-2</v>
      </c>
      <c r="G860" s="6">
        <v>0</v>
      </c>
      <c r="H860" s="6">
        <v>0</v>
      </c>
      <c r="I860" s="6">
        <v>0</v>
      </c>
      <c r="J860" s="6">
        <v>0</v>
      </c>
      <c r="K860" s="7" t="s">
        <v>2585</v>
      </c>
      <c r="L860" s="7" t="s">
        <v>3374</v>
      </c>
      <c r="M860" s="7" t="s">
        <v>2927</v>
      </c>
      <c r="N860" s="3">
        <v>500</v>
      </c>
      <c r="O860" s="2" t="s">
        <v>2974</v>
      </c>
      <c r="Q860" s="57">
        <f t="shared" si="2"/>
        <v>0</v>
      </c>
    </row>
    <row r="861" spans="1:17" x14ac:dyDescent="0.2">
      <c r="A861" s="7" t="s">
        <v>1739</v>
      </c>
      <c r="B861" s="6">
        <v>2.8318166666666702</v>
      </c>
      <c r="C861" s="7" t="s">
        <v>1739</v>
      </c>
      <c r="D861" s="7" t="s">
        <v>3436</v>
      </c>
      <c r="E861" s="6">
        <v>3.11499833333334</v>
      </c>
      <c r="F861" s="6">
        <v>2.8318166666666702</v>
      </c>
      <c r="G861" s="6">
        <v>0</v>
      </c>
      <c r="H861" s="6">
        <v>0</v>
      </c>
      <c r="I861" s="6">
        <v>0</v>
      </c>
      <c r="J861" s="6">
        <v>0</v>
      </c>
      <c r="K861" s="7" t="s">
        <v>2585</v>
      </c>
      <c r="L861" s="7" t="s">
        <v>3424</v>
      </c>
      <c r="M861" s="7" t="s">
        <v>1540</v>
      </c>
      <c r="N861" s="3">
        <v>6</v>
      </c>
      <c r="O861" s="2" t="s">
        <v>2974</v>
      </c>
      <c r="Q861" s="57">
        <f t="shared" si="2"/>
        <v>0</v>
      </c>
    </row>
    <row r="862" spans="1:17" x14ac:dyDescent="0.2">
      <c r="A862" s="7" t="s">
        <v>2595</v>
      </c>
      <c r="B862" s="6">
        <v>3.96114606852937</v>
      </c>
      <c r="C862" s="7" t="s">
        <v>2595</v>
      </c>
      <c r="D862" s="7" t="s">
        <v>469</v>
      </c>
      <c r="E862" s="6">
        <v>3.96114606852937</v>
      </c>
      <c r="F862" s="6">
        <v>3.96114606852937</v>
      </c>
      <c r="G862" s="6">
        <v>3.96114606852937</v>
      </c>
      <c r="H862" s="6">
        <v>3.96114606852937</v>
      </c>
      <c r="I862" s="6">
        <v>0</v>
      </c>
      <c r="J862" s="6">
        <v>0</v>
      </c>
      <c r="K862" s="7" t="s">
        <v>2585</v>
      </c>
      <c r="L862" s="7"/>
      <c r="M862" s="7" t="s">
        <v>2139</v>
      </c>
      <c r="N862" s="3">
        <v>0</v>
      </c>
      <c r="O862" s="2" t="s">
        <v>2974</v>
      </c>
      <c r="Q862" s="57">
        <f t="shared" si="2"/>
        <v>0</v>
      </c>
    </row>
    <row r="863" spans="1:17" x14ac:dyDescent="0.2">
      <c r="A863" s="7" t="s">
        <v>2433</v>
      </c>
      <c r="B863" s="6">
        <v>40.289168278529999</v>
      </c>
      <c r="C863" s="7" t="s">
        <v>2973</v>
      </c>
      <c r="D863" s="7" t="s">
        <v>2944</v>
      </c>
      <c r="E863" s="6">
        <v>44.318085106383002</v>
      </c>
      <c r="F863" s="6">
        <v>40.289168278529999</v>
      </c>
      <c r="G863" s="6">
        <v>0</v>
      </c>
      <c r="H863" s="6">
        <v>0</v>
      </c>
      <c r="I863" s="6">
        <v>0</v>
      </c>
      <c r="J863" s="6">
        <v>0</v>
      </c>
      <c r="K863" s="7" t="s">
        <v>2585</v>
      </c>
      <c r="L863" s="7" t="s">
        <v>1946</v>
      </c>
      <c r="M863" s="7" t="s">
        <v>2631</v>
      </c>
      <c r="N863" s="3">
        <v>0</v>
      </c>
      <c r="O863" s="2" t="s">
        <v>2974</v>
      </c>
      <c r="Q863" s="57">
        <f t="shared" si="2"/>
        <v>0</v>
      </c>
    </row>
    <row r="864" spans="1:17" x14ac:dyDescent="0.2">
      <c r="A864" s="7" t="s">
        <v>2322</v>
      </c>
      <c r="B864" s="6">
        <v>15</v>
      </c>
      <c r="C864" s="7" t="s">
        <v>2322</v>
      </c>
      <c r="D864" s="7" t="s">
        <v>3030</v>
      </c>
      <c r="E864" s="6">
        <v>15</v>
      </c>
      <c r="F864" s="6">
        <v>15</v>
      </c>
      <c r="G864" s="6">
        <v>0</v>
      </c>
      <c r="H864" s="6">
        <v>0</v>
      </c>
      <c r="I864" s="6">
        <v>0</v>
      </c>
      <c r="J864" s="6">
        <v>0</v>
      </c>
      <c r="K864" s="7" t="s">
        <v>2585</v>
      </c>
      <c r="L864" s="7" t="s">
        <v>661</v>
      </c>
      <c r="M864" s="7" t="s">
        <v>1134</v>
      </c>
      <c r="N864" s="3">
        <v>0</v>
      </c>
      <c r="O864" s="2" t="s">
        <v>777</v>
      </c>
      <c r="Q864" s="57">
        <f t="shared" si="2"/>
        <v>0</v>
      </c>
    </row>
    <row r="865" spans="1:17" x14ac:dyDescent="0.2">
      <c r="A865" s="7" t="s">
        <v>1646</v>
      </c>
      <c r="B865" s="6">
        <v>2.25</v>
      </c>
      <c r="C865" s="7" t="s">
        <v>1646</v>
      </c>
      <c r="D865" s="7" t="s">
        <v>155</v>
      </c>
      <c r="E865" s="6">
        <v>2.4750000000000001</v>
      </c>
      <c r="F865" s="6">
        <v>2.25</v>
      </c>
      <c r="G865" s="6">
        <v>0</v>
      </c>
      <c r="H865" s="6">
        <v>0</v>
      </c>
      <c r="I865" s="6">
        <v>0</v>
      </c>
      <c r="J865" s="6">
        <v>0</v>
      </c>
      <c r="K865" s="7" t="s">
        <v>2585</v>
      </c>
      <c r="L865" s="7" t="s">
        <v>3374</v>
      </c>
      <c r="M865" s="7" t="s">
        <v>1171</v>
      </c>
      <c r="N865" s="3">
        <v>24</v>
      </c>
      <c r="O865" s="2" t="s">
        <v>2974</v>
      </c>
      <c r="Q865" s="57">
        <f t="shared" si="2"/>
        <v>0</v>
      </c>
    </row>
    <row r="866" spans="1:17" x14ac:dyDescent="0.2">
      <c r="A866" s="7" t="s">
        <v>1189</v>
      </c>
      <c r="B866" s="6">
        <v>49.908999999999999</v>
      </c>
      <c r="C866" s="7" t="s">
        <v>2825</v>
      </c>
      <c r="D866" s="7" t="s">
        <v>1150</v>
      </c>
      <c r="E866" s="6">
        <v>5.4899899999999997</v>
      </c>
      <c r="F866" s="6">
        <v>4.9908999999999999</v>
      </c>
      <c r="G866" s="6">
        <v>5.4899899999999997</v>
      </c>
      <c r="H866" s="6">
        <v>4.9908999999999999</v>
      </c>
      <c r="I866" s="6">
        <v>5.4899899999999997</v>
      </c>
      <c r="J866" s="6">
        <v>4.9908999999999999</v>
      </c>
      <c r="K866" s="7" t="s">
        <v>2585</v>
      </c>
      <c r="L866" s="7" t="s">
        <v>3424</v>
      </c>
      <c r="M866" s="7" t="s">
        <v>3397</v>
      </c>
      <c r="N866" s="3">
        <v>120</v>
      </c>
      <c r="O866" s="2" t="s">
        <v>1591</v>
      </c>
      <c r="Q866" s="57">
        <f t="shared" si="2"/>
        <v>1</v>
      </c>
    </row>
    <row r="867" spans="1:17" x14ac:dyDescent="0.2">
      <c r="A867" s="7" t="s">
        <v>483</v>
      </c>
      <c r="B867" s="6">
        <v>0.96250000000000002</v>
      </c>
      <c r="C867" s="7" t="s">
        <v>875</v>
      </c>
      <c r="D867" s="7" t="s">
        <v>2944</v>
      </c>
      <c r="E867" s="6">
        <v>0.96250000000000002</v>
      </c>
      <c r="F867" s="6">
        <v>0.96250000000000002</v>
      </c>
      <c r="G867" s="6">
        <v>0</v>
      </c>
      <c r="H867" s="6">
        <v>0</v>
      </c>
      <c r="I867" s="6">
        <v>0</v>
      </c>
      <c r="J867" s="6">
        <v>0</v>
      </c>
      <c r="K867" s="7" t="s">
        <v>2585</v>
      </c>
      <c r="L867" s="7" t="s">
        <v>1946</v>
      </c>
      <c r="M867" s="7" t="s">
        <v>2631</v>
      </c>
      <c r="N867" s="3">
        <v>72</v>
      </c>
      <c r="O867" s="2" t="s">
        <v>2974</v>
      </c>
      <c r="Q867" s="57">
        <f t="shared" si="2"/>
        <v>0</v>
      </c>
    </row>
    <row r="868" spans="1:17" x14ac:dyDescent="0.2">
      <c r="A868" s="7" t="s">
        <v>584</v>
      </c>
      <c r="B868" s="6">
        <v>0.53406666666666702</v>
      </c>
      <c r="C868" s="7" t="s">
        <v>461</v>
      </c>
      <c r="D868" s="7" t="s">
        <v>1150</v>
      </c>
      <c r="E868" s="6">
        <v>0.58747333333333396</v>
      </c>
      <c r="F868" s="6">
        <v>0.53406666666666702</v>
      </c>
      <c r="G868" s="6">
        <v>0</v>
      </c>
      <c r="H868" s="6">
        <v>0</v>
      </c>
      <c r="I868" s="6">
        <v>0</v>
      </c>
      <c r="J868" s="6">
        <v>0</v>
      </c>
      <c r="K868" s="7" t="s">
        <v>2585</v>
      </c>
      <c r="L868" s="7" t="s">
        <v>3424</v>
      </c>
      <c r="M868" s="7" t="s">
        <v>2631</v>
      </c>
      <c r="N868" s="3">
        <v>150</v>
      </c>
      <c r="O868" s="2" t="s">
        <v>2974</v>
      </c>
      <c r="Q868" s="57">
        <f t="shared" si="2"/>
        <v>0</v>
      </c>
    </row>
    <row r="869" spans="1:17" x14ac:dyDescent="0.2">
      <c r="A869" s="7" t="s">
        <v>2576</v>
      </c>
      <c r="B869" s="6">
        <v>0.51395208333333298</v>
      </c>
      <c r="C869" s="7" t="s">
        <v>2099</v>
      </c>
      <c r="D869" s="7" t="s">
        <v>1150</v>
      </c>
      <c r="E869" s="6">
        <v>0.56534729166666697</v>
      </c>
      <c r="F869" s="6">
        <v>0.51395208333333298</v>
      </c>
      <c r="G869" s="6">
        <v>0</v>
      </c>
      <c r="H869" s="6">
        <v>0</v>
      </c>
      <c r="I869" s="6">
        <v>0</v>
      </c>
      <c r="J869" s="6">
        <v>0</v>
      </c>
      <c r="K869" s="7" t="s">
        <v>2585</v>
      </c>
      <c r="L869" s="7" t="s">
        <v>3424</v>
      </c>
      <c r="M869" s="7" t="s">
        <v>2631</v>
      </c>
      <c r="N869" s="3">
        <v>0</v>
      </c>
      <c r="O869" s="2" t="s">
        <v>2974</v>
      </c>
      <c r="Q869" s="57">
        <f t="shared" si="2"/>
        <v>0</v>
      </c>
    </row>
    <row r="870" spans="1:17" x14ac:dyDescent="0.2">
      <c r="A870" s="7" t="s">
        <v>385</v>
      </c>
      <c r="B870" s="6">
        <v>1.2195833333333299</v>
      </c>
      <c r="C870" s="7" t="s">
        <v>1492</v>
      </c>
      <c r="D870" s="7" t="s">
        <v>1150</v>
      </c>
      <c r="E870" s="6">
        <v>1.2195833333333299</v>
      </c>
      <c r="F870" s="6">
        <v>1.2195833333333299</v>
      </c>
      <c r="G870" s="6">
        <v>1.2195833333333299</v>
      </c>
      <c r="H870" s="6">
        <v>1.2195833333333299</v>
      </c>
      <c r="I870" s="6">
        <v>292.69999999999902</v>
      </c>
      <c r="J870" s="6">
        <v>292.69999999999902</v>
      </c>
      <c r="K870" s="7" t="s">
        <v>2585</v>
      </c>
      <c r="L870" s="7" t="s">
        <v>1946</v>
      </c>
      <c r="M870" s="7" t="s">
        <v>2631</v>
      </c>
      <c r="N870" s="3">
        <v>48</v>
      </c>
      <c r="O870" s="2" t="s">
        <v>2974</v>
      </c>
      <c r="Q870" s="57">
        <f t="shared" si="2"/>
        <v>239.99999999999986</v>
      </c>
    </row>
    <row r="871" spans="1:17" x14ac:dyDescent="0.2">
      <c r="A871" s="7" t="s">
        <v>2755</v>
      </c>
      <c r="B871" s="6">
        <v>0.77</v>
      </c>
      <c r="C871" s="7" t="s">
        <v>1135</v>
      </c>
      <c r="D871" s="7" t="s">
        <v>1150</v>
      </c>
      <c r="E871" s="6">
        <v>0.77</v>
      </c>
      <c r="F871" s="6">
        <v>0.77</v>
      </c>
      <c r="G871" s="6">
        <v>0</v>
      </c>
      <c r="H871" s="6">
        <v>0</v>
      </c>
      <c r="I871" s="6">
        <v>0</v>
      </c>
      <c r="J871" s="6">
        <v>0</v>
      </c>
      <c r="K871" s="7" t="s">
        <v>2585</v>
      </c>
      <c r="L871" s="7" t="s">
        <v>3424</v>
      </c>
      <c r="M871" s="7" t="s">
        <v>2631</v>
      </c>
      <c r="N871" s="3">
        <v>0</v>
      </c>
      <c r="O871" s="2" t="s">
        <v>2974</v>
      </c>
      <c r="Q871" s="57">
        <f t="shared" si="2"/>
        <v>0</v>
      </c>
    </row>
    <row r="872" spans="1:17" x14ac:dyDescent="0.2">
      <c r="A872" s="7" t="s">
        <v>997</v>
      </c>
      <c r="B872" s="6">
        <v>2.4</v>
      </c>
      <c r="C872" s="7" t="s">
        <v>3286</v>
      </c>
      <c r="D872" s="7" t="s">
        <v>1150</v>
      </c>
      <c r="E872" s="6">
        <v>2.4</v>
      </c>
      <c r="F872" s="6">
        <v>2.4</v>
      </c>
      <c r="G872" s="6">
        <v>2.4</v>
      </c>
      <c r="H872" s="6">
        <v>2.4</v>
      </c>
      <c r="I872" s="6">
        <v>28.8</v>
      </c>
      <c r="J872" s="6">
        <v>28.8</v>
      </c>
      <c r="K872" s="7" t="s">
        <v>2585</v>
      </c>
      <c r="L872" s="7" t="s">
        <v>3424</v>
      </c>
      <c r="M872" s="7" t="s">
        <v>2631</v>
      </c>
      <c r="N872" s="3">
        <v>4</v>
      </c>
      <c r="O872" s="2" t="s">
        <v>2974</v>
      </c>
      <c r="Q872" s="57">
        <f t="shared" si="2"/>
        <v>12</v>
      </c>
    </row>
    <row r="873" spans="1:17" x14ac:dyDescent="0.2">
      <c r="A873" s="7" t="s">
        <v>401</v>
      </c>
      <c r="B873" s="6">
        <v>0.65800000000000003</v>
      </c>
      <c r="C873" s="7" t="s">
        <v>2521</v>
      </c>
      <c r="D873" s="7" t="s">
        <v>2944</v>
      </c>
      <c r="E873" s="6">
        <v>0.65800000000000003</v>
      </c>
      <c r="F873" s="6">
        <v>0.65800000000000003</v>
      </c>
      <c r="G873" s="6">
        <v>0</v>
      </c>
      <c r="H873" s="6">
        <v>0</v>
      </c>
      <c r="I873" s="6">
        <v>0</v>
      </c>
      <c r="J873" s="6">
        <v>0</v>
      </c>
      <c r="K873" s="7" t="s">
        <v>2585</v>
      </c>
      <c r="L873" s="7" t="s">
        <v>2958</v>
      </c>
      <c r="M873" s="7" t="s">
        <v>134</v>
      </c>
      <c r="N873" s="3">
        <v>120</v>
      </c>
      <c r="O873" s="2" t="s">
        <v>1591</v>
      </c>
      <c r="Q873" s="57">
        <f t="shared" si="2"/>
        <v>0</v>
      </c>
    </row>
    <row r="874" spans="1:17" x14ac:dyDescent="0.2">
      <c r="A874" s="7" t="s">
        <v>1778</v>
      </c>
      <c r="B874" s="6">
        <v>2.0333333333333301</v>
      </c>
      <c r="C874" s="7" t="s">
        <v>2711</v>
      </c>
      <c r="D874" s="7" t="s">
        <v>2944</v>
      </c>
      <c r="E874" s="6">
        <v>2.0333333333333301</v>
      </c>
      <c r="F874" s="6">
        <v>2.0333333333333301</v>
      </c>
      <c r="G874" s="6">
        <v>2.0333333333333301</v>
      </c>
      <c r="H874" s="6">
        <v>2.0333333333333301</v>
      </c>
      <c r="I874" s="6">
        <v>97.599999999999895</v>
      </c>
      <c r="J874" s="6">
        <v>97.599999999999895</v>
      </c>
      <c r="K874" s="7" t="s">
        <v>2585</v>
      </c>
      <c r="L874" s="7" t="s">
        <v>1946</v>
      </c>
      <c r="M874" s="7" t="s">
        <v>2631</v>
      </c>
      <c r="N874" s="3">
        <v>24</v>
      </c>
      <c r="O874" s="2" t="s">
        <v>85</v>
      </c>
      <c r="Q874" s="57">
        <f t="shared" si="2"/>
        <v>48.000000000000021</v>
      </c>
    </row>
    <row r="875" spans="1:17" x14ac:dyDescent="0.2">
      <c r="A875" s="7" t="s">
        <v>2608</v>
      </c>
      <c r="B875" s="6">
        <v>1.65530333333333</v>
      </c>
      <c r="C875" s="7" t="s">
        <v>2608</v>
      </c>
      <c r="D875" s="7" t="s">
        <v>2944</v>
      </c>
      <c r="E875" s="6">
        <v>1.82083366666667</v>
      </c>
      <c r="F875" s="6">
        <v>1.65530333333333</v>
      </c>
      <c r="G875" s="6">
        <v>1.7925838333333299</v>
      </c>
      <c r="H875" s="6">
        <v>1.6296216666666701</v>
      </c>
      <c r="I875" s="6">
        <v>215.11006</v>
      </c>
      <c r="J875" s="6">
        <v>195.55459999999999</v>
      </c>
      <c r="K875" s="7" t="s">
        <v>2585</v>
      </c>
      <c r="L875" s="7" t="s">
        <v>1946</v>
      </c>
      <c r="M875" s="7" t="s">
        <v>1171</v>
      </c>
      <c r="N875" s="3">
        <v>60</v>
      </c>
      <c r="O875" s="2" t="s">
        <v>2974</v>
      </c>
      <c r="Q875" s="57">
        <f t="shared" si="2"/>
        <v>118.13822642778487</v>
      </c>
    </row>
    <row r="876" spans="1:17" x14ac:dyDescent="0.2">
      <c r="A876" s="7" t="s">
        <v>1972</v>
      </c>
      <c r="B876" s="6">
        <v>2.7192500000000002</v>
      </c>
      <c r="C876" s="7" t="s">
        <v>1157</v>
      </c>
      <c r="D876" s="7" t="s">
        <v>2944</v>
      </c>
      <c r="E876" s="6">
        <v>2.7192500000000002</v>
      </c>
      <c r="F876" s="6">
        <v>2.7192500000000002</v>
      </c>
      <c r="G876" s="6">
        <v>2.7192500000000002</v>
      </c>
      <c r="H876" s="6">
        <v>2.7192500000000002</v>
      </c>
      <c r="I876" s="6">
        <v>108.77</v>
      </c>
      <c r="J876" s="6">
        <v>108.77</v>
      </c>
      <c r="K876" s="7" t="s">
        <v>2585</v>
      </c>
      <c r="L876" s="7" t="s">
        <v>1946</v>
      </c>
      <c r="M876" s="7" t="s">
        <v>2631</v>
      </c>
      <c r="N876" s="3">
        <v>40</v>
      </c>
      <c r="O876" s="2" t="s">
        <v>2974</v>
      </c>
      <c r="Q876" s="57">
        <f t="shared" si="2"/>
        <v>39.999999999999993</v>
      </c>
    </row>
    <row r="877" spans="1:17" x14ac:dyDescent="0.2">
      <c r="A877" s="7" t="s">
        <v>690</v>
      </c>
      <c r="B877" s="6">
        <v>8.4</v>
      </c>
      <c r="C877" s="7" t="s">
        <v>369</v>
      </c>
      <c r="D877" s="7" t="s">
        <v>2167</v>
      </c>
      <c r="E877" s="6">
        <v>8.4</v>
      </c>
      <c r="F877" s="6">
        <v>8.4</v>
      </c>
      <c r="G877" s="6">
        <v>0</v>
      </c>
      <c r="H877" s="6">
        <v>0</v>
      </c>
      <c r="I877" s="6">
        <v>0</v>
      </c>
      <c r="J877" s="6">
        <v>0</v>
      </c>
      <c r="K877" s="7" t="s">
        <v>2585</v>
      </c>
      <c r="L877" s="7" t="s">
        <v>1946</v>
      </c>
      <c r="M877" s="7" t="s">
        <v>2631</v>
      </c>
      <c r="N877" s="3">
        <v>0</v>
      </c>
      <c r="O877" s="2" t="s">
        <v>132</v>
      </c>
      <c r="Q877" s="57">
        <f t="shared" si="2"/>
        <v>0</v>
      </c>
    </row>
    <row r="878" spans="1:17" x14ac:dyDescent="0.2">
      <c r="A878" s="7" t="s">
        <v>1331</v>
      </c>
      <c r="B878" s="6">
        <v>0.40358333333333302</v>
      </c>
      <c r="C878" s="7" t="s">
        <v>1331</v>
      </c>
      <c r="D878" s="7" t="s">
        <v>2167</v>
      </c>
      <c r="E878" s="6">
        <v>0.40358333333333302</v>
      </c>
      <c r="F878" s="6">
        <v>0.40358333333333302</v>
      </c>
      <c r="G878" s="6">
        <v>0.40358333333333302</v>
      </c>
      <c r="H878" s="6">
        <v>0.40358333333333302</v>
      </c>
      <c r="I878" s="6">
        <v>484.3</v>
      </c>
      <c r="J878" s="6">
        <v>484.3</v>
      </c>
      <c r="K878" s="7" t="s">
        <v>2585</v>
      </c>
      <c r="L878" s="7" t="s">
        <v>1946</v>
      </c>
      <c r="M878" s="7" t="s">
        <v>2631</v>
      </c>
      <c r="N878" s="3">
        <v>240</v>
      </c>
      <c r="O878" s="2" t="s">
        <v>2974</v>
      </c>
      <c r="Q878" s="57">
        <f t="shared" si="2"/>
        <v>1200.0000000000009</v>
      </c>
    </row>
    <row r="879" spans="1:17" x14ac:dyDescent="0.2">
      <c r="A879" s="7" t="s">
        <v>691</v>
      </c>
      <c r="B879" s="6">
        <v>2.48</v>
      </c>
      <c r="C879" s="7" t="s">
        <v>691</v>
      </c>
      <c r="D879" s="7" t="s">
        <v>2167</v>
      </c>
      <c r="E879" s="6">
        <v>2.48</v>
      </c>
      <c r="F879" s="6">
        <v>2.48</v>
      </c>
      <c r="G879" s="6">
        <v>0</v>
      </c>
      <c r="H879" s="6">
        <v>0</v>
      </c>
      <c r="I879" s="6">
        <v>0</v>
      </c>
      <c r="J879" s="6">
        <v>0</v>
      </c>
      <c r="K879" s="7" t="s">
        <v>2585</v>
      </c>
      <c r="L879" s="7" t="s">
        <v>1221</v>
      </c>
      <c r="M879" s="7" t="s">
        <v>2126</v>
      </c>
      <c r="N879" s="3">
        <v>0</v>
      </c>
      <c r="O879" s="2" t="s">
        <v>2441</v>
      </c>
      <c r="Q879" s="57">
        <f t="shared" si="2"/>
        <v>0</v>
      </c>
    </row>
    <row r="880" spans="1:17" x14ac:dyDescent="0.2">
      <c r="A880" s="7" t="s">
        <v>2843</v>
      </c>
      <c r="B880" s="6">
        <v>0.18490000000000001</v>
      </c>
      <c r="C880" s="7" t="s">
        <v>2843</v>
      </c>
      <c r="D880" s="7" t="s">
        <v>2167</v>
      </c>
      <c r="E880" s="6">
        <v>0.20338999999999999</v>
      </c>
      <c r="F880" s="6">
        <v>0.18490000000000001</v>
      </c>
      <c r="G880" s="6">
        <v>0</v>
      </c>
      <c r="H880" s="6">
        <v>0</v>
      </c>
      <c r="I880" s="6">
        <v>0</v>
      </c>
      <c r="J880" s="6">
        <v>0</v>
      </c>
      <c r="K880" s="7" t="s">
        <v>2585</v>
      </c>
      <c r="L880" s="7" t="s">
        <v>1221</v>
      </c>
      <c r="M880" s="7" t="s">
        <v>2631</v>
      </c>
      <c r="N880" s="3">
        <v>200</v>
      </c>
      <c r="O880" s="2" t="s">
        <v>2974</v>
      </c>
      <c r="Q880" s="57">
        <f t="shared" si="2"/>
        <v>0</v>
      </c>
    </row>
    <row r="881" spans="1:17" x14ac:dyDescent="0.2">
      <c r="A881" s="7" t="s">
        <v>1419</v>
      </c>
      <c r="B881" s="6">
        <v>0.159</v>
      </c>
      <c r="C881" s="7" t="s">
        <v>1419</v>
      </c>
      <c r="D881" s="7" t="s">
        <v>2167</v>
      </c>
      <c r="E881" s="6">
        <v>0.159</v>
      </c>
      <c r="F881" s="6">
        <v>0.159</v>
      </c>
      <c r="G881" s="6">
        <v>0</v>
      </c>
      <c r="H881" s="6">
        <v>0</v>
      </c>
      <c r="I881" s="6">
        <v>0</v>
      </c>
      <c r="J881" s="6">
        <v>0</v>
      </c>
      <c r="K881" s="7" t="s">
        <v>2585</v>
      </c>
      <c r="L881" s="7" t="s">
        <v>1221</v>
      </c>
      <c r="M881" s="7" t="s">
        <v>2631</v>
      </c>
      <c r="N881" s="3">
        <v>100</v>
      </c>
      <c r="O881" s="2" t="s">
        <v>2341</v>
      </c>
      <c r="Q881" s="57">
        <f t="shared" si="2"/>
        <v>0</v>
      </c>
    </row>
    <row r="882" spans="1:17" x14ac:dyDescent="0.2">
      <c r="A882" s="7" t="s">
        <v>73</v>
      </c>
      <c r="B882" s="6">
        <v>23.86</v>
      </c>
      <c r="C882" s="7" t="s">
        <v>73</v>
      </c>
      <c r="D882" s="7" t="s">
        <v>2167</v>
      </c>
      <c r="E882" s="6">
        <v>23.86</v>
      </c>
      <c r="F882" s="6">
        <v>23.86</v>
      </c>
      <c r="G882" s="6">
        <v>0</v>
      </c>
      <c r="H882" s="6">
        <v>0</v>
      </c>
      <c r="I882" s="6">
        <v>0</v>
      </c>
      <c r="J882" s="6">
        <v>0</v>
      </c>
      <c r="K882" s="7" t="s">
        <v>2585</v>
      </c>
      <c r="L882" s="7" t="s">
        <v>1946</v>
      </c>
      <c r="M882" s="7" t="s">
        <v>2631</v>
      </c>
      <c r="N882" s="3">
        <v>0</v>
      </c>
      <c r="O882" s="2" t="s">
        <v>3168</v>
      </c>
      <c r="Q882" s="57">
        <f t="shared" si="2"/>
        <v>0</v>
      </c>
    </row>
    <row r="883" spans="1:17" x14ac:dyDescent="0.2">
      <c r="A883" s="7" t="s">
        <v>3241</v>
      </c>
      <c r="B883" s="6">
        <v>23.88</v>
      </c>
      <c r="C883" s="7" t="s">
        <v>3241</v>
      </c>
      <c r="D883" s="7" t="s">
        <v>2167</v>
      </c>
      <c r="E883" s="6">
        <v>23.88</v>
      </c>
      <c r="F883" s="6">
        <v>23.88</v>
      </c>
      <c r="G883" s="6">
        <v>0</v>
      </c>
      <c r="H883" s="6">
        <v>0</v>
      </c>
      <c r="I883" s="6">
        <v>0</v>
      </c>
      <c r="J883" s="6">
        <v>0</v>
      </c>
      <c r="K883" s="7" t="s">
        <v>2585</v>
      </c>
      <c r="L883" s="7" t="s">
        <v>1221</v>
      </c>
      <c r="M883" s="7" t="s">
        <v>2631</v>
      </c>
      <c r="N883" s="3">
        <v>0</v>
      </c>
      <c r="O883" s="2" t="s">
        <v>3168</v>
      </c>
      <c r="Q883" s="57">
        <f t="shared" si="2"/>
        <v>0</v>
      </c>
    </row>
    <row r="884" spans="1:17" x14ac:dyDescent="0.2">
      <c r="A884" s="7" t="s">
        <v>3363</v>
      </c>
      <c r="B884" s="6">
        <v>6</v>
      </c>
      <c r="C884" s="7" t="s">
        <v>3363</v>
      </c>
      <c r="D884" s="7" t="s">
        <v>3030</v>
      </c>
      <c r="E884" s="6">
        <v>6</v>
      </c>
      <c r="F884" s="6">
        <v>6</v>
      </c>
      <c r="G884" s="6">
        <v>6</v>
      </c>
      <c r="H884" s="6">
        <v>6</v>
      </c>
      <c r="I884" s="6">
        <v>6</v>
      </c>
      <c r="J884" s="6">
        <v>6</v>
      </c>
      <c r="K884" s="7" t="s">
        <v>2585</v>
      </c>
      <c r="L884" s="7" t="s">
        <v>637</v>
      </c>
      <c r="M884" s="7" t="s">
        <v>2432</v>
      </c>
      <c r="N884" s="3">
        <v>0</v>
      </c>
      <c r="O884" s="2" t="s">
        <v>2063</v>
      </c>
      <c r="Q884" s="57">
        <f t="shared" si="2"/>
        <v>1</v>
      </c>
    </row>
    <row r="885" spans="1:17" x14ac:dyDescent="0.2">
      <c r="A885" s="7" t="s">
        <v>764</v>
      </c>
      <c r="B885" s="6">
        <v>3.5</v>
      </c>
      <c r="C885" s="7" t="s">
        <v>764</v>
      </c>
      <c r="D885" s="7" t="s">
        <v>3030</v>
      </c>
      <c r="E885" s="6">
        <v>3.5</v>
      </c>
      <c r="F885" s="6">
        <v>3.5</v>
      </c>
      <c r="G885" s="6">
        <v>0</v>
      </c>
      <c r="H885" s="6">
        <v>0</v>
      </c>
      <c r="I885" s="6">
        <v>0</v>
      </c>
      <c r="J885" s="6">
        <v>0</v>
      </c>
      <c r="K885" s="7" t="s">
        <v>2585</v>
      </c>
      <c r="L885" s="7" t="s">
        <v>637</v>
      </c>
      <c r="M885" s="7" t="s">
        <v>1171</v>
      </c>
      <c r="N885" s="3">
        <v>0</v>
      </c>
      <c r="O885" s="2" t="s">
        <v>2136</v>
      </c>
      <c r="Q885" s="57">
        <f t="shared" si="2"/>
        <v>0</v>
      </c>
    </row>
    <row r="886" spans="1:17" x14ac:dyDescent="0.2">
      <c r="A886" s="7" t="s">
        <v>2882</v>
      </c>
      <c r="B886" s="6">
        <v>3.8</v>
      </c>
      <c r="C886" s="7" t="s">
        <v>2882</v>
      </c>
      <c r="D886" s="7" t="s">
        <v>3030</v>
      </c>
      <c r="E886" s="6">
        <v>3.8</v>
      </c>
      <c r="F886" s="6">
        <v>3.8</v>
      </c>
      <c r="G886" s="6">
        <v>0</v>
      </c>
      <c r="H886" s="6">
        <v>0</v>
      </c>
      <c r="I886" s="6">
        <v>0</v>
      </c>
      <c r="J886" s="6">
        <v>0</v>
      </c>
      <c r="K886" s="7" t="s">
        <v>2585</v>
      </c>
      <c r="L886" s="7" t="s">
        <v>637</v>
      </c>
      <c r="M886" s="7" t="s">
        <v>1171</v>
      </c>
      <c r="N886" s="3">
        <v>0</v>
      </c>
      <c r="O886" s="2" t="s">
        <v>2136</v>
      </c>
      <c r="Q886" s="57">
        <f t="shared" si="2"/>
        <v>0</v>
      </c>
    </row>
    <row r="887" spans="1:17" x14ac:dyDescent="0.2">
      <c r="A887" s="7" t="s">
        <v>838</v>
      </c>
      <c r="B887" s="6">
        <v>10</v>
      </c>
      <c r="C887" s="7" t="s">
        <v>838</v>
      </c>
      <c r="D887" s="7" t="s">
        <v>3030</v>
      </c>
      <c r="E887" s="6">
        <v>10</v>
      </c>
      <c r="F887" s="6">
        <v>10</v>
      </c>
      <c r="G887" s="6">
        <v>0</v>
      </c>
      <c r="H887" s="6">
        <v>0</v>
      </c>
      <c r="I887" s="6">
        <v>0</v>
      </c>
      <c r="J887" s="6">
        <v>0</v>
      </c>
      <c r="K887" s="7" t="s">
        <v>2585</v>
      </c>
      <c r="L887" s="7" t="s">
        <v>1787</v>
      </c>
      <c r="M887" s="7" t="s">
        <v>1134</v>
      </c>
      <c r="N887" s="3">
        <v>0</v>
      </c>
      <c r="O887" s="2" t="s">
        <v>777</v>
      </c>
      <c r="Q887" s="57">
        <f t="shared" si="2"/>
        <v>0</v>
      </c>
    </row>
    <row r="888" spans="1:17" x14ac:dyDescent="0.2">
      <c r="A888" s="7" t="s">
        <v>81</v>
      </c>
      <c r="B888" s="6">
        <v>2.1</v>
      </c>
      <c r="C888" s="7" t="s">
        <v>81</v>
      </c>
      <c r="D888" s="7" t="s">
        <v>475</v>
      </c>
      <c r="E888" s="6">
        <v>2.1</v>
      </c>
      <c r="F888" s="6">
        <v>2.1</v>
      </c>
      <c r="G888" s="6">
        <v>2.1</v>
      </c>
      <c r="H888" s="6">
        <v>2.1</v>
      </c>
      <c r="I888" s="6">
        <v>0</v>
      </c>
      <c r="J888" s="6">
        <v>0</v>
      </c>
      <c r="K888" s="7" t="s">
        <v>2585</v>
      </c>
      <c r="L888" s="7"/>
      <c r="M888" s="7" t="s">
        <v>2139</v>
      </c>
      <c r="N888" s="3">
        <v>0</v>
      </c>
      <c r="O888" s="2" t="s">
        <v>2974</v>
      </c>
      <c r="Q888" s="57">
        <f t="shared" si="2"/>
        <v>0</v>
      </c>
    </row>
    <row r="889" spans="1:17" x14ac:dyDescent="0.2">
      <c r="A889" s="7" t="s">
        <v>1982</v>
      </c>
      <c r="B889" s="6">
        <v>1.357</v>
      </c>
      <c r="C889" s="7" t="s">
        <v>1982</v>
      </c>
      <c r="D889" s="7" t="s">
        <v>475</v>
      </c>
      <c r="E889" s="6">
        <v>1.357</v>
      </c>
      <c r="F889" s="6">
        <v>1.357</v>
      </c>
      <c r="G889" s="6">
        <v>1.357</v>
      </c>
      <c r="H889" s="6">
        <v>1.357</v>
      </c>
      <c r="I889" s="6">
        <v>0</v>
      </c>
      <c r="J889" s="6">
        <v>0</v>
      </c>
      <c r="K889" s="7" t="s">
        <v>2585</v>
      </c>
      <c r="L889" s="7"/>
      <c r="M889" s="7" t="s">
        <v>2139</v>
      </c>
      <c r="N889" s="3">
        <v>0</v>
      </c>
      <c r="O889" s="2" t="s">
        <v>2974</v>
      </c>
      <c r="Q889" s="57">
        <f t="shared" si="2"/>
        <v>0</v>
      </c>
    </row>
    <row r="890" spans="1:17" x14ac:dyDescent="0.2">
      <c r="A890" s="7" t="s">
        <v>3000</v>
      </c>
      <c r="B890" s="6">
        <v>4.59668541666667</v>
      </c>
      <c r="C890" s="7" t="s">
        <v>2125</v>
      </c>
      <c r="D890" s="7" t="s">
        <v>3436</v>
      </c>
      <c r="E890" s="6">
        <v>5.0563539583333403</v>
      </c>
      <c r="F890" s="6">
        <v>4.59668541666667</v>
      </c>
      <c r="G890" s="6">
        <v>0</v>
      </c>
      <c r="H890" s="6">
        <v>0</v>
      </c>
      <c r="I890" s="6">
        <v>0</v>
      </c>
      <c r="J890" s="6">
        <v>0</v>
      </c>
      <c r="K890" s="7" t="s">
        <v>2585</v>
      </c>
      <c r="L890" s="7" t="s">
        <v>3339</v>
      </c>
      <c r="M890" s="7" t="s">
        <v>1171</v>
      </c>
      <c r="N890" s="3">
        <v>24</v>
      </c>
      <c r="O890" s="2" t="s">
        <v>2974</v>
      </c>
      <c r="Q890" s="57">
        <f t="shared" si="2"/>
        <v>0</v>
      </c>
    </row>
    <row r="891" spans="1:17" x14ac:dyDescent="0.2">
      <c r="A891" s="7" t="s">
        <v>181</v>
      </c>
      <c r="B891" s="6">
        <v>3.6</v>
      </c>
      <c r="C891" s="7" t="s">
        <v>181</v>
      </c>
      <c r="D891" s="7" t="s">
        <v>3436</v>
      </c>
      <c r="E891" s="6">
        <v>3.96</v>
      </c>
      <c r="F891" s="6">
        <v>3.6</v>
      </c>
      <c r="G891" s="6">
        <v>0</v>
      </c>
      <c r="H891" s="6">
        <v>0</v>
      </c>
      <c r="I891" s="6">
        <v>0</v>
      </c>
      <c r="J891" s="6">
        <v>0</v>
      </c>
      <c r="K891" s="7" t="s">
        <v>2585</v>
      </c>
      <c r="L891" s="7" t="s">
        <v>3424</v>
      </c>
      <c r="M891" s="7" t="s">
        <v>1540</v>
      </c>
      <c r="N891" s="3">
        <v>6</v>
      </c>
      <c r="O891" s="2" t="s">
        <v>2974</v>
      </c>
      <c r="Q891" s="57">
        <f t="shared" si="2"/>
        <v>0</v>
      </c>
    </row>
    <row r="892" spans="1:17" x14ac:dyDescent="0.2">
      <c r="A892" s="7" t="s">
        <v>2028</v>
      </c>
      <c r="B892" s="6">
        <v>4.8227333333333302</v>
      </c>
      <c r="C892" s="7" t="s">
        <v>1435</v>
      </c>
      <c r="D892" s="7" t="s">
        <v>2944</v>
      </c>
      <c r="E892" s="6">
        <v>5.30500666666667</v>
      </c>
      <c r="F892" s="6">
        <v>4.8227333333333302</v>
      </c>
      <c r="G892" s="6">
        <v>0</v>
      </c>
      <c r="H892" s="6">
        <v>0</v>
      </c>
      <c r="I892" s="6">
        <v>0</v>
      </c>
      <c r="J892" s="6">
        <v>0</v>
      </c>
      <c r="K892" s="7" t="s">
        <v>2585</v>
      </c>
      <c r="L892" s="7" t="s">
        <v>1946</v>
      </c>
      <c r="M892" s="7" t="s">
        <v>2901</v>
      </c>
      <c r="N892" s="3">
        <v>6</v>
      </c>
      <c r="O892" s="2" t="s">
        <v>2974</v>
      </c>
      <c r="Q892" s="57">
        <f t="shared" si="2"/>
        <v>0</v>
      </c>
    </row>
    <row r="893" spans="1:17" x14ac:dyDescent="0.2">
      <c r="A893" s="7" t="s">
        <v>36</v>
      </c>
      <c r="B893" s="6">
        <v>4.3515166666666696</v>
      </c>
      <c r="C893" s="7" t="s">
        <v>1151</v>
      </c>
      <c r="D893" s="7" t="s">
        <v>3436</v>
      </c>
      <c r="E893" s="6">
        <v>4.7866683333333304</v>
      </c>
      <c r="F893" s="6">
        <v>4.3515166666666696</v>
      </c>
      <c r="G893" s="6">
        <v>0</v>
      </c>
      <c r="H893" s="6">
        <v>0</v>
      </c>
      <c r="I893" s="6">
        <v>0</v>
      </c>
      <c r="J893" s="6">
        <v>0</v>
      </c>
      <c r="K893" s="7" t="s">
        <v>2585</v>
      </c>
      <c r="L893" s="7" t="s">
        <v>1946</v>
      </c>
      <c r="M893" s="7" t="s">
        <v>2909</v>
      </c>
      <c r="N893" s="3">
        <v>6</v>
      </c>
      <c r="O893" s="2" t="s">
        <v>2089</v>
      </c>
      <c r="Q893" s="57">
        <f t="shared" si="2"/>
        <v>0</v>
      </c>
    </row>
    <row r="894" spans="1:17" x14ac:dyDescent="0.2">
      <c r="A894" s="7" t="s">
        <v>3209</v>
      </c>
      <c r="B894" s="6">
        <v>22.675000000000001</v>
      </c>
      <c r="C894" s="7" t="s">
        <v>2607</v>
      </c>
      <c r="D894" s="7" t="s">
        <v>3436</v>
      </c>
      <c r="E894" s="6">
        <v>24.942499999999999</v>
      </c>
      <c r="F894" s="6">
        <v>22.675000000000001</v>
      </c>
      <c r="G894" s="6">
        <v>0</v>
      </c>
      <c r="H894" s="6">
        <v>0</v>
      </c>
      <c r="I894" s="6">
        <v>0</v>
      </c>
      <c r="J894" s="6">
        <v>0</v>
      </c>
      <c r="K894" s="7" t="s">
        <v>2585</v>
      </c>
      <c r="L894" s="7" t="s">
        <v>3424</v>
      </c>
      <c r="M894" s="7" t="s">
        <v>2631</v>
      </c>
      <c r="N894" s="3">
        <v>6</v>
      </c>
      <c r="O894" s="2" t="s">
        <v>2974</v>
      </c>
      <c r="Q894" s="57">
        <f t="shared" ref="Q894:Q957" si="3">J894/F894</f>
        <v>0</v>
      </c>
    </row>
    <row r="895" spans="1:17" x14ac:dyDescent="0.2">
      <c r="A895" s="7" t="s">
        <v>2095</v>
      </c>
      <c r="B895" s="6">
        <v>3.5361750000000001</v>
      </c>
      <c r="C895" s="7" t="s">
        <v>951</v>
      </c>
      <c r="D895" s="7" t="s">
        <v>2944</v>
      </c>
      <c r="E895" s="6">
        <v>3.8897925</v>
      </c>
      <c r="F895" s="6">
        <v>3.5361750000000001</v>
      </c>
      <c r="G895" s="6">
        <v>0</v>
      </c>
      <c r="H895" s="6">
        <v>0</v>
      </c>
      <c r="I895" s="6">
        <v>0</v>
      </c>
      <c r="J895" s="6">
        <v>0</v>
      </c>
      <c r="K895" s="7" t="s">
        <v>2585</v>
      </c>
      <c r="L895" s="7" t="s">
        <v>1946</v>
      </c>
      <c r="M895" s="7" t="s">
        <v>2285</v>
      </c>
      <c r="N895" s="3">
        <v>48</v>
      </c>
      <c r="O895" s="2" t="s">
        <v>1391</v>
      </c>
      <c r="Q895" s="57">
        <f t="shared" si="3"/>
        <v>0</v>
      </c>
    </row>
    <row r="896" spans="1:17" x14ac:dyDescent="0.2">
      <c r="A896" s="7" t="s">
        <v>1745</v>
      </c>
      <c r="B896" s="6">
        <v>1.78508205128205</v>
      </c>
      <c r="C896" s="7" t="s">
        <v>3369</v>
      </c>
      <c r="D896" s="7" t="s">
        <v>2944</v>
      </c>
      <c r="E896" s="6">
        <v>1.9635902564102601</v>
      </c>
      <c r="F896" s="6">
        <v>1.78508205128205</v>
      </c>
      <c r="G896" s="6">
        <v>0</v>
      </c>
      <c r="H896" s="6">
        <v>0</v>
      </c>
      <c r="I896" s="6">
        <v>0</v>
      </c>
      <c r="J896" s="6">
        <v>0</v>
      </c>
      <c r="K896" s="7" t="s">
        <v>3355</v>
      </c>
      <c r="L896" s="7" t="s">
        <v>1999</v>
      </c>
      <c r="M896" s="7" t="s">
        <v>1171</v>
      </c>
      <c r="N896" s="3">
        <v>39</v>
      </c>
      <c r="O896" s="2" t="s">
        <v>2974</v>
      </c>
      <c r="Q896" s="57">
        <f t="shared" si="3"/>
        <v>0</v>
      </c>
    </row>
    <row r="897" spans="1:17" x14ac:dyDescent="0.2">
      <c r="A897" s="7" t="s">
        <v>2080</v>
      </c>
      <c r="B897" s="6">
        <v>0.77549999999999997</v>
      </c>
      <c r="C897" s="7" t="s">
        <v>381</v>
      </c>
      <c r="D897" s="7" t="s">
        <v>2944</v>
      </c>
      <c r="E897" s="6">
        <v>0.77549999999999997</v>
      </c>
      <c r="F897" s="6">
        <v>0.77549999999999997</v>
      </c>
      <c r="G897" s="6">
        <v>0</v>
      </c>
      <c r="H897" s="6">
        <v>0</v>
      </c>
      <c r="I897" s="6">
        <v>0</v>
      </c>
      <c r="J897" s="6">
        <v>0</v>
      </c>
      <c r="K897" s="7" t="s">
        <v>2585</v>
      </c>
      <c r="L897" s="7" t="s">
        <v>1999</v>
      </c>
      <c r="M897" s="7" t="s">
        <v>1176</v>
      </c>
      <c r="N897" s="3">
        <v>80</v>
      </c>
      <c r="O897" s="2" t="s">
        <v>2974</v>
      </c>
      <c r="Q897" s="57">
        <f t="shared" si="3"/>
        <v>0</v>
      </c>
    </row>
    <row r="898" spans="1:17" x14ac:dyDescent="0.2">
      <c r="A898" s="7" t="s">
        <v>166</v>
      </c>
      <c r="B898" s="6">
        <v>33.559100000000001</v>
      </c>
      <c r="C898" s="7" t="s">
        <v>2182</v>
      </c>
      <c r="D898" s="7" t="s">
        <v>2944</v>
      </c>
      <c r="E898" s="6">
        <v>36.915010000000002</v>
      </c>
      <c r="F898" s="6">
        <v>33.559100000000001</v>
      </c>
      <c r="G898" s="6">
        <v>36.915010000000002</v>
      </c>
      <c r="H898" s="6">
        <v>33.559100000000001</v>
      </c>
      <c r="I898" s="6">
        <v>73.830020000000005</v>
      </c>
      <c r="J898" s="6">
        <v>67.118200000000002</v>
      </c>
      <c r="K898" s="7" t="s">
        <v>2585</v>
      </c>
      <c r="L898" s="7" t="s">
        <v>1946</v>
      </c>
      <c r="M898" s="7" t="s">
        <v>788</v>
      </c>
      <c r="N898" s="3">
        <v>0</v>
      </c>
      <c r="O898" s="2" t="s">
        <v>3282</v>
      </c>
      <c r="Q898" s="57">
        <f t="shared" si="3"/>
        <v>2</v>
      </c>
    </row>
    <row r="899" spans="1:17" x14ac:dyDescent="0.2">
      <c r="A899" s="7" t="s">
        <v>1902</v>
      </c>
      <c r="B899" s="6">
        <v>31.65</v>
      </c>
      <c r="C899" s="7" t="s">
        <v>1902</v>
      </c>
      <c r="D899" s="7" t="s">
        <v>2944</v>
      </c>
      <c r="E899" s="6">
        <v>34.814999999999998</v>
      </c>
      <c r="F899" s="6">
        <v>31.65</v>
      </c>
      <c r="G899" s="6">
        <v>34.814999999999998</v>
      </c>
      <c r="H899" s="6">
        <v>31.65</v>
      </c>
      <c r="I899" s="6">
        <v>278.52</v>
      </c>
      <c r="J899" s="6">
        <v>253.2</v>
      </c>
      <c r="K899" s="7" t="s">
        <v>2585</v>
      </c>
      <c r="L899" s="7" t="s">
        <v>2336</v>
      </c>
      <c r="M899" s="7" t="s">
        <v>2516</v>
      </c>
      <c r="N899" s="3">
        <v>4</v>
      </c>
      <c r="O899" s="2" t="s">
        <v>1009</v>
      </c>
      <c r="Q899" s="57">
        <f t="shared" si="3"/>
        <v>8</v>
      </c>
    </row>
    <row r="900" spans="1:17" x14ac:dyDescent="0.2">
      <c r="A900" s="7" t="s">
        <v>2498</v>
      </c>
      <c r="B900" s="6">
        <v>0.97805142857142902</v>
      </c>
      <c r="C900" s="7" t="s">
        <v>1318</v>
      </c>
      <c r="D900" s="7" t="s">
        <v>2944</v>
      </c>
      <c r="E900" s="6">
        <v>1.0758565714285699</v>
      </c>
      <c r="F900" s="6">
        <v>0.97805142857142902</v>
      </c>
      <c r="G900" s="6">
        <v>0</v>
      </c>
      <c r="H900" s="6">
        <v>0</v>
      </c>
      <c r="I900" s="6">
        <v>0</v>
      </c>
      <c r="J900" s="6">
        <v>0</v>
      </c>
      <c r="K900" s="7" t="s">
        <v>2585</v>
      </c>
      <c r="L900" s="7" t="s">
        <v>1999</v>
      </c>
      <c r="M900" s="7" t="s">
        <v>1176</v>
      </c>
      <c r="N900" s="3">
        <v>70</v>
      </c>
      <c r="O900" s="2" t="s">
        <v>2974</v>
      </c>
      <c r="Q900" s="57">
        <f t="shared" si="3"/>
        <v>0</v>
      </c>
    </row>
    <row r="901" spans="1:17" x14ac:dyDescent="0.2">
      <c r="A901" s="7" t="s">
        <v>363</v>
      </c>
      <c r="B901" s="6">
        <v>36.200000000000003</v>
      </c>
      <c r="C901" s="7" t="s">
        <v>2470</v>
      </c>
      <c r="D901" s="7" t="s">
        <v>2944</v>
      </c>
      <c r="E901" s="6">
        <v>39.82</v>
      </c>
      <c r="F901" s="6">
        <v>36.200000000000003</v>
      </c>
      <c r="G901" s="6">
        <v>0</v>
      </c>
      <c r="H901" s="6">
        <v>0</v>
      </c>
      <c r="I901" s="6">
        <v>0</v>
      </c>
      <c r="J901" s="6">
        <v>0</v>
      </c>
      <c r="K901" s="7" t="s">
        <v>2585</v>
      </c>
      <c r="L901" s="7" t="s">
        <v>1946</v>
      </c>
      <c r="M901" s="7" t="s">
        <v>1386</v>
      </c>
      <c r="N901" s="3">
        <v>0</v>
      </c>
      <c r="O901" s="2" t="s">
        <v>2191</v>
      </c>
      <c r="Q901" s="57">
        <f t="shared" si="3"/>
        <v>0</v>
      </c>
    </row>
    <row r="902" spans="1:17" x14ac:dyDescent="0.2">
      <c r="A902" s="7" t="s">
        <v>39</v>
      </c>
      <c r="B902" s="6">
        <v>41.290900000000001</v>
      </c>
      <c r="C902" s="7" t="s">
        <v>3098</v>
      </c>
      <c r="D902" s="7" t="s">
        <v>2944</v>
      </c>
      <c r="E902" s="6">
        <v>45.419989999999999</v>
      </c>
      <c r="F902" s="6">
        <v>41.290900000000001</v>
      </c>
      <c r="G902" s="6">
        <v>38.979084999999998</v>
      </c>
      <c r="H902" s="6">
        <v>35.435531818182</v>
      </c>
      <c r="I902" s="6">
        <v>77.958169999999996</v>
      </c>
      <c r="J902" s="6">
        <v>70.8710636363639</v>
      </c>
      <c r="K902" s="7" t="s">
        <v>2585</v>
      </c>
      <c r="L902" s="7" t="s">
        <v>1946</v>
      </c>
      <c r="M902" s="7" t="s">
        <v>728</v>
      </c>
      <c r="N902" s="3">
        <v>0</v>
      </c>
      <c r="O902" s="2" t="s">
        <v>2063</v>
      </c>
      <c r="Q902" s="57">
        <f t="shared" si="3"/>
        <v>1.7163845698777187</v>
      </c>
    </row>
    <row r="903" spans="1:17" x14ac:dyDescent="0.2">
      <c r="A903" s="7" t="s">
        <v>2860</v>
      </c>
      <c r="B903" s="6">
        <v>29.580300000000001</v>
      </c>
      <c r="C903" s="7" t="s">
        <v>203</v>
      </c>
      <c r="D903" s="7" t="s">
        <v>2944</v>
      </c>
      <c r="E903" s="6">
        <v>32.538330000000002</v>
      </c>
      <c r="F903" s="6">
        <v>29.580300000000001</v>
      </c>
      <c r="G903" s="6">
        <v>0</v>
      </c>
      <c r="H903" s="6">
        <v>0</v>
      </c>
      <c r="I903" s="6">
        <v>0</v>
      </c>
      <c r="J903" s="6">
        <v>0</v>
      </c>
      <c r="K903" s="7" t="s">
        <v>2585</v>
      </c>
      <c r="L903" s="7" t="s">
        <v>1946</v>
      </c>
      <c r="M903" s="7" t="s">
        <v>2260</v>
      </c>
      <c r="N903" s="3">
        <v>4</v>
      </c>
      <c r="O903" s="2" t="s">
        <v>3282</v>
      </c>
      <c r="Q903" s="57">
        <f t="shared" si="3"/>
        <v>0</v>
      </c>
    </row>
    <row r="904" spans="1:17" x14ac:dyDescent="0.2">
      <c r="A904" s="7" t="s">
        <v>1517</v>
      </c>
      <c r="B904" s="6">
        <v>75.809100000000001</v>
      </c>
      <c r="C904" s="7" t="s">
        <v>1682</v>
      </c>
      <c r="D904" s="7" t="s">
        <v>2944</v>
      </c>
      <c r="E904" s="6">
        <v>83.390010000000004</v>
      </c>
      <c r="F904" s="6">
        <v>75.809100000000001</v>
      </c>
      <c r="G904" s="6">
        <v>0</v>
      </c>
      <c r="H904" s="6">
        <v>0</v>
      </c>
      <c r="I904" s="6">
        <v>0</v>
      </c>
      <c r="J904" s="6">
        <v>0</v>
      </c>
      <c r="K904" s="7" t="s">
        <v>2585</v>
      </c>
      <c r="L904" s="7" t="s">
        <v>1999</v>
      </c>
      <c r="M904" s="7" t="s">
        <v>3075</v>
      </c>
      <c r="N904" s="3">
        <v>0</v>
      </c>
      <c r="O904" s="2" t="s">
        <v>2974</v>
      </c>
      <c r="Q904" s="57">
        <f t="shared" si="3"/>
        <v>0</v>
      </c>
    </row>
    <row r="905" spans="1:17" x14ac:dyDescent="0.2">
      <c r="A905" s="7" t="s">
        <v>2249</v>
      </c>
      <c r="B905" s="6">
        <v>1.3785225000000001</v>
      </c>
      <c r="C905" s="7" t="s">
        <v>1197</v>
      </c>
      <c r="D905" s="7" t="s">
        <v>2944</v>
      </c>
      <c r="E905" s="6">
        <v>1.51637475</v>
      </c>
      <c r="F905" s="6">
        <v>1.3785225000000001</v>
      </c>
      <c r="G905" s="6">
        <v>0</v>
      </c>
      <c r="H905" s="6">
        <v>0</v>
      </c>
      <c r="I905" s="6">
        <v>0</v>
      </c>
      <c r="J905" s="6">
        <v>0</v>
      </c>
      <c r="K905" s="7" t="s">
        <v>2585</v>
      </c>
      <c r="L905" s="7" t="s">
        <v>1999</v>
      </c>
      <c r="M905" s="7" t="s">
        <v>1176</v>
      </c>
      <c r="N905" s="3">
        <v>80</v>
      </c>
      <c r="O905" s="2" t="s">
        <v>2974</v>
      </c>
      <c r="Q905" s="57">
        <f t="shared" si="3"/>
        <v>0</v>
      </c>
    </row>
    <row r="906" spans="1:17" x14ac:dyDescent="0.2">
      <c r="A906" s="7" t="s">
        <v>2883</v>
      </c>
      <c r="B906" s="6">
        <v>41.28</v>
      </c>
      <c r="C906" s="7" t="s">
        <v>3430</v>
      </c>
      <c r="D906" s="7" t="s">
        <v>2944</v>
      </c>
      <c r="E906" s="6">
        <v>45.408000000000001</v>
      </c>
      <c r="F906" s="6">
        <v>41.28</v>
      </c>
      <c r="G906" s="6">
        <v>0</v>
      </c>
      <c r="H906" s="6">
        <v>0</v>
      </c>
      <c r="I906" s="6">
        <v>0</v>
      </c>
      <c r="J906" s="6">
        <v>0</v>
      </c>
      <c r="K906" s="7" t="s">
        <v>2585</v>
      </c>
      <c r="L906" s="7" t="s">
        <v>2336</v>
      </c>
      <c r="M906" s="7" t="s">
        <v>538</v>
      </c>
      <c r="N906" s="3">
        <v>4</v>
      </c>
      <c r="O906" s="2" t="s">
        <v>2508</v>
      </c>
      <c r="Q906" s="57">
        <f t="shared" si="3"/>
        <v>0</v>
      </c>
    </row>
    <row r="907" spans="1:17" x14ac:dyDescent="0.2">
      <c r="A907" s="7" t="s">
        <v>2765</v>
      </c>
      <c r="B907" s="6">
        <v>33.968200000000003</v>
      </c>
      <c r="C907" s="7" t="s">
        <v>3253</v>
      </c>
      <c r="D907" s="7" t="s">
        <v>2944</v>
      </c>
      <c r="E907" s="6">
        <v>37.365020000000001</v>
      </c>
      <c r="F907" s="6">
        <v>33.968200000000003</v>
      </c>
      <c r="G907" s="6">
        <v>0</v>
      </c>
      <c r="H907" s="6">
        <v>0</v>
      </c>
      <c r="I907" s="6">
        <v>0</v>
      </c>
      <c r="J907" s="6">
        <v>0</v>
      </c>
      <c r="K907" s="7" t="s">
        <v>2585</v>
      </c>
      <c r="L907" s="7" t="s">
        <v>1946</v>
      </c>
      <c r="M907" s="7" t="s">
        <v>2193</v>
      </c>
      <c r="N907" s="3">
        <v>0</v>
      </c>
      <c r="O907" s="2" t="s">
        <v>3282</v>
      </c>
      <c r="Q907" s="57">
        <f t="shared" si="3"/>
        <v>0</v>
      </c>
    </row>
    <row r="908" spans="1:17" x14ac:dyDescent="0.2">
      <c r="A908" s="7" t="s">
        <v>3174</v>
      </c>
      <c r="B908" s="6">
        <v>5.8495910000000002</v>
      </c>
      <c r="C908" s="7" t="s">
        <v>2204</v>
      </c>
      <c r="D908" s="7" t="s">
        <v>2944</v>
      </c>
      <c r="E908" s="6">
        <v>6.4345501000000001</v>
      </c>
      <c r="F908" s="6">
        <v>5.8495910000000002</v>
      </c>
      <c r="G908" s="6">
        <v>6.4345501000000001</v>
      </c>
      <c r="H908" s="6">
        <v>5.8495910000000002</v>
      </c>
      <c r="I908" s="6">
        <v>257.38200399999999</v>
      </c>
      <c r="J908" s="6">
        <v>233.98364000000001</v>
      </c>
      <c r="K908" s="7" t="s">
        <v>2585</v>
      </c>
      <c r="L908" s="7" t="s">
        <v>1999</v>
      </c>
      <c r="M908" s="7" t="s">
        <v>1176</v>
      </c>
      <c r="N908" s="3">
        <v>80</v>
      </c>
      <c r="O908" s="2" t="s">
        <v>2974</v>
      </c>
      <c r="Q908" s="57">
        <f t="shared" si="3"/>
        <v>40</v>
      </c>
    </row>
    <row r="909" spans="1:17" x14ac:dyDescent="0.2">
      <c r="A909" s="7" t="s">
        <v>1888</v>
      </c>
      <c r="B909" s="6">
        <v>33.559100000000001</v>
      </c>
      <c r="C909" s="7" t="s">
        <v>2945</v>
      </c>
      <c r="D909" s="7" t="s">
        <v>2944</v>
      </c>
      <c r="E909" s="6">
        <v>36.915010000000002</v>
      </c>
      <c r="F909" s="6">
        <v>33.559100000000001</v>
      </c>
      <c r="G909" s="6">
        <v>0</v>
      </c>
      <c r="H909" s="6">
        <v>0</v>
      </c>
      <c r="I909" s="6">
        <v>0</v>
      </c>
      <c r="J909" s="6">
        <v>0</v>
      </c>
      <c r="K909" s="7" t="s">
        <v>2585</v>
      </c>
      <c r="L909" s="7" t="s">
        <v>1946</v>
      </c>
      <c r="M909" s="7" t="s">
        <v>2193</v>
      </c>
      <c r="N909" s="3">
        <v>0</v>
      </c>
      <c r="O909" s="2" t="s">
        <v>3282</v>
      </c>
      <c r="Q909" s="57">
        <f t="shared" si="3"/>
        <v>0</v>
      </c>
    </row>
    <row r="910" spans="1:17" x14ac:dyDescent="0.2">
      <c r="A910" s="7" t="s">
        <v>1875</v>
      </c>
      <c r="B910" s="6">
        <v>80.654499999999999</v>
      </c>
      <c r="C910" s="7" t="s">
        <v>2902</v>
      </c>
      <c r="D910" s="7" t="s">
        <v>2944</v>
      </c>
      <c r="E910" s="6">
        <v>88.719949999999997</v>
      </c>
      <c r="F910" s="6">
        <v>80.654499999999999</v>
      </c>
      <c r="G910" s="6">
        <v>0</v>
      </c>
      <c r="H910" s="6">
        <v>0</v>
      </c>
      <c r="I910" s="6">
        <v>0</v>
      </c>
      <c r="J910" s="6">
        <v>0</v>
      </c>
      <c r="K910" s="7" t="s">
        <v>2585</v>
      </c>
      <c r="L910" s="7" t="s">
        <v>1999</v>
      </c>
      <c r="M910" s="7" t="s">
        <v>3075</v>
      </c>
      <c r="N910" s="3">
        <v>0</v>
      </c>
      <c r="O910" s="2" t="s">
        <v>2974</v>
      </c>
      <c r="Q910" s="57">
        <f t="shared" si="3"/>
        <v>0</v>
      </c>
    </row>
    <row r="911" spans="1:17" x14ac:dyDescent="0.2">
      <c r="A911" s="7" t="s">
        <v>2270</v>
      </c>
      <c r="B911" s="6">
        <v>0.32287874999999999</v>
      </c>
      <c r="C911" s="7" t="s">
        <v>1609</v>
      </c>
      <c r="D911" s="7" t="s">
        <v>2944</v>
      </c>
      <c r="E911" s="6">
        <v>28.413329999999998</v>
      </c>
      <c r="F911" s="6">
        <v>25.830300000000001</v>
      </c>
      <c r="G911" s="6">
        <v>0</v>
      </c>
      <c r="H911" s="6">
        <v>0</v>
      </c>
      <c r="I911" s="6">
        <v>0</v>
      </c>
      <c r="J911" s="6">
        <v>0</v>
      </c>
      <c r="K911" s="7" t="s">
        <v>2585</v>
      </c>
      <c r="L911" s="7" t="s">
        <v>1999</v>
      </c>
      <c r="M911" s="7" t="s">
        <v>3137</v>
      </c>
      <c r="N911" s="3">
        <v>0</v>
      </c>
      <c r="O911" s="2" t="s">
        <v>2437</v>
      </c>
      <c r="Q911" s="57">
        <f t="shared" si="3"/>
        <v>0</v>
      </c>
    </row>
    <row r="912" spans="1:17" x14ac:dyDescent="0.2">
      <c r="A912" s="7" t="s">
        <v>348</v>
      </c>
      <c r="B912" s="6">
        <v>34.566666666666698</v>
      </c>
      <c r="C912" s="7" t="s">
        <v>259</v>
      </c>
      <c r="D912" s="7" t="s">
        <v>2944</v>
      </c>
      <c r="E912" s="6">
        <v>38.023333333333397</v>
      </c>
      <c r="F912" s="6">
        <v>34.566666666666698</v>
      </c>
      <c r="G912" s="6">
        <v>0</v>
      </c>
      <c r="H912" s="6">
        <v>0</v>
      </c>
      <c r="I912" s="6">
        <v>0</v>
      </c>
      <c r="J912" s="6">
        <v>0</v>
      </c>
      <c r="K912" s="7" t="s">
        <v>2585</v>
      </c>
      <c r="L912" s="7" t="s">
        <v>2336</v>
      </c>
      <c r="M912" s="7" t="s">
        <v>2906</v>
      </c>
      <c r="N912" s="3">
        <v>4</v>
      </c>
      <c r="O912" s="2" t="s">
        <v>2063</v>
      </c>
      <c r="Q912" s="57">
        <f t="shared" si="3"/>
        <v>0</v>
      </c>
    </row>
    <row r="913" spans="1:17" x14ac:dyDescent="0.2">
      <c r="A913" s="7" t="s">
        <v>2779</v>
      </c>
      <c r="B913" s="6">
        <v>4.61933333333333</v>
      </c>
      <c r="C913" s="7" t="s">
        <v>3323</v>
      </c>
      <c r="D913" s="7" t="s">
        <v>2944</v>
      </c>
      <c r="E913" s="6">
        <v>4.61933333333333</v>
      </c>
      <c r="F913" s="6">
        <v>4.61933333333333</v>
      </c>
      <c r="G913" s="6">
        <v>0</v>
      </c>
      <c r="H913" s="6">
        <v>0</v>
      </c>
      <c r="I913" s="6">
        <v>0</v>
      </c>
      <c r="J913" s="6">
        <v>0</v>
      </c>
      <c r="K913" s="7" t="s">
        <v>2585</v>
      </c>
      <c r="L913" s="7" t="s">
        <v>3424</v>
      </c>
      <c r="M913" s="7" t="s">
        <v>2631</v>
      </c>
      <c r="N913" s="3">
        <v>6</v>
      </c>
      <c r="O913" s="2" t="s">
        <v>2974</v>
      </c>
      <c r="Q913" s="57">
        <f t="shared" si="3"/>
        <v>0</v>
      </c>
    </row>
    <row r="914" spans="1:17" x14ac:dyDescent="0.2">
      <c r="A914" s="7" t="s">
        <v>1360</v>
      </c>
      <c r="B914" s="6">
        <v>1.9295444444444401</v>
      </c>
      <c r="C914" s="7" t="s">
        <v>2830</v>
      </c>
      <c r="D914" s="7" t="s">
        <v>2944</v>
      </c>
      <c r="E914" s="6">
        <v>2.1224988888888801</v>
      </c>
      <c r="F914" s="6">
        <v>1.9295444444444401</v>
      </c>
      <c r="G914" s="6">
        <v>0</v>
      </c>
      <c r="H914" s="6">
        <v>0</v>
      </c>
      <c r="I914" s="6">
        <v>0</v>
      </c>
      <c r="J914" s="6">
        <v>0</v>
      </c>
      <c r="K914" s="7" t="s">
        <v>2585</v>
      </c>
      <c r="L914" s="7" t="s">
        <v>1999</v>
      </c>
      <c r="M914" s="7" t="s">
        <v>1171</v>
      </c>
      <c r="N914" s="3">
        <v>36</v>
      </c>
      <c r="O914" s="2" t="s">
        <v>2974</v>
      </c>
      <c r="Q914" s="57">
        <f t="shared" si="3"/>
        <v>0</v>
      </c>
    </row>
    <row r="915" spans="1:17" x14ac:dyDescent="0.2">
      <c r="A915" s="7" t="s">
        <v>2036</v>
      </c>
      <c r="B915" s="6">
        <v>2.044556</v>
      </c>
      <c r="C915" s="7" t="s">
        <v>2036</v>
      </c>
      <c r="D915" s="7" t="s">
        <v>469</v>
      </c>
      <c r="E915" s="6">
        <v>2.044556</v>
      </c>
      <c r="F915" s="6">
        <v>2.044556</v>
      </c>
      <c r="G915" s="6">
        <v>2.044556</v>
      </c>
      <c r="H915" s="6">
        <v>2.044556</v>
      </c>
      <c r="I915" s="6">
        <v>0</v>
      </c>
      <c r="J915" s="6">
        <v>0</v>
      </c>
      <c r="K915" s="7" t="s">
        <v>2585</v>
      </c>
      <c r="L915" s="7"/>
      <c r="M915" s="7" t="s">
        <v>2139</v>
      </c>
      <c r="N915" s="3">
        <v>0</v>
      </c>
      <c r="O915" s="2" t="s">
        <v>2974</v>
      </c>
      <c r="Q915" s="57">
        <f t="shared" si="3"/>
        <v>0</v>
      </c>
    </row>
    <row r="916" spans="1:17" x14ac:dyDescent="0.2">
      <c r="A916" s="7" t="s">
        <v>1311</v>
      </c>
      <c r="B916" s="6">
        <v>31.745999999999999</v>
      </c>
      <c r="C916" s="7" t="s">
        <v>489</v>
      </c>
      <c r="D916" s="7" t="s">
        <v>2944</v>
      </c>
      <c r="E916" s="6">
        <v>31.745999999999999</v>
      </c>
      <c r="F916" s="6">
        <v>31.745999999999999</v>
      </c>
      <c r="G916" s="6">
        <v>0</v>
      </c>
      <c r="H916" s="6">
        <v>0</v>
      </c>
      <c r="I916" s="6">
        <v>0</v>
      </c>
      <c r="J916" s="6">
        <v>0</v>
      </c>
      <c r="K916" s="7" t="s">
        <v>2585</v>
      </c>
      <c r="L916" s="7" t="s">
        <v>1946</v>
      </c>
      <c r="M916" s="7" t="s">
        <v>2432</v>
      </c>
      <c r="N916" s="3">
        <v>0</v>
      </c>
      <c r="O916" s="2" t="s">
        <v>2063</v>
      </c>
      <c r="Q916" s="57">
        <f t="shared" si="3"/>
        <v>0</v>
      </c>
    </row>
    <row r="917" spans="1:17" x14ac:dyDescent="0.2">
      <c r="A917" s="7" t="s">
        <v>1784</v>
      </c>
      <c r="B917" s="6">
        <v>20.454550000000001</v>
      </c>
      <c r="C917" s="7" t="s">
        <v>1311</v>
      </c>
      <c r="D917" s="7" t="s">
        <v>2944</v>
      </c>
      <c r="E917" s="6">
        <v>22.500005000000002</v>
      </c>
      <c r="F917" s="6">
        <v>20.454550000000001</v>
      </c>
      <c r="G917" s="6">
        <v>0</v>
      </c>
      <c r="H917" s="6">
        <v>0</v>
      </c>
      <c r="I917" s="6">
        <v>0</v>
      </c>
      <c r="J917" s="6">
        <v>0</v>
      </c>
      <c r="K917" s="7" t="s">
        <v>2585</v>
      </c>
      <c r="L917" s="7" t="s">
        <v>2013</v>
      </c>
      <c r="M917" s="7" t="s">
        <v>2780</v>
      </c>
      <c r="N917" s="3">
        <v>0</v>
      </c>
      <c r="O917" s="2" t="s">
        <v>362</v>
      </c>
      <c r="Q917" s="57">
        <f t="shared" si="3"/>
        <v>0</v>
      </c>
    </row>
    <row r="918" spans="1:17" x14ac:dyDescent="0.2">
      <c r="A918" s="7" t="s">
        <v>1846</v>
      </c>
      <c r="B918" s="6">
        <v>2.5</v>
      </c>
      <c r="C918" s="7" t="s">
        <v>1846</v>
      </c>
      <c r="D918" s="7" t="s">
        <v>3436</v>
      </c>
      <c r="E918" s="6">
        <v>2.75</v>
      </c>
      <c r="F918" s="6">
        <v>2.5</v>
      </c>
      <c r="G918" s="6">
        <v>0</v>
      </c>
      <c r="H918" s="6">
        <v>0</v>
      </c>
      <c r="I918" s="6">
        <v>0</v>
      </c>
      <c r="J918" s="6">
        <v>0</v>
      </c>
      <c r="K918" s="7" t="s">
        <v>2585</v>
      </c>
      <c r="L918" s="7" t="s">
        <v>3339</v>
      </c>
      <c r="M918" s="7" t="s">
        <v>2631</v>
      </c>
      <c r="N918" s="3">
        <v>0</v>
      </c>
      <c r="O918" s="2" t="s">
        <v>2974</v>
      </c>
      <c r="Q918" s="57">
        <f t="shared" si="3"/>
        <v>0</v>
      </c>
    </row>
    <row r="919" spans="1:17" x14ac:dyDescent="0.2">
      <c r="A919" s="7" t="s">
        <v>1460</v>
      </c>
      <c r="B919" s="6">
        <v>2.5</v>
      </c>
      <c r="C919" s="7" t="s">
        <v>1460</v>
      </c>
      <c r="D919" s="7" t="s">
        <v>3436</v>
      </c>
      <c r="E919" s="6">
        <v>2.75</v>
      </c>
      <c r="F919" s="6">
        <v>2.5</v>
      </c>
      <c r="G919" s="6">
        <v>2.75</v>
      </c>
      <c r="H919" s="6">
        <v>2.5</v>
      </c>
      <c r="I919" s="6">
        <v>176</v>
      </c>
      <c r="J919" s="6">
        <v>160</v>
      </c>
      <c r="K919" s="7" t="s">
        <v>2585</v>
      </c>
      <c r="L919" s="7" t="s">
        <v>3339</v>
      </c>
      <c r="M919" s="7" t="s">
        <v>2631</v>
      </c>
      <c r="N919" s="3">
        <v>0</v>
      </c>
      <c r="O919" s="2" t="s">
        <v>2974</v>
      </c>
      <c r="Q919" s="57">
        <f t="shared" si="3"/>
        <v>64</v>
      </c>
    </row>
    <row r="920" spans="1:17" x14ac:dyDescent="0.2">
      <c r="A920" s="7" t="s">
        <v>962</v>
      </c>
      <c r="B920" s="6">
        <v>18.489999999999998</v>
      </c>
      <c r="C920" s="7" t="s">
        <v>962</v>
      </c>
      <c r="D920" s="7" t="s">
        <v>371</v>
      </c>
      <c r="E920" s="6">
        <v>18.489999999999998</v>
      </c>
      <c r="F920" s="6">
        <v>18.489999999999998</v>
      </c>
      <c r="G920" s="6">
        <v>18.489999999999998</v>
      </c>
      <c r="H920" s="6">
        <v>18.489999999999998</v>
      </c>
      <c r="I920" s="6">
        <v>18.489999999999998</v>
      </c>
      <c r="J920" s="6">
        <v>18.489999999999998</v>
      </c>
      <c r="K920" s="7" t="s">
        <v>2585</v>
      </c>
      <c r="L920" s="7" t="s">
        <v>1946</v>
      </c>
      <c r="M920" s="7" t="s">
        <v>662</v>
      </c>
      <c r="N920" s="3">
        <v>0</v>
      </c>
      <c r="O920" s="2" t="s">
        <v>662</v>
      </c>
      <c r="Q920" s="57">
        <f t="shared" si="3"/>
        <v>1</v>
      </c>
    </row>
    <row r="921" spans="1:17" x14ac:dyDescent="0.2">
      <c r="A921" s="7" t="s">
        <v>3027</v>
      </c>
      <c r="B921" s="6">
        <v>12.05</v>
      </c>
      <c r="C921" s="7" t="s">
        <v>3027</v>
      </c>
      <c r="D921" s="7" t="s">
        <v>371</v>
      </c>
      <c r="E921" s="6">
        <v>13.255000000000001</v>
      </c>
      <c r="F921" s="6">
        <v>12.05</v>
      </c>
      <c r="G921" s="6">
        <v>0</v>
      </c>
      <c r="H921" s="6">
        <v>0</v>
      </c>
      <c r="I921" s="6">
        <v>0</v>
      </c>
      <c r="J921" s="6">
        <v>0</v>
      </c>
      <c r="K921" s="7" t="s">
        <v>2585</v>
      </c>
      <c r="L921" s="7" t="s">
        <v>1946</v>
      </c>
      <c r="M921" s="7" t="s">
        <v>62</v>
      </c>
      <c r="N921" s="3">
        <v>0</v>
      </c>
      <c r="O921" s="2" t="s">
        <v>2831</v>
      </c>
      <c r="Q921" s="57">
        <f t="shared" si="3"/>
        <v>0</v>
      </c>
    </row>
    <row r="922" spans="1:17" x14ac:dyDescent="0.2">
      <c r="A922" s="7" t="s">
        <v>1718</v>
      </c>
      <c r="B922" s="6">
        <v>23.5</v>
      </c>
      <c r="C922" s="7" t="s">
        <v>1718</v>
      </c>
      <c r="D922" s="7" t="s">
        <v>371</v>
      </c>
      <c r="E922" s="6">
        <v>23.5</v>
      </c>
      <c r="F922" s="6">
        <v>23.5</v>
      </c>
      <c r="G922" s="6">
        <v>0</v>
      </c>
      <c r="H922" s="6">
        <v>0</v>
      </c>
      <c r="I922" s="6">
        <v>0</v>
      </c>
      <c r="J922" s="6">
        <v>0</v>
      </c>
      <c r="K922" s="7" t="s">
        <v>2585</v>
      </c>
      <c r="L922" s="7" t="s">
        <v>3374</v>
      </c>
      <c r="M922" s="7" t="s">
        <v>2063</v>
      </c>
      <c r="N922" s="3">
        <v>0</v>
      </c>
      <c r="O922" s="2" t="s">
        <v>2063</v>
      </c>
      <c r="Q922" s="57">
        <f t="shared" si="3"/>
        <v>0</v>
      </c>
    </row>
    <row r="923" spans="1:17" x14ac:dyDescent="0.2">
      <c r="A923" s="7" t="s">
        <v>2517</v>
      </c>
      <c r="B923" s="6">
        <v>10</v>
      </c>
      <c r="C923" s="7" t="s">
        <v>994</v>
      </c>
      <c r="D923" s="7" t="s">
        <v>3030</v>
      </c>
      <c r="E923" s="6">
        <v>10</v>
      </c>
      <c r="F923" s="6">
        <v>10</v>
      </c>
      <c r="G923" s="6">
        <v>0</v>
      </c>
      <c r="H923" s="6">
        <v>0</v>
      </c>
      <c r="I923" s="6">
        <v>0</v>
      </c>
      <c r="J923" s="6">
        <v>0</v>
      </c>
      <c r="K923" s="7" t="s">
        <v>2585</v>
      </c>
      <c r="L923" s="7" t="s">
        <v>1814</v>
      </c>
      <c r="M923" s="7" t="s">
        <v>2301</v>
      </c>
      <c r="N923" s="3">
        <v>0</v>
      </c>
      <c r="O923" s="2" t="s">
        <v>777</v>
      </c>
      <c r="Q923" s="57">
        <f t="shared" si="3"/>
        <v>0</v>
      </c>
    </row>
    <row r="924" spans="1:17" x14ac:dyDescent="0.2">
      <c r="A924" s="7" t="s">
        <v>191</v>
      </c>
      <c r="B924" s="6">
        <v>4</v>
      </c>
      <c r="C924" s="7" t="s">
        <v>2215</v>
      </c>
      <c r="D924" s="7" t="s">
        <v>3030</v>
      </c>
      <c r="E924" s="6">
        <v>4</v>
      </c>
      <c r="F924" s="6">
        <v>4</v>
      </c>
      <c r="G924" s="6">
        <v>4</v>
      </c>
      <c r="H924" s="6">
        <v>4</v>
      </c>
      <c r="I924" s="6">
        <v>4.5199999999999996</v>
      </c>
      <c r="J924" s="6">
        <v>4.5199999999999996</v>
      </c>
      <c r="K924" s="7" t="s">
        <v>2585</v>
      </c>
      <c r="L924" s="7" t="s">
        <v>1787</v>
      </c>
      <c r="M924" s="7" t="s">
        <v>2301</v>
      </c>
      <c r="N924" s="3">
        <v>1</v>
      </c>
      <c r="O924" s="2" t="s">
        <v>777</v>
      </c>
      <c r="Q924" s="57">
        <f t="shared" si="3"/>
        <v>1.1299999999999999</v>
      </c>
    </row>
    <row r="925" spans="1:17" x14ac:dyDescent="0.2">
      <c r="A925" s="7" t="s">
        <v>840</v>
      </c>
      <c r="B925" s="6">
        <v>4</v>
      </c>
      <c r="C925" s="7" t="s">
        <v>840</v>
      </c>
      <c r="D925" s="7" t="s">
        <v>3030</v>
      </c>
      <c r="E925" s="6">
        <v>4</v>
      </c>
      <c r="F925" s="6">
        <v>4</v>
      </c>
      <c r="G925" s="6">
        <v>4</v>
      </c>
      <c r="H925" s="6">
        <v>4</v>
      </c>
      <c r="I925" s="6">
        <v>8.56</v>
      </c>
      <c r="J925" s="6">
        <v>8.56</v>
      </c>
      <c r="K925" s="7" t="s">
        <v>2585</v>
      </c>
      <c r="L925" s="7" t="s">
        <v>1787</v>
      </c>
      <c r="M925" s="7" t="s">
        <v>2301</v>
      </c>
      <c r="N925" s="3">
        <v>8</v>
      </c>
      <c r="O925" s="2" t="s">
        <v>777</v>
      </c>
      <c r="Q925" s="57">
        <f t="shared" si="3"/>
        <v>2.14</v>
      </c>
    </row>
    <row r="926" spans="1:17" x14ac:dyDescent="0.2">
      <c r="A926" s="7" t="s">
        <v>2400</v>
      </c>
      <c r="B926" s="6">
        <v>15.44</v>
      </c>
      <c r="C926" s="7" t="s">
        <v>2815</v>
      </c>
      <c r="D926" s="7" t="s">
        <v>1616</v>
      </c>
      <c r="E926" s="6">
        <v>30.88</v>
      </c>
      <c r="F926" s="6">
        <v>30.88</v>
      </c>
      <c r="G926" s="6">
        <v>30.88</v>
      </c>
      <c r="H926" s="6">
        <v>30.88</v>
      </c>
      <c r="I926" s="6">
        <v>61.76</v>
      </c>
      <c r="J926" s="6">
        <v>61.76</v>
      </c>
      <c r="K926" s="7" t="s">
        <v>2585</v>
      </c>
      <c r="L926" s="7" t="s">
        <v>1946</v>
      </c>
      <c r="M926" s="7" t="s">
        <v>2906</v>
      </c>
      <c r="N926" s="3">
        <v>0</v>
      </c>
      <c r="O926" s="2" t="s">
        <v>2063</v>
      </c>
      <c r="Q926" s="57">
        <f t="shared" si="3"/>
        <v>2</v>
      </c>
    </row>
    <row r="927" spans="1:17" x14ac:dyDescent="0.2">
      <c r="A927" s="7" t="s">
        <v>2244</v>
      </c>
      <c r="B927" s="6">
        <v>5</v>
      </c>
      <c r="C927" s="7" t="s">
        <v>2244</v>
      </c>
      <c r="D927" s="7" t="s">
        <v>3030</v>
      </c>
      <c r="E927" s="6">
        <v>5</v>
      </c>
      <c r="F927" s="6">
        <v>5</v>
      </c>
      <c r="G927" s="6">
        <v>5</v>
      </c>
      <c r="H927" s="6">
        <v>5</v>
      </c>
      <c r="I927" s="6">
        <v>15.45</v>
      </c>
      <c r="J927" s="6">
        <v>15.45</v>
      </c>
      <c r="K927" s="7" t="s">
        <v>2585</v>
      </c>
      <c r="L927" s="7" t="s">
        <v>1787</v>
      </c>
      <c r="M927" s="7" t="s">
        <v>2301</v>
      </c>
      <c r="N927" s="3">
        <v>8</v>
      </c>
      <c r="O927" s="2" t="s">
        <v>777</v>
      </c>
      <c r="Q927" s="57">
        <f t="shared" si="3"/>
        <v>3.09</v>
      </c>
    </row>
    <row r="928" spans="1:17" x14ac:dyDescent="0.2">
      <c r="A928" s="7" t="s">
        <v>685</v>
      </c>
      <c r="B928" s="6">
        <v>6.6266666666666696</v>
      </c>
      <c r="C928" s="7" t="s">
        <v>2505</v>
      </c>
      <c r="D928" s="7" t="s">
        <v>3030</v>
      </c>
      <c r="E928" s="6">
        <v>6.6266666666666696</v>
      </c>
      <c r="F928" s="6">
        <v>6.6266666666666696</v>
      </c>
      <c r="G928" s="6">
        <v>0</v>
      </c>
      <c r="H928" s="6">
        <v>0</v>
      </c>
      <c r="I928" s="6">
        <v>0</v>
      </c>
      <c r="J928" s="6">
        <v>0</v>
      </c>
      <c r="K928" s="7" t="s">
        <v>2585</v>
      </c>
      <c r="L928" s="7" t="s">
        <v>1814</v>
      </c>
      <c r="M928" s="7" t="s">
        <v>1235</v>
      </c>
      <c r="N928" s="3">
        <v>0</v>
      </c>
      <c r="O928" s="2" t="s">
        <v>777</v>
      </c>
      <c r="Q928" s="57">
        <f t="shared" si="3"/>
        <v>0</v>
      </c>
    </row>
    <row r="929" spans="1:17" x14ac:dyDescent="0.2">
      <c r="A929" s="7" t="s">
        <v>531</v>
      </c>
      <c r="B929" s="6">
        <v>2.2999999999999998</v>
      </c>
      <c r="C929" s="7" t="s">
        <v>531</v>
      </c>
      <c r="D929" s="7" t="s">
        <v>3030</v>
      </c>
      <c r="E929" s="6">
        <v>2.2999999999999998</v>
      </c>
      <c r="F929" s="6">
        <v>2.2999999999999998</v>
      </c>
      <c r="G929" s="6">
        <v>2.2999999999999998</v>
      </c>
      <c r="H929" s="6">
        <v>2.2999999999999998</v>
      </c>
      <c r="I929" s="6">
        <v>18.399999999999999</v>
      </c>
      <c r="J929" s="6">
        <v>18.399999999999999</v>
      </c>
      <c r="K929" s="7" t="s">
        <v>2585</v>
      </c>
      <c r="L929" s="7" t="s">
        <v>637</v>
      </c>
      <c r="M929" s="7" t="s">
        <v>1235</v>
      </c>
      <c r="N929" s="3">
        <v>0</v>
      </c>
      <c r="O929" s="2" t="s">
        <v>777</v>
      </c>
      <c r="Q929" s="57">
        <f t="shared" si="3"/>
        <v>8</v>
      </c>
    </row>
    <row r="930" spans="1:17" x14ac:dyDescent="0.2">
      <c r="A930" s="7" t="s">
        <v>1828</v>
      </c>
      <c r="B930" s="6">
        <v>5</v>
      </c>
      <c r="C930" s="7" t="s">
        <v>3439</v>
      </c>
      <c r="D930" s="7" t="s">
        <v>3030</v>
      </c>
      <c r="E930" s="6">
        <v>5</v>
      </c>
      <c r="F930" s="6">
        <v>5</v>
      </c>
      <c r="G930" s="6">
        <v>4.6136363636363598</v>
      </c>
      <c r="H930" s="6">
        <v>4.6136363636363598</v>
      </c>
      <c r="I930" s="6">
        <v>101.5</v>
      </c>
      <c r="J930" s="6">
        <v>101.5</v>
      </c>
      <c r="K930" s="7" t="s">
        <v>178</v>
      </c>
      <c r="L930" s="7" t="s">
        <v>637</v>
      </c>
      <c r="M930" s="7" t="s">
        <v>1235</v>
      </c>
      <c r="N930" s="3">
        <v>0</v>
      </c>
      <c r="O930" s="2" t="s">
        <v>777</v>
      </c>
      <c r="Q930" s="57">
        <f t="shared" si="3"/>
        <v>20.3</v>
      </c>
    </row>
    <row r="931" spans="1:17" x14ac:dyDescent="0.2">
      <c r="A931" s="7" t="s">
        <v>1852</v>
      </c>
      <c r="B931" s="6">
        <v>22</v>
      </c>
      <c r="C931" s="7" t="s">
        <v>1852</v>
      </c>
      <c r="D931" s="7" t="s">
        <v>3030</v>
      </c>
      <c r="E931" s="6">
        <v>22</v>
      </c>
      <c r="F931" s="6">
        <v>22</v>
      </c>
      <c r="G931" s="6">
        <v>0</v>
      </c>
      <c r="H931" s="6">
        <v>0</v>
      </c>
      <c r="I931" s="6">
        <v>0</v>
      </c>
      <c r="J931" s="6">
        <v>0</v>
      </c>
      <c r="K931" s="7" t="s">
        <v>2585</v>
      </c>
      <c r="L931" s="7" t="s">
        <v>1787</v>
      </c>
      <c r="M931" s="7" t="s">
        <v>3203</v>
      </c>
      <c r="N931" s="3">
        <v>0</v>
      </c>
      <c r="O931" s="2" t="s">
        <v>1437</v>
      </c>
      <c r="Q931" s="57">
        <f t="shared" si="3"/>
        <v>0</v>
      </c>
    </row>
    <row r="932" spans="1:17" x14ac:dyDescent="0.2">
      <c r="A932" s="7" t="s">
        <v>135</v>
      </c>
      <c r="B932" s="6">
        <v>2</v>
      </c>
      <c r="C932" s="7" t="s">
        <v>2745</v>
      </c>
      <c r="D932" s="7" t="s">
        <v>3030</v>
      </c>
      <c r="E932" s="6">
        <v>2</v>
      </c>
      <c r="F932" s="6">
        <v>2</v>
      </c>
      <c r="G932" s="6">
        <v>1.71671235242064</v>
      </c>
      <c r="H932" s="6">
        <v>1.71671235242064</v>
      </c>
      <c r="I932" s="6">
        <v>14.866728971962701</v>
      </c>
      <c r="J932" s="6">
        <v>14.866728971962701</v>
      </c>
      <c r="K932" s="7" t="s">
        <v>2585</v>
      </c>
      <c r="L932" s="7" t="s">
        <v>1787</v>
      </c>
      <c r="M932" s="7" t="s">
        <v>1134</v>
      </c>
      <c r="N932" s="3">
        <v>10</v>
      </c>
      <c r="O932" s="2" t="s">
        <v>777</v>
      </c>
      <c r="Q932" s="57">
        <f t="shared" si="3"/>
        <v>7.4333644859813504</v>
      </c>
    </row>
    <row r="933" spans="1:17" x14ac:dyDescent="0.2">
      <c r="A933" s="7" t="s">
        <v>1531</v>
      </c>
      <c r="B933" s="6">
        <v>3</v>
      </c>
      <c r="C933" s="7" t="s">
        <v>1531</v>
      </c>
      <c r="D933" s="7" t="s">
        <v>3030</v>
      </c>
      <c r="E933" s="6">
        <v>3</v>
      </c>
      <c r="F933" s="6">
        <v>3</v>
      </c>
      <c r="G933" s="6">
        <v>0</v>
      </c>
      <c r="H933" s="6">
        <v>0</v>
      </c>
      <c r="I933" s="6">
        <v>0</v>
      </c>
      <c r="J933" s="6">
        <v>0</v>
      </c>
      <c r="K933" s="7" t="s">
        <v>2585</v>
      </c>
      <c r="L933" s="7" t="s">
        <v>1787</v>
      </c>
      <c r="M933" s="7" t="s">
        <v>1134</v>
      </c>
      <c r="N933" s="3">
        <v>0</v>
      </c>
      <c r="O933" s="2" t="s">
        <v>777</v>
      </c>
      <c r="Q933" s="57">
        <f t="shared" si="3"/>
        <v>0</v>
      </c>
    </row>
    <row r="934" spans="1:17" x14ac:dyDescent="0.2">
      <c r="A934" s="7" t="s">
        <v>2897</v>
      </c>
      <c r="B934" s="6">
        <v>3.5</v>
      </c>
      <c r="C934" s="7" t="s">
        <v>2897</v>
      </c>
      <c r="D934" s="7" t="s">
        <v>3030</v>
      </c>
      <c r="E934" s="6">
        <v>3.5</v>
      </c>
      <c r="F934" s="6">
        <v>3.5</v>
      </c>
      <c r="G934" s="6">
        <v>3.4999999999998801</v>
      </c>
      <c r="H934" s="6">
        <v>3.4999999999998801</v>
      </c>
      <c r="I934" s="6">
        <v>1.0499999999999501</v>
      </c>
      <c r="J934" s="6">
        <v>1.0499999999999501</v>
      </c>
      <c r="K934" s="7" t="s">
        <v>2585</v>
      </c>
      <c r="L934" s="7" t="s">
        <v>637</v>
      </c>
      <c r="M934" s="7" t="s">
        <v>1134</v>
      </c>
      <c r="N934" s="3">
        <v>10</v>
      </c>
      <c r="O934" s="2" t="s">
        <v>777</v>
      </c>
      <c r="Q934" s="57">
        <f t="shared" si="3"/>
        <v>0.29999999999998572</v>
      </c>
    </row>
    <row r="935" spans="1:17" x14ac:dyDescent="0.2">
      <c r="A935" s="7" t="s">
        <v>770</v>
      </c>
      <c r="B935" s="6">
        <v>12.0971316666667</v>
      </c>
      <c r="C935" s="7" t="s">
        <v>2731</v>
      </c>
      <c r="D935" s="7" t="s">
        <v>475</v>
      </c>
      <c r="E935" s="6">
        <v>12.0971316666667</v>
      </c>
      <c r="F935" s="6">
        <v>12.0971316666667</v>
      </c>
      <c r="G935" s="6">
        <v>12.0971316666667</v>
      </c>
      <c r="H935" s="6">
        <v>12.0971316666667</v>
      </c>
      <c r="I935" s="6">
        <v>0</v>
      </c>
      <c r="J935" s="6">
        <v>0</v>
      </c>
      <c r="K935" s="7" t="s">
        <v>2585</v>
      </c>
      <c r="L935" s="7"/>
      <c r="M935" s="7" t="s">
        <v>2139</v>
      </c>
      <c r="N935" s="3">
        <v>0</v>
      </c>
      <c r="O935" s="2" t="s">
        <v>357</v>
      </c>
      <c r="Q935" s="57">
        <f t="shared" si="3"/>
        <v>0</v>
      </c>
    </row>
    <row r="936" spans="1:17" x14ac:dyDescent="0.2">
      <c r="A936" s="7" t="s">
        <v>2588</v>
      </c>
      <c r="B936" s="6"/>
      <c r="C936" s="7" t="s">
        <v>1325</v>
      </c>
      <c r="D936" s="7" t="s">
        <v>2944</v>
      </c>
      <c r="E936" s="6">
        <v>12.83</v>
      </c>
      <c r="F936" s="6">
        <v>12.83</v>
      </c>
      <c r="G936" s="6">
        <v>12.83</v>
      </c>
      <c r="H936" s="6">
        <v>12.83</v>
      </c>
      <c r="I936" s="6">
        <v>76.98</v>
      </c>
      <c r="J936" s="6">
        <v>76.98</v>
      </c>
      <c r="K936" s="7" t="s">
        <v>2585</v>
      </c>
      <c r="L936" s="7" t="s">
        <v>1946</v>
      </c>
      <c r="M936" s="7" t="s">
        <v>2301</v>
      </c>
      <c r="N936" s="3">
        <v>3</v>
      </c>
      <c r="O936" s="2" t="s">
        <v>777</v>
      </c>
      <c r="Q936" s="57">
        <f t="shared" si="3"/>
        <v>6</v>
      </c>
    </row>
    <row r="937" spans="1:17" x14ac:dyDescent="0.2">
      <c r="A937" s="7" t="s">
        <v>567</v>
      </c>
      <c r="B937" s="6">
        <v>18</v>
      </c>
      <c r="C937" s="7" t="s">
        <v>567</v>
      </c>
      <c r="D937" s="7" t="s">
        <v>3030</v>
      </c>
      <c r="E937" s="6">
        <v>6</v>
      </c>
      <c r="F937" s="6">
        <v>6</v>
      </c>
      <c r="G937" s="6">
        <v>0</v>
      </c>
      <c r="H937" s="6">
        <v>0</v>
      </c>
      <c r="I937" s="6">
        <v>0</v>
      </c>
      <c r="J937" s="6">
        <v>0</v>
      </c>
      <c r="K937" s="7" t="s">
        <v>2585</v>
      </c>
      <c r="L937" s="7" t="s">
        <v>1787</v>
      </c>
      <c r="M937" s="7" t="s">
        <v>1903</v>
      </c>
      <c r="N937" s="3">
        <v>0</v>
      </c>
      <c r="O937" s="2" t="s">
        <v>132</v>
      </c>
      <c r="Q937" s="57">
        <f t="shared" si="3"/>
        <v>0</v>
      </c>
    </row>
    <row r="938" spans="1:17" x14ac:dyDescent="0.2">
      <c r="A938" s="7" t="s">
        <v>726</v>
      </c>
      <c r="B938" s="6">
        <v>2</v>
      </c>
      <c r="C938" s="7" t="s">
        <v>726</v>
      </c>
      <c r="D938" s="7" t="s">
        <v>3030</v>
      </c>
      <c r="E938" s="6">
        <v>2</v>
      </c>
      <c r="F938" s="6">
        <v>2</v>
      </c>
      <c r="G938" s="6">
        <v>2</v>
      </c>
      <c r="H938" s="6">
        <v>2</v>
      </c>
      <c r="I938" s="6">
        <v>2</v>
      </c>
      <c r="J938" s="6">
        <v>2</v>
      </c>
      <c r="K938" s="7" t="s">
        <v>2585</v>
      </c>
      <c r="L938" s="7" t="s">
        <v>637</v>
      </c>
      <c r="M938" s="7" t="s">
        <v>1903</v>
      </c>
      <c r="N938" s="3">
        <v>0</v>
      </c>
      <c r="O938" s="2" t="s">
        <v>3168</v>
      </c>
      <c r="Q938" s="57">
        <f t="shared" si="3"/>
        <v>1</v>
      </c>
    </row>
    <row r="939" spans="1:17" x14ac:dyDescent="0.2">
      <c r="A939" s="7" t="s">
        <v>3130</v>
      </c>
      <c r="B939" s="6">
        <v>6</v>
      </c>
      <c r="C939" s="7" t="s">
        <v>3130</v>
      </c>
      <c r="D939" s="7" t="s">
        <v>3030</v>
      </c>
      <c r="E939" s="6">
        <v>6</v>
      </c>
      <c r="F939" s="6">
        <v>6</v>
      </c>
      <c r="G939" s="6">
        <v>0</v>
      </c>
      <c r="H939" s="6">
        <v>0</v>
      </c>
      <c r="I939" s="6">
        <v>0</v>
      </c>
      <c r="J939" s="6">
        <v>0</v>
      </c>
      <c r="K939" s="7" t="s">
        <v>2585</v>
      </c>
      <c r="L939" s="7" t="s">
        <v>1787</v>
      </c>
      <c r="M939" s="7" t="s">
        <v>1134</v>
      </c>
      <c r="N939" s="3">
        <v>0</v>
      </c>
      <c r="O939" s="2" t="s">
        <v>777</v>
      </c>
      <c r="Q939" s="57">
        <f t="shared" si="3"/>
        <v>0</v>
      </c>
    </row>
    <row r="940" spans="1:17" x14ac:dyDescent="0.2">
      <c r="A940" s="7" t="s">
        <v>2934</v>
      </c>
      <c r="B940" s="6">
        <v>7.5918200000000005E-2</v>
      </c>
      <c r="C940" s="7" t="s">
        <v>2934</v>
      </c>
      <c r="D940" s="7" t="s">
        <v>1404</v>
      </c>
      <c r="E940" s="6">
        <v>8.3510020000000004E-2</v>
      </c>
      <c r="F940" s="6">
        <v>7.5918200000000005E-2</v>
      </c>
      <c r="G940" s="6">
        <v>0</v>
      </c>
      <c r="H940" s="6">
        <v>0</v>
      </c>
      <c r="I940" s="6">
        <v>0</v>
      </c>
      <c r="J940" s="6">
        <v>0</v>
      </c>
      <c r="K940" s="7" t="s">
        <v>2585</v>
      </c>
      <c r="L940" s="7" t="s">
        <v>3374</v>
      </c>
      <c r="M940" s="7" t="s">
        <v>2631</v>
      </c>
      <c r="N940" s="3">
        <v>1000</v>
      </c>
      <c r="O940" s="2" t="s">
        <v>2974</v>
      </c>
      <c r="Q940" s="57">
        <f t="shared" si="3"/>
        <v>0</v>
      </c>
    </row>
    <row r="941" spans="1:17" x14ac:dyDescent="0.2">
      <c r="A941" s="7" t="s">
        <v>222</v>
      </c>
      <c r="B941" s="6">
        <v>1.0489999999999999</v>
      </c>
      <c r="C941" s="7" t="s">
        <v>2553</v>
      </c>
      <c r="D941" s="7" t="s">
        <v>371</v>
      </c>
      <c r="E941" s="6">
        <v>1.0489999999999999</v>
      </c>
      <c r="F941" s="6">
        <v>1.0489999999999999</v>
      </c>
      <c r="G941" s="6">
        <v>0</v>
      </c>
      <c r="H941" s="6">
        <v>0</v>
      </c>
      <c r="I941" s="6">
        <v>0</v>
      </c>
      <c r="J941" s="6">
        <v>0</v>
      </c>
      <c r="K941" s="7" t="s">
        <v>2585</v>
      </c>
      <c r="L941" s="7" t="s">
        <v>1946</v>
      </c>
      <c r="M941" s="7" t="s">
        <v>3251</v>
      </c>
      <c r="N941" s="3">
        <v>30</v>
      </c>
      <c r="O941" s="2" t="s">
        <v>2652</v>
      </c>
      <c r="Q941" s="57">
        <f t="shared" si="3"/>
        <v>0</v>
      </c>
    </row>
    <row r="942" spans="1:17" x14ac:dyDescent="0.2">
      <c r="A942" s="7" t="s">
        <v>893</v>
      </c>
      <c r="B942" s="6">
        <v>0.53106041666666703</v>
      </c>
      <c r="C942" s="7" t="s">
        <v>2053</v>
      </c>
      <c r="D942" s="7" t="s">
        <v>371</v>
      </c>
      <c r="E942" s="6">
        <v>7.0099974999999999</v>
      </c>
      <c r="F942" s="6">
        <v>6.372725</v>
      </c>
      <c r="G942" s="6">
        <v>0</v>
      </c>
      <c r="H942" s="6">
        <v>0</v>
      </c>
      <c r="I942" s="6">
        <v>0</v>
      </c>
      <c r="J942" s="6">
        <v>0</v>
      </c>
      <c r="K942" s="7" t="s">
        <v>2585</v>
      </c>
      <c r="L942" s="7" t="s">
        <v>1946</v>
      </c>
      <c r="M942" s="7" t="s">
        <v>2004</v>
      </c>
      <c r="N942" s="3">
        <v>0</v>
      </c>
      <c r="O942" s="2" t="s">
        <v>2781</v>
      </c>
      <c r="Q942" s="57">
        <f t="shared" si="3"/>
        <v>0</v>
      </c>
    </row>
    <row r="943" spans="1:17" x14ac:dyDescent="0.2">
      <c r="A943" s="7" t="s">
        <v>504</v>
      </c>
      <c r="B943" s="6">
        <v>1.0489999999999999</v>
      </c>
      <c r="C943" s="7" t="s">
        <v>562</v>
      </c>
      <c r="D943" s="7" t="s">
        <v>371</v>
      </c>
      <c r="E943" s="6">
        <v>1.0489999999999999</v>
      </c>
      <c r="F943" s="6">
        <v>1.0489999999999999</v>
      </c>
      <c r="G943" s="6">
        <v>0</v>
      </c>
      <c r="H943" s="6">
        <v>0</v>
      </c>
      <c r="I943" s="6">
        <v>0</v>
      </c>
      <c r="J943" s="6">
        <v>0</v>
      </c>
      <c r="K943" s="7" t="s">
        <v>2585</v>
      </c>
      <c r="L943" s="7" t="s">
        <v>1946</v>
      </c>
      <c r="M943" s="7" t="s">
        <v>3251</v>
      </c>
      <c r="N943" s="3">
        <v>30</v>
      </c>
      <c r="O943" s="2" t="s">
        <v>2652</v>
      </c>
      <c r="Q943" s="57">
        <f t="shared" si="3"/>
        <v>0</v>
      </c>
    </row>
    <row r="944" spans="1:17" x14ac:dyDescent="0.2">
      <c r="A944" s="7" t="s">
        <v>2911</v>
      </c>
      <c r="B944" s="6">
        <v>1.00847058823529</v>
      </c>
      <c r="C944" s="7" t="s">
        <v>2911</v>
      </c>
      <c r="D944" s="7" t="s">
        <v>469</v>
      </c>
      <c r="E944" s="6">
        <v>1.00847058823529</v>
      </c>
      <c r="F944" s="6">
        <v>1.00847058823529</v>
      </c>
      <c r="G944" s="6">
        <v>1.00847058823529</v>
      </c>
      <c r="H944" s="6">
        <v>1.00847058823529</v>
      </c>
      <c r="I944" s="6">
        <v>0</v>
      </c>
      <c r="J944" s="6">
        <v>0</v>
      </c>
      <c r="K944" s="7" t="s">
        <v>2585</v>
      </c>
      <c r="L944" s="7"/>
      <c r="M944" s="7" t="s">
        <v>2139</v>
      </c>
      <c r="N944" s="3">
        <v>0</v>
      </c>
      <c r="O944" s="2" t="s">
        <v>2974</v>
      </c>
      <c r="Q944" s="57">
        <f t="shared" si="3"/>
        <v>0</v>
      </c>
    </row>
    <row r="945" spans="1:17" x14ac:dyDescent="0.2">
      <c r="A945" s="7" t="s">
        <v>288</v>
      </c>
      <c r="B945" s="6">
        <v>0.461520966595594</v>
      </c>
      <c r="C945" s="7" t="s">
        <v>1597</v>
      </c>
      <c r="D945" s="7" t="s">
        <v>2167</v>
      </c>
      <c r="E945" s="6">
        <v>2.4229850746268702</v>
      </c>
      <c r="F945" s="6">
        <v>2.4229850746268702</v>
      </c>
      <c r="G945" s="6">
        <v>0</v>
      </c>
      <c r="H945" s="6">
        <v>0</v>
      </c>
      <c r="I945" s="6">
        <v>0</v>
      </c>
      <c r="J945" s="6">
        <v>0</v>
      </c>
      <c r="K945" s="7" t="s">
        <v>2585</v>
      </c>
      <c r="L945" s="7" t="s">
        <v>1999</v>
      </c>
      <c r="M945" s="7" t="s">
        <v>2142</v>
      </c>
      <c r="N945" s="3">
        <v>0</v>
      </c>
      <c r="O945" s="2" t="s">
        <v>271</v>
      </c>
      <c r="Q945" s="57">
        <f t="shared" si="3"/>
        <v>0</v>
      </c>
    </row>
    <row r="946" spans="1:17" x14ac:dyDescent="0.2">
      <c r="A946" s="7" t="s">
        <v>711</v>
      </c>
      <c r="B946" s="6">
        <v>5</v>
      </c>
      <c r="C946" s="7" t="s">
        <v>711</v>
      </c>
      <c r="D946" s="7" t="s">
        <v>2167</v>
      </c>
      <c r="E946" s="6">
        <v>5</v>
      </c>
      <c r="F946" s="6">
        <v>5</v>
      </c>
      <c r="G946" s="6">
        <v>0</v>
      </c>
      <c r="H946" s="6">
        <v>0</v>
      </c>
      <c r="I946" s="6">
        <v>0</v>
      </c>
      <c r="J946" s="6">
        <v>0</v>
      </c>
      <c r="K946" s="7" t="s">
        <v>2585</v>
      </c>
      <c r="L946" s="7" t="s">
        <v>2336</v>
      </c>
      <c r="M946" s="7" t="s">
        <v>1214</v>
      </c>
      <c r="N946" s="3">
        <v>0</v>
      </c>
      <c r="O946" s="2" t="s">
        <v>3387</v>
      </c>
      <c r="Q946" s="57">
        <f t="shared" si="3"/>
        <v>0</v>
      </c>
    </row>
    <row r="947" spans="1:17" x14ac:dyDescent="0.2">
      <c r="A947" s="7" t="s">
        <v>1565</v>
      </c>
      <c r="B947" s="6">
        <v>30.47</v>
      </c>
      <c r="C947" s="7" t="s">
        <v>1565</v>
      </c>
      <c r="D947" s="7" t="s">
        <v>2167</v>
      </c>
      <c r="E947" s="6">
        <v>30.47</v>
      </c>
      <c r="F947" s="6">
        <v>30.47</v>
      </c>
      <c r="G947" s="6">
        <v>30.47</v>
      </c>
      <c r="H947" s="6">
        <v>30.47</v>
      </c>
      <c r="I947" s="6">
        <v>60.94</v>
      </c>
      <c r="J947" s="6">
        <v>60.94</v>
      </c>
      <c r="K947" s="7" t="s">
        <v>2585</v>
      </c>
      <c r="L947" s="7" t="s">
        <v>2118</v>
      </c>
      <c r="M947" s="7" t="s">
        <v>1895</v>
      </c>
      <c r="N947" s="3">
        <v>0</v>
      </c>
      <c r="O947" s="2" t="s">
        <v>777</v>
      </c>
      <c r="Q947" s="57">
        <f t="shared" si="3"/>
        <v>2</v>
      </c>
    </row>
    <row r="948" spans="1:17" x14ac:dyDescent="0.2">
      <c r="A948" s="7" t="s">
        <v>3351</v>
      </c>
      <c r="B948" s="6">
        <v>40.541353383458599</v>
      </c>
      <c r="C948" s="7" t="s">
        <v>1146</v>
      </c>
      <c r="D948" s="7" t="s">
        <v>2167</v>
      </c>
      <c r="E948" s="6">
        <v>40.541353383458599</v>
      </c>
      <c r="F948" s="6">
        <v>40.541353383458599</v>
      </c>
      <c r="G948" s="6">
        <v>40.541353383458798</v>
      </c>
      <c r="H948" s="6">
        <v>40.541353383458798</v>
      </c>
      <c r="I948" s="6">
        <v>20.270676691729399</v>
      </c>
      <c r="J948" s="6">
        <v>20.270676691729399</v>
      </c>
      <c r="K948" s="7" t="s">
        <v>2585</v>
      </c>
      <c r="L948" s="7" t="s">
        <v>1946</v>
      </c>
      <c r="M948" s="7" t="s">
        <v>409</v>
      </c>
      <c r="N948" s="3">
        <v>0</v>
      </c>
      <c r="O948" s="2" t="s">
        <v>2861</v>
      </c>
      <c r="Q948" s="57">
        <f t="shared" si="3"/>
        <v>0.50000000000000244</v>
      </c>
    </row>
    <row r="949" spans="1:17" x14ac:dyDescent="0.2">
      <c r="A949" s="7" t="s">
        <v>1968</v>
      </c>
      <c r="B949" s="6">
        <v>0</v>
      </c>
      <c r="C949" s="7" t="s">
        <v>1968</v>
      </c>
      <c r="D949" s="7" t="s">
        <v>1616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7" t="s">
        <v>2585</v>
      </c>
      <c r="L949" s="7" t="s">
        <v>2336</v>
      </c>
      <c r="M949" s="7" t="s">
        <v>2794</v>
      </c>
      <c r="N949" s="3">
        <v>12</v>
      </c>
      <c r="O949" s="2" t="s">
        <v>2974</v>
      </c>
      <c r="Q949" s="57" t="e">
        <f t="shared" si="3"/>
        <v>#DIV/0!</v>
      </c>
    </row>
    <row r="950" spans="1:17" x14ac:dyDescent="0.2">
      <c r="A950" s="7" t="s">
        <v>2977</v>
      </c>
      <c r="B950" s="6">
        <v>0</v>
      </c>
      <c r="C950" s="7" t="s">
        <v>2977</v>
      </c>
      <c r="D950" s="7" t="s">
        <v>352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7" t="s">
        <v>2585</v>
      </c>
      <c r="L950" s="7"/>
      <c r="M950" s="7" t="s">
        <v>2139</v>
      </c>
      <c r="N950" s="3">
        <v>0</v>
      </c>
      <c r="O950" s="2" t="s">
        <v>2974</v>
      </c>
      <c r="Q950" s="57" t="e">
        <f t="shared" si="3"/>
        <v>#DIV/0!</v>
      </c>
    </row>
    <row r="951" spans="1:17" x14ac:dyDescent="0.2">
      <c r="A951" s="7" t="s">
        <v>2546</v>
      </c>
      <c r="B951" s="6">
        <v>7.5406562499999996</v>
      </c>
      <c r="C951" s="7" t="s">
        <v>1644</v>
      </c>
      <c r="D951" s="7" t="s">
        <v>2167</v>
      </c>
      <c r="E951" s="6">
        <v>6.6437499999999998</v>
      </c>
      <c r="F951" s="6">
        <v>6.6437499999999998</v>
      </c>
      <c r="G951" s="6">
        <v>0</v>
      </c>
      <c r="H951" s="6">
        <v>0</v>
      </c>
      <c r="I951" s="6">
        <v>0</v>
      </c>
      <c r="J951" s="6">
        <v>0</v>
      </c>
      <c r="K951" s="7" t="s">
        <v>2585</v>
      </c>
      <c r="L951" s="7" t="s">
        <v>1946</v>
      </c>
      <c r="M951" s="7" t="s">
        <v>2943</v>
      </c>
      <c r="N951" s="3">
        <v>8</v>
      </c>
      <c r="O951" s="2" t="s">
        <v>3284</v>
      </c>
      <c r="Q951" s="57">
        <f t="shared" si="3"/>
        <v>0</v>
      </c>
    </row>
    <row r="952" spans="1:17" x14ac:dyDescent="0.2">
      <c r="A952" s="7" t="s">
        <v>2887</v>
      </c>
      <c r="B952" s="6">
        <v>42</v>
      </c>
      <c r="C952" s="7" t="s">
        <v>2887</v>
      </c>
      <c r="D952" s="7" t="s">
        <v>2167</v>
      </c>
      <c r="E952" s="6">
        <v>42</v>
      </c>
      <c r="F952" s="6">
        <v>42</v>
      </c>
      <c r="G952" s="6">
        <v>42</v>
      </c>
      <c r="H952" s="6">
        <v>42</v>
      </c>
      <c r="I952" s="6">
        <v>42</v>
      </c>
      <c r="J952" s="6">
        <v>42</v>
      </c>
      <c r="K952" s="7" t="s">
        <v>2585</v>
      </c>
      <c r="L952" s="7" t="s">
        <v>1999</v>
      </c>
      <c r="M952" s="7" t="s">
        <v>1134</v>
      </c>
      <c r="N952" s="3">
        <v>0</v>
      </c>
      <c r="O952" s="2" t="s">
        <v>777</v>
      </c>
      <c r="Q952" s="57">
        <f t="shared" si="3"/>
        <v>1</v>
      </c>
    </row>
    <row r="953" spans="1:17" x14ac:dyDescent="0.2">
      <c r="A953" s="7" t="s">
        <v>3219</v>
      </c>
      <c r="B953" s="6">
        <v>20.34</v>
      </c>
      <c r="C953" s="7" t="s">
        <v>3009</v>
      </c>
      <c r="D953" s="7" t="s">
        <v>2167</v>
      </c>
      <c r="E953" s="6">
        <v>20.34</v>
      </c>
      <c r="F953" s="6">
        <v>20.34</v>
      </c>
      <c r="G953" s="6">
        <v>0</v>
      </c>
      <c r="H953" s="6">
        <v>0</v>
      </c>
      <c r="I953" s="6">
        <v>0</v>
      </c>
      <c r="J953" s="6">
        <v>0</v>
      </c>
      <c r="K953" s="7" t="s">
        <v>2585</v>
      </c>
      <c r="L953" s="7" t="s">
        <v>637</v>
      </c>
      <c r="M953" s="7" t="s">
        <v>777</v>
      </c>
      <c r="N953" s="3">
        <v>6</v>
      </c>
      <c r="O953" s="2" t="s">
        <v>777</v>
      </c>
      <c r="Q953" s="57">
        <f t="shared" si="3"/>
        <v>0</v>
      </c>
    </row>
    <row r="954" spans="1:17" x14ac:dyDescent="0.2">
      <c r="A954" s="7" t="s">
        <v>2240</v>
      </c>
      <c r="B954" s="6">
        <v>23.4</v>
      </c>
      <c r="C954" s="7" t="s">
        <v>2029</v>
      </c>
      <c r="D954" s="7" t="s">
        <v>2167</v>
      </c>
      <c r="E954" s="6">
        <v>23.4</v>
      </c>
      <c r="F954" s="6">
        <v>23.4</v>
      </c>
      <c r="G954" s="6">
        <v>0</v>
      </c>
      <c r="H954" s="6">
        <v>0</v>
      </c>
      <c r="I954" s="6">
        <v>0</v>
      </c>
      <c r="J954" s="6">
        <v>0</v>
      </c>
      <c r="K954" s="7" t="s">
        <v>2585</v>
      </c>
      <c r="L954" s="7" t="s">
        <v>1946</v>
      </c>
      <c r="M954" s="7" t="s">
        <v>2301</v>
      </c>
      <c r="N954" s="3">
        <v>0</v>
      </c>
      <c r="O954" s="2" t="s">
        <v>777</v>
      </c>
      <c r="Q954" s="57">
        <f t="shared" si="3"/>
        <v>0</v>
      </c>
    </row>
    <row r="955" spans="1:17" x14ac:dyDescent="0.2">
      <c r="A955" s="7" t="s">
        <v>664</v>
      </c>
      <c r="B955" s="6">
        <v>36.152173913043498</v>
      </c>
      <c r="C955" s="7" t="s">
        <v>664</v>
      </c>
      <c r="D955" s="7" t="s">
        <v>2167</v>
      </c>
      <c r="E955" s="6">
        <v>36.152173913043498</v>
      </c>
      <c r="F955" s="6">
        <v>36.152173913043498</v>
      </c>
      <c r="G955" s="6">
        <v>0</v>
      </c>
      <c r="H955" s="6">
        <v>0</v>
      </c>
      <c r="I955" s="6">
        <v>0</v>
      </c>
      <c r="J955" s="6">
        <v>0</v>
      </c>
      <c r="K955" s="7" t="s">
        <v>2585</v>
      </c>
      <c r="L955" s="7" t="s">
        <v>1999</v>
      </c>
      <c r="M955" s="7" t="s">
        <v>777</v>
      </c>
      <c r="N955" s="3">
        <v>0</v>
      </c>
      <c r="O955" s="2" t="s">
        <v>777</v>
      </c>
      <c r="Q955" s="57">
        <f t="shared" si="3"/>
        <v>0</v>
      </c>
    </row>
    <row r="956" spans="1:17" x14ac:dyDescent="0.2">
      <c r="A956" s="7" t="s">
        <v>1558</v>
      </c>
      <c r="B956" s="6">
        <v>3.5339130434782602</v>
      </c>
      <c r="C956" s="7" t="s">
        <v>839</v>
      </c>
      <c r="D956" s="7" t="s">
        <v>2167</v>
      </c>
      <c r="E956" s="6">
        <v>5.08</v>
      </c>
      <c r="F956" s="6">
        <v>5.08</v>
      </c>
      <c r="G956" s="6">
        <v>0</v>
      </c>
      <c r="H956" s="6">
        <v>0</v>
      </c>
      <c r="I956" s="6">
        <v>0</v>
      </c>
      <c r="J956" s="6">
        <v>0</v>
      </c>
      <c r="K956" s="7" t="s">
        <v>2585</v>
      </c>
      <c r="L956" s="7" t="s">
        <v>1946</v>
      </c>
      <c r="M956" s="7" t="s">
        <v>3428</v>
      </c>
      <c r="N956" s="3">
        <v>0</v>
      </c>
      <c r="O956" s="2" t="s">
        <v>2460</v>
      </c>
      <c r="Q956" s="57">
        <f t="shared" si="3"/>
        <v>0</v>
      </c>
    </row>
    <row r="957" spans="1:17" x14ac:dyDescent="0.2">
      <c r="A957" s="7" t="s">
        <v>2835</v>
      </c>
      <c r="B957" s="6">
        <v>2.2719999999999998</v>
      </c>
      <c r="C957" s="7" t="s">
        <v>2835</v>
      </c>
      <c r="D957" s="7" t="s">
        <v>2167</v>
      </c>
      <c r="E957" s="6">
        <v>28.4</v>
      </c>
      <c r="F957" s="6">
        <v>28.4</v>
      </c>
      <c r="G957" s="6">
        <v>28.4</v>
      </c>
      <c r="H957" s="6">
        <v>28.4</v>
      </c>
      <c r="I957" s="6">
        <v>28.4</v>
      </c>
      <c r="J957" s="6">
        <v>28.4</v>
      </c>
      <c r="K957" s="7" t="s">
        <v>2585</v>
      </c>
      <c r="L957" s="7" t="s">
        <v>1999</v>
      </c>
      <c r="M957" s="7" t="s">
        <v>1134</v>
      </c>
      <c r="N957" s="3">
        <v>0</v>
      </c>
      <c r="O957" s="2" t="s">
        <v>777</v>
      </c>
      <c r="Q957" s="57">
        <f t="shared" si="3"/>
        <v>1</v>
      </c>
    </row>
    <row r="958" spans="1:17" x14ac:dyDescent="0.2">
      <c r="A958" s="7" t="s">
        <v>1231</v>
      </c>
      <c r="B958" s="6">
        <v>4.0107112970711301</v>
      </c>
      <c r="C958" s="7" t="s">
        <v>600</v>
      </c>
      <c r="D958" s="7" t="s">
        <v>2167</v>
      </c>
      <c r="E958" s="6">
        <v>50.133891213389099</v>
      </c>
      <c r="F958" s="6">
        <v>50.133891213389099</v>
      </c>
      <c r="G958" s="6">
        <v>0</v>
      </c>
      <c r="H958" s="6">
        <v>0</v>
      </c>
      <c r="I958" s="6">
        <v>0</v>
      </c>
      <c r="J958" s="6">
        <v>0</v>
      </c>
      <c r="K958" s="7" t="s">
        <v>2585</v>
      </c>
      <c r="L958" s="7" t="s">
        <v>1999</v>
      </c>
      <c r="M958" s="7" t="s">
        <v>2301</v>
      </c>
      <c r="N958" s="3">
        <v>0</v>
      </c>
      <c r="O958" s="2" t="s">
        <v>777</v>
      </c>
      <c r="Q958" s="57">
        <f t="shared" ref="Q958:Q1021" si="4">J958/F958</f>
        <v>0</v>
      </c>
    </row>
    <row r="959" spans="1:17" x14ac:dyDescent="0.2">
      <c r="A959" s="7" t="s">
        <v>522</v>
      </c>
      <c r="B959" s="6">
        <v>44.103999999999999</v>
      </c>
      <c r="C959" s="7" t="s">
        <v>2666</v>
      </c>
      <c r="D959" s="7" t="s">
        <v>2167</v>
      </c>
      <c r="E959" s="6">
        <v>44.103999999999999</v>
      </c>
      <c r="F959" s="6">
        <v>44.103999999999999</v>
      </c>
      <c r="G959" s="6">
        <v>0</v>
      </c>
      <c r="H959" s="6">
        <v>0</v>
      </c>
      <c r="I959" s="6">
        <v>0</v>
      </c>
      <c r="J959" s="6">
        <v>0</v>
      </c>
      <c r="K959" s="7" t="s">
        <v>2585</v>
      </c>
      <c r="L959" s="7" t="s">
        <v>1999</v>
      </c>
      <c r="M959" s="7" t="s">
        <v>2260</v>
      </c>
      <c r="N959" s="3">
        <v>0</v>
      </c>
      <c r="O959" s="2" t="s">
        <v>3282</v>
      </c>
      <c r="Q959" s="57">
        <f t="shared" si="4"/>
        <v>0</v>
      </c>
    </row>
    <row r="960" spans="1:17" x14ac:dyDescent="0.2">
      <c r="A960" s="7" t="s">
        <v>3210</v>
      </c>
      <c r="B960" s="6">
        <v>27.54</v>
      </c>
      <c r="C960" s="7" t="s">
        <v>3210</v>
      </c>
      <c r="D960" s="7" t="s">
        <v>2167</v>
      </c>
      <c r="E960" s="6">
        <v>27.54</v>
      </c>
      <c r="F960" s="6">
        <v>27.54</v>
      </c>
      <c r="G960" s="6">
        <v>0</v>
      </c>
      <c r="H960" s="6">
        <v>0</v>
      </c>
      <c r="I960" s="6">
        <v>0</v>
      </c>
      <c r="J960" s="6">
        <v>0</v>
      </c>
      <c r="K960" s="7" t="s">
        <v>2585</v>
      </c>
      <c r="L960" s="7" t="s">
        <v>1946</v>
      </c>
      <c r="M960" s="7" t="s">
        <v>2432</v>
      </c>
      <c r="N960" s="3">
        <v>0</v>
      </c>
      <c r="O960" s="2" t="s">
        <v>2063</v>
      </c>
      <c r="Q960" s="57">
        <f t="shared" si="4"/>
        <v>0</v>
      </c>
    </row>
    <row r="961" spans="1:17" x14ac:dyDescent="0.2">
      <c r="A961" s="7" t="s">
        <v>1973</v>
      </c>
      <c r="B961" s="6">
        <v>33.26</v>
      </c>
      <c r="C961" s="7" t="s">
        <v>2612</v>
      </c>
      <c r="D961" s="7" t="s">
        <v>2167</v>
      </c>
      <c r="E961" s="6">
        <v>33.26</v>
      </c>
      <c r="F961" s="6">
        <v>33.26</v>
      </c>
      <c r="G961" s="6">
        <v>0</v>
      </c>
      <c r="H961" s="6">
        <v>0</v>
      </c>
      <c r="I961" s="6">
        <v>0</v>
      </c>
      <c r="J961" s="6">
        <v>0</v>
      </c>
      <c r="K961" s="7" t="s">
        <v>2585</v>
      </c>
      <c r="L961" s="7" t="s">
        <v>1946</v>
      </c>
      <c r="M961" s="7" t="s">
        <v>1722</v>
      </c>
      <c r="N961" s="3">
        <v>0</v>
      </c>
      <c r="O961" s="2" t="s">
        <v>777</v>
      </c>
      <c r="Q961" s="57">
        <f t="shared" si="4"/>
        <v>0</v>
      </c>
    </row>
    <row r="962" spans="1:17" x14ac:dyDescent="0.2">
      <c r="A962" s="7" t="s">
        <v>1518</v>
      </c>
      <c r="B962" s="6">
        <v>18.065000000000001</v>
      </c>
      <c r="C962" s="7" t="s">
        <v>1518</v>
      </c>
      <c r="D962" s="7" t="s">
        <v>2167</v>
      </c>
      <c r="E962" s="6">
        <v>36.130000000000003</v>
      </c>
      <c r="F962" s="6">
        <v>36.130000000000003</v>
      </c>
      <c r="G962" s="6">
        <v>36.130000000000003</v>
      </c>
      <c r="H962" s="6">
        <v>36.130000000000003</v>
      </c>
      <c r="I962" s="6">
        <v>72.260000000000005</v>
      </c>
      <c r="J962" s="6">
        <v>72.260000000000005</v>
      </c>
      <c r="K962" s="7" t="s">
        <v>2585</v>
      </c>
      <c r="L962" s="7" t="s">
        <v>1946</v>
      </c>
      <c r="M962" s="7" t="s">
        <v>720</v>
      </c>
      <c r="N962" s="3">
        <v>0</v>
      </c>
      <c r="O962" s="2" t="s">
        <v>2063</v>
      </c>
      <c r="Q962" s="57">
        <f t="shared" si="4"/>
        <v>2</v>
      </c>
    </row>
    <row r="963" spans="1:17" x14ac:dyDescent="0.2">
      <c r="A963" s="7" t="s">
        <v>3318</v>
      </c>
      <c r="B963" s="6">
        <v>51</v>
      </c>
      <c r="C963" s="7" t="s">
        <v>3318</v>
      </c>
      <c r="D963" s="7" t="s">
        <v>2167</v>
      </c>
      <c r="E963" s="6">
        <v>51</v>
      </c>
      <c r="F963" s="6">
        <v>51</v>
      </c>
      <c r="G963" s="6">
        <v>51</v>
      </c>
      <c r="H963" s="6">
        <v>51</v>
      </c>
      <c r="I963" s="6">
        <v>104.80500000000001</v>
      </c>
      <c r="J963" s="6">
        <v>104.80500000000001</v>
      </c>
      <c r="K963" s="7" t="s">
        <v>2585</v>
      </c>
      <c r="L963" s="7" t="s">
        <v>2336</v>
      </c>
      <c r="M963" s="7" t="s">
        <v>777</v>
      </c>
      <c r="N963" s="3">
        <v>0</v>
      </c>
      <c r="O963" s="2" t="s">
        <v>777</v>
      </c>
      <c r="Q963" s="57">
        <f t="shared" si="4"/>
        <v>2.0550000000000002</v>
      </c>
    </row>
    <row r="964" spans="1:17" x14ac:dyDescent="0.2">
      <c r="A964" s="7" t="s">
        <v>279</v>
      </c>
      <c r="B964" s="6">
        <v>1.1919999999999999</v>
      </c>
      <c r="C964" s="7" t="s">
        <v>2030</v>
      </c>
      <c r="D964" s="7" t="s">
        <v>2167</v>
      </c>
      <c r="E964" s="6">
        <v>17.88</v>
      </c>
      <c r="F964" s="6">
        <v>17.88</v>
      </c>
      <c r="G964" s="6">
        <v>17.88</v>
      </c>
      <c r="H964" s="6">
        <v>17.88</v>
      </c>
      <c r="I964" s="6">
        <v>53.64</v>
      </c>
      <c r="J964" s="6">
        <v>53.64</v>
      </c>
      <c r="K964" s="7" t="s">
        <v>178</v>
      </c>
      <c r="L964" s="7" t="s">
        <v>1221</v>
      </c>
      <c r="M964" s="7" t="s">
        <v>1354</v>
      </c>
      <c r="N964" s="3">
        <v>5</v>
      </c>
      <c r="O964" s="2" t="s">
        <v>3128</v>
      </c>
      <c r="Q964" s="57">
        <f t="shared" si="4"/>
        <v>3</v>
      </c>
    </row>
    <row r="965" spans="1:17" x14ac:dyDescent="0.2">
      <c r="A965" s="7" t="s">
        <v>311</v>
      </c>
      <c r="B965" s="6">
        <v>2.48941176470588</v>
      </c>
      <c r="C965" s="7" t="s">
        <v>1414</v>
      </c>
      <c r="D965" s="7" t="s">
        <v>2167</v>
      </c>
      <c r="E965" s="6">
        <v>31.117647058823501</v>
      </c>
      <c r="F965" s="6">
        <v>31.117647058823501</v>
      </c>
      <c r="G965" s="6">
        <v>0</v>
      </c>
      <c r="H965" s="6">
        <v>0</v>
      </c>
      <c r="I965" s="6">
        <v>0</v>
      </c>
      <c r="J965" s="6">
        <v>0</v>
      </c>
      <c r="K965" s="7" t="s">
        <v>2585</v>
      </c>
      <c r="L965" s="7" t="s">
        <v>1999</v>
      </c>
      <c r="M965" s="7" t="s">
        <v>2301</v>
      </c>
      <c r="N965" s="3">
        <v>0</v>
      </c>
      <c r="O965" s="2" t="s">
        <v>777</v>
      </c>
      <c r="Q965" s="57">
        <f t="shared" si="4"/>
        <v>0</v>
      </c>
    </row>
    <row r="966" spans="1:17" x14ac:dyDescent="0.2">
      <c r="A966" s="7" t="s">
        <v>3367</v>
      </c>
      <c r="B966" s="6">
        <v>6.8250000000000002</v>
      </c>
      <c r="C966" s="7" t="s">
        <v>3367</v>
      </c>
      <c r="D966" s="7" t="s">
        <v>2167</v>
      </c>
      <c r="E966" s="6">
        <v>6.8250000000000002</v>
      </c>
      <c r="F966" s="6">
        <v>6.8250000000000002</v>
      </c>
      <c r="G966" s="6">
        <v>6.7916666666666696</v>
      </c>
      <c r="H966" s="6">
        <v>6.7916666666666696</v>
      </c>
      <c r="I966" s="6">
        <v>81.5</v>
      </c>
      <c r="J966" s="6">
        <v>81.5</v>
      </c>
      <c r="K966" s="7" t="s">
        <v>2585</v>
      </c>
      <c r="L966" s="7" t="s">
        <v>637</v>
      </c>
      <c r="M966" s="7" t="s">
        <v>287</v>
      </c>
      <c r="N966" s="3">
        <v>0</v>
      </c>
      <c r="O966" s="2" t="s">
        <v>132</v>
      </c>
      <c r="Q966" s="57">
        <f t="shared" si="4"/>
        <v>11.941391941391942</v>
      </c>
    </row>
    <row r="967" spans="1:17" x14ac:dyDescent="0.2">
      <c r="A967" s="7" t="s">
        <v>2194</v>
      </c>
      <c r="B967" s="6">
        <v>18.2</v>
      </c>
      <c r="C967" s="7" t="s">
        <v>756</v>
      </c>
      <c r="D967" s="7" t="s">
        <v>2167</v>
      </c>
      <c r="E967" s="6">
        <v>18.2</v>
      </c>
      <c r="F967" s="6">
        <v>18.2</v>
      </c>
      <c r="G967" s="6">
        <v>18.2</v>
      </c>
      <c r="H967" s="6">
        <v>18.2</v>
      </c>
      <c r="I967" s="6">
        <v>18.2</v>
      </c>
      <c r="J967" s="6">
        <v>18.2</v>
      </c>
      <c r="K967" s="7" t="s">
        <v>3355</v>
      </c>
      <c r="L967" s="7" t="s">
        <v>1221</v>
      </c>
      <c r="M967" s="7" t="s">
        <v>2432</v>
      </c>
      <c r="N967" s="3">
        <v>0</v>
      </c>
      <c r="O967" s="2" t="s">
        <v>2063</v>
      </c>
      <c r="Q967" s="57">
        <f t="shared" si="4"/>
        <v>1</v>
      </c>
    </row>
    <row r="968" spans="1:17" x14ac:dyDescent="0.2">
      <c r="A968" s="7" t="s">
        <v>3348</v>
      </c>
      <c r="B968" s="6">
        <v>27.43</v>
      </c>
      <c r="C968" s="7" t="s">
        <v>3348</v>
      </c>
      <c r="D968" s="7" t="s">
        <v>2167</v>
      </c>
      <c r="E968" s="6">
        <v>27.43</v>
      </c>
      <c r="F968" s="6">
        <v>27.43</v>
      </c>
      <c r="G968" s="6">
        <v>30.856666666666701</v>
      </c>
      <c r="H968" s="6">
        <v>30.856666666666701</v>
      </c>
      <c r="I968" s="6">
        <v>92.57</v>
      </c>
      <c r="J968" s="6">
        <v>92.57</v>
      </c>
      <c r="K968" s="7" t="s">
        <v>2585</v>
      </c>
      <c r="L968" s="7" t="s">
        <v>1946</v>
      </c>
      <c r="M968" s="7" t="s">
        <v>2301</v>
      </c>
      <c r="N968" s="3">
        <v>0</v>
      </c>
      <c r="O968" s="2" t="s">
        <v>777</v>
      </c>
      <c r="Q968" s="57">
        <f t="shared" si="4"/>
        <v>3.3747721472839953</v>
      </c>
    </row>
    <row r="969" spans="1:17" x14ac:dyDescent="0.2">
      <c r="A969" s="7" t="s">
        <v>678</v>
      </c>
      <c r="B969" s="6">
        <v>55.43</v>
      </c>
      <c r="C969" s="7" t="s">
        <v>2577</v>
      </c>
      <c r="D969" s="7" t="s">
        <v>2167</v>
      </c>
      <c r="E969" s="6">
        <v>55.43</v>
      </c>
      <c r="F969" s="6">
        <v>55.43</v>
      </c>
      <c r="G969" s="6">
        <v>55.43</v>
      </c>
      <c r="H969" s="6">
        <v>55.43</v>
      </c>
      <c r="I969" s="6">
        <v>55.43</v>
      </c>
      <c r="J969" s="6">
        <v>55.43</v>
      </c>
      <c r="K969" s="7" t="s">
        <v>2585</v>
      </c>
      <c r="L969" s="7" t="s">
        <v>1694</v>
      </c>
      <c r="M969" s="7" t="s">
        <v>720</v>
      </c>
      <c r="N969" s="3">
        <v>0</v>
      </c>
      <c r="O969" s="2" t="s">
        <v>2063</v>
      </c>
      <c r="Q969" s="57">
        <f t="shared" si="4"/>
        <v>1</v>
      </c>
    </row>
    <row r="970" spans="1:17" x14ac:dyDescent="0.2">
      <c r="A970" s="7" t="s">
        <v>2223</v>
      </c>
      <c r="B970" s="6">
        <v>2.8740672473867601</v>
      </c>
      <c r="C970" s="7" t="s">
        <v>2223</v>
      </c>
      <c r="D970" s="7" t="s">
        <v>2536</v>
      </c>
      <c r="E970" s="6">
        <v>3.1614739721254401</v>
      </c>
      <c r="F970" s="6">
        <v>2.8740672473867601</v>
      </c>
      <c r="G970" s="6">
        <v>3.1614739721254401</v>
      </c>
      <c r="H970" s="6">
        <v>2.8740672473867601</v>
      </c>
      <c r="I970" s="6">
        <v>-171.53758118466899</v>
      </c>
      <c r="J970" s="6">
        <v>-170.254034843206</v>
      </c>
      <c r="K970" s="7" t="s">
        <v>2585</v>
      </c>
      <c r="L970" s="7"/>
      <c r="M970" s="7" t="s">
        <v>2585</v>
      </c>
      <c r="N970" s="3">
        <v>0</v>
      </c>
      <c r="O970" s="2" t="s">
        <v>2974</v>
      </c>
      <c r="Q970" s="57">
        <f t="shared" si="4"/>
        <v>-59.23801365399823</v>
      </c>
    </row>
    <row r="971" spans="1:17" x14ac:dyDescent="0.2">
      <c r="A971" s="7" t="s">
        <v>709</v>
      </c>
      <c r="B971" s="6">
        <v>6.33311252173913</v>
      </c>
      <c r="C971" s="7" t="s">
        <v>709</v>
      </c>
      <c r="D971" s="7" t="s">
        <v>469</v>
      </c>
      <c r="E971" s="6">
        <v>6.33311252173913</v>
      </c>
      <c r="F971" s="6">
        <v>6.33311252173913</v>
      </c>
      <c r="G971" s="6">
        <v>6.33311252173913</v>
      </c>
      <c r="H971" s="6">
        <v>6.33311252173913</v>
      </c>
      <c r="I971" s="6">
        <v>0</v>
      </c>
      <c r="J971" s="6">
        <v>0</v>
      </c>
      <c r="K971" s="7" t="s">
        <v>2585</v>
      </c>
      <c r="L971" s="7"/>
      <c r="M971" s="7" t="s">
        <v>2139</v>
      </c>
      <c r="N971" s="3">
        <v>0</v>
      </c>
      <c r="O971" s="2" t="s">
        <v>2974</v>
      </c>
      <c r="Q971" s="57">
        <f t="shared" si="4"/>
        <v>0</v>
      </c>
    </row>
    <row r="972" spans="1:17" x14ac:dyDescent="0.2">
      <c r="A972" s="7" t="s">
        <v>1949</v>
      </c>
      <c r="B972" s="6">
        <v>7.89</v>
      </c>
      <c r="C972" s="7" t="s">
        <v>1949</v>
      </c>
      <c r="D972" s="7" t="s">
        <v>2167</v>
      </c>
      <c r="E972" s="6">
        <v>7.89</v>
      </c>
      <c r="F972" s="6">
        <v>7.89</v>
      </c>
      <c r="G972" s="6">
        <v>7.89</v>
      </c>
      <c r="H972" s="6">
        <v>7.89</v>
      </c>
      <c r="I972" s="6">
        <v>31.56</v>
      </c>
      <c r="J972" s="6">
        <v>31.56</v>
      </c>
      <c r="K972" s="7" t="s">
        <v>2585</v>
      </c>
      <c r="L972" s="7" t="s">
        <v>637</v>
      </c>
      <c r="M972" s="7" t="s">
        <v>3302</v>
      </c>
      <c r="N972" s="3">
        <v>0</v>
      </c>
      <c r="O972" s="2" t="s">
        <v>132</v>
      </c>
      <c r="Q972" s="57">
        <f t="shared" si="4"/>
        <v>4</v>
      </c>
    </row>
    <row r="973" spans="1:17" x14ac:dyDescent="0.2">
      <c r="A973" s="7" t="s">
        <v>3226</v>
      </c>
      <c r="B973" s="6">
        <v>29.68</v>
      </c>
      <c r="C973" s="7" t="s">
        <v>3226</v>
      </c>
      <c r="D973" s="7" t="s">
        <v>2167</v>
      </c>
      <c r="E973" s="6">
        <v>29.68</v>
      </c>
      <c r="F973" s="6">
        <v>29.68</v>
      </c>
      <c r="G973" s="6">
        <v>29.68</v>
      </c>
      <c r="H973" s="6">
        <v>29.68</v>
      </c>
      <c r="I973" s="6">
        <v>89.04</v>
      </c>
      <c r="J973" s="6">
        <v>89.04</v>
      </c>
      <c r="K973" s="7" t="s">
        <v>2585</v>
      </c>
      <c r="L973" s="7" t="s">
        <v>637</v>
      </c>
      <c r="M973" s="7" t="s">
        <v>1134</v>
      </c>
      <c r="N973" s="3">
        <v>0</v>
      </c>
      <c r="O973" s="2" t="s">
        <v>777</v>
      </c>
      <c r="Q973" s="57">
        <f t="shared" si="4"/>
        <v>3.0000000000000004</v>
      </c>
    </row>
    <row r="974" spans="1:17" x14ac:dyDescent="0.2">
      <c r="A974" s="7" t="s">
        <v>1947</v>
      </c>
      <c r="B974" s="6">
        <v>67.25</v>
      </c>
      <c r="C974" s="7" t="s">
        <v>1753</v>
      </c>
      <c r="D974" s="7" t="s">
        <v>2167</v>
      </c>
      <c r="E974" s="6">
        <v>67.25</v>
      </c>
      <c r="F974" s="6">
        <v>67.25</v>
      </c>
      <c r="G974" s="6">
        <v>0</v>
      </c>
      <c r="H974" s="6">
        <v>0</v>
      </c>
      <c r="I974" s="6">
        <v>0</v>
      </c>
      <c r="J974" s="6">
        <v>0</v>
      </c>
      <c r="K974" s="7" t="s">
        <v>2585</v>
      </c>
      <c r="L974" s="7" t="s">
        <v>1946</v>
      </c>
      <c r="M974" s="7" t="s">
        <v>2432</v>
      </c>
      <c r="N974" s="3">
        <v>0</v>
      </c>
      <c r="O974" s="2" t="s">
        <v>2063</v>
      </c>
      <c r="Q974" s="57">
        <f t="shared" si="4"/>
        <v>0</v>
      </c>
    </row>
    <row r="975" spans="1:17" x14ac:dyDescent="0.2">
      <c r="A975" s="7" t="s">
        <v>444</v>
      </c>
      <c r="B975" s="6">
        <v>28.02</v>
      </c>
      <c r="C975" s="7" t="s">
        <v>444</v>
      </c>
      <c r="D975" s="7" t="s">
        <v>2167</v>
      </c>
      <c r="E975" s="6">
        <v>28.02</v>
      </c>
      <c r="F975" s="6">
        <v>28.02</v>
      </c>
      <c r="G975" s="6">
        <v>28.02</v>
      </c>
      <c r="H975" s="6">
        <v>28.02</v>
      </c>
      <c r="I975" s="6">
        <v>672.48</v>
      </c>
      <c r="J975" s="6">
        <v>672.48</v>
      </c>
      <c r="K975" s="7" t="s">
        <v>2585</v>
      </c>
      <c r="L975" s="7" t="s">
        <v>1221</v>
      </c>
      <c r="M975" s="7" t="s">
        <v>720</v>
      </c>
      <c r="N975" s="3">
        <v>6</v>
      </c>
      <c r="O975" s="2" t="s">
        <v>2063</v>
      </c>
      <c r="Q975" s="57">
        <f t="shared" si="4"/>
        <v>24</v>
      </c>
    </row>
    <row r="976" spans="1:17" x14ac:dyDescent="0.2">
      <c r="A976" s="7" t="s">
        <v>1448</v>
      </c>
      <c r="B976" s="6">
        <v>0.45100000000000001</v>
      </c>
      <c r="C976" s="7" t="s">
        <v>1448</v>
      </c>
      <c r="D976" s="7" t="s">
        <v>2167</v>
      </c>
      <c r="E976" s="6">
        <v>27.06</v>
      </c>
      <c r="F976" s="6">
        <v>27.06</v>
      </c>
      <c r="G976" s="6">
        <v>27.06</v>
      </c>
      <c r="H976" s="6">
        <v>27.06</v>
      </c>
      <c r="I976" s="6">
        <v>189.42</v>
      </c>
      <c r="J976" s="6">
        <v>189.42</v>
      </c>
      <c r="K976" s="7" t="s">
        <v>2585</v>
      </c>
      <c r="L976" s="7" t="s">
        <v>1221</v>
      </c>
      <c r="M976" s="7" t="s">
        <v>2113</v>
      </c>
      <c r="N976" s="3">
        <v>0</v>
      </c>
      <c r="O976" s="2" t="s">
        <v>3168</v>
      </c>
      <c r="Q976" s="57">
        <f t="shared" si="4"/>
        <v>7</v>
      </c>
    </row>
    <row r="977" spans="1:17" x14ac:dyDescent="0.2">
      <c r="A977" s="7" t="s">
        <v>1315</v>
      </c>
      <c r="B977" s="6">
        <v>1.19265128205128</v>
      </c>
      <c r="C977" s="7" t="s">
        <v>1315</v>
      </c>
      <c r="D977" s="7" t="s">
        <v>786</v>
      </c>
      <c r="E977" s="6">
        <v>1.19265128205128</v>
      </c>
      <c r="F977" s="6">
        <v>1.19265128205128</v>
      </c>
      <c r="G977" s="6">
        <v>1.19265128205128</v>
      </c>
      <c r="H977" s="6">
        <v>1.19265128205128</v>
      </c>
      <c r="I977" s="6">
        <v>0</v>
      </c>
      <c r="J977" s="6">
        <v>0</v>
      </c>
      <c r="K977" s="7" t="s">
        <v>2585</v>
      </c>
      <c r="L977" s="7"/>
      <c r="M977" s="7" t="s">
        <v>2139</v>
      </c>
      <c r="N977" s="3">
        <v>0</v>
      </c>
      <c r="O977" s="2" t="s">
        <v>2974</v>
      </c>
      <c r="Q977" s="57">
        <f t="shared" si="4"/>
        <v>0</v>
      </c>
    </row>
    <row r="978" spans="1:17" x14ac:dyDescent="0.2">
      <c r="A978" s="7" t="s">
        <v>249</v>
      </c>
      <c r="B978" s="6">
        <v>26.67</v>
      </c>
      <c r="C978" s="7" t="s">
        <v>249</v>
      </c>
      <c r="D978" s="7" t="s">
        <v>2167</v>
      </c>
      <c r="E978" s="6">
        <v>26.67</v>
      </c>
      <c r="F978" s="6">
        <v>26.67</v>
      </c>
      <c r="G978" s="6">
        <v>0</v>
      </c>
      <c r="H978" s="6">
        <v>0</v>
      </c>
      <c r="I978" s="6">
        <v>0</v>
      </c>
      <c r="J978" s="6">
        <v>0</v>
      </c>
      <c r="K978" s="7" t="s">
        <v>2585</v>
      </c>
      <c r="L978" s="7" t="s">
        <v>2118</v>
      </c>
      <c r="M978" s="7" t="s">
        <v>2301</v>
      </c>
      <c r="N978" s="3">
        <v>0</v>
      </c>
      <c r="O978" s="2" t="s">
        <v>777</v>
      </c>
      <c r="Q978" s="57">
        <f t="shared" si="4"/>
        <v>0</v>
      </c>
    </row>
    <row r="979" spans="1:17" x14ac:dyDescent="0.2">
      <c r="A979" s="7" t="s">
        <v>2661</v>
      </c>
      <c r="B979" s="6">
        <v>25.830300000000001</v>
      </c>
      <c r="C979" s="7" t="s">
        <v>2653</v>
      </c>
      <c r="D979" s="7" t="s">
        <v>2944</v>
      </c>
      <c r="E979" s="6">
        <v>28.413329999999998</v>
      </c>
      <c r="F979" s="6">
        <v>25.830300000000001</v>
      </c>
      <c r="G979" s="6">
        <v>0</v>
      </c>
      <c r="H979" s="6">
        <v>0</v>
      </c>
      <c r="I979" s="6">
        <v>0</v>
      </c>
      <c r="J979" s="6">
        <v>0</v>
      </c>
      <c r="K979" s="7" t="s">
        <v>2585</v>
      </c>
      <c r="L979" s="7" t="s">
        <v>1946</v>
      </c>
      <c r="M979" s="7" t="s">
        <v>466</v>
      </c>
      <c r="N979" s="3">
        <v>4</v>
      </c>
      <c r="O979" s="2" t="s">
        <v>93</v>
      </c>
      <c r="Q979" s="57">
        <f t="shared" si="4"/>
        <v>0</v>
      </c>
    </row>
    <row r="980" spans="1:17" x14ac:dyDescent="0.2">
      <c r="A980" s="7" t="s">
        <v>1090</v>
      </c>
      <c r="B980" s="6">
        <v>40.53</v>
      </c>
      <c r="C980" s="7" t="s">
        <v>1090</v>
      </c>
      <c r="D980" s="7" t="s">
        <v>2944</v>
      </c>
      <c r="E980" s="6">
        <v>44.582999999999998</v>
      </c>
      <c r="F980" s="6">
        <v>40.53</v>
      </c>
      <c r="G980" s="6">
        <v>0</v>
      </c>
      <c r="H980" s="6">
        <v>0</v>
      </c>
      <c r="I980" s="6">
        <v>0</v>
      </c>
      <c r="J980" s="6">
        <v>0</v>
      </c>
      <c r="K980" s="7" t="s">
        <v>2585</v>
      </c>
      <c r="L980" s="7" t="s">
        <v>1946</v>
      </c>
      <c r="M980" s="7" t="s">
        <v>103</v>
      </c>
      <c r="N980" s="3">
        <v>4</v>
      </c>
      <c r="O980" s="2" t="s">
        <v>1009</v>
      </c>
      <c r="Q980" s="57">
        <f t="shared" si="4"/>
        <v>0</v>
      </c>
    </row>
    <row r="981" spans="1:17" x14ac:dyDescent="0.2">
      <c r="A981" s="7" t="s">
        <v>2879</v>
      </c>
      <c r="B981" s="6">
        <v>0.76979334800684696</v>
      </c>
      <c r="C981" s="7" t="s">
        <v>2879</v>
      </c>
      <c r="D981" s="7" t="s">
        <v>469</v>
      </c>
      <c r="E981" s="6">
        <v>0.76979334800684696</v>
      </c>
      <c r="F981" s="6">
        <v>0.76979334800684696</v>
      </c>
      <c r="G981" s="6">
        <v>0.76979334800684696</v>
      </c>
      <c r="H981" s="6">
        <v>0.76979334800684696</v>
      </c>
      <c r="I981" s="6">
        <v>0</v>
      </c>
      <c r="J981" s="6">
        <v>0</v>
      </c>
      <c r="K981" s="7" t="s">
        <v>2585</v>
      </c>
      <c r="L981" s="7"/>
      <c r="M981" s="7" t="s">
        <v>2139</v>
      </c>
      <c r="N981" s="3">
        <v>0</v>
      </c>
      <c r="O981" s="2" t="s">
        <v>2974</v>
      </c>
      <c r="Q981" s="57">
        <f t="shared" si="4"/>
        <v>0</v>
      </c>
    </row>
    <row r="982" spans="1:17" x14ac:dyDescent="0.2">
      <c r="A982" s="7" t="s">
        <v>775</v>
      </c>
      <c r="B982" s="6">
        <v>19</v>
      </c>
      <c r="C982" s="7" t="s">
        <v>775</v>
      </c>
      <c r="D982" s="7" t="s">
        <v>3030</v>
      </c>
      <c r="E982" s="6">
        <v>19</v>
      </c>
      <c r="F982" s="6">
        <v>19</v>
      </c>
      <c r="G982" s="6">
        <v>0</v>
      </c>
      <c r="H982" s="6">
        <v>0</v>
      </c>
      <c r="I982" s="6">
        <v>0</v>
      </c>
      <c r="J982" s="6">
        <v>0</v>
      </c>
      <c r="K982" s="7" t="s">
        <v>2585</v>
      </c>
      <c r="L982" s="7" t="s">
        <v>661</v>
      </c>
      <c r="M982" s="7" t="s">
        <v>2301</v>
      </c>
      <c r="N982" s="3">
        <v>0</v>
      </c>
      <c r="O982" s="2" t="s">
        <v>777</v>
      </c>
      <c r="Q982" s="57">
        <f t="shared" si="4"/>
        <v>0</v>
      </c>
    </row>
    <row r="983" spans="1:17" x14ac:dyDescent="0.2">
      <c r="A983" s="7" t="s">
        <v>2903</v>
      </c>
      <c r="B983" s="6">
        <v>18.399999999999999</v>
      </c>
      <c r="C983" s="7" t="s">
        <v>2903</v>
      </c>
      <c r="D983" s="7" t="s">
        <v>371</v>
      </c>
      <c r="E983" s="6">
        <v>18.399999999999999</v>
      </c>
      <c r="F983" s="6">
        <v>18.399999999999999</v>
      </c>
      <c r="G983" s="6">
        <v>18.399999999999999</v>
      </c>
      <c r="H983" s="6">
        <v>18.399999999999999</v>
      </c>
      <c r="I983" s="6">
        <v>18.399999999999999</v>
      </c>
      <c r="J983" s="6">
        <v>18.399999999999999</v>
      </c>
      <c r="K983" s="7" t="s">
        <v>2585</v>
      </c>
      <c r="L983" s="7" t="s">
        <v>1946</v>
      </c>
      <c r="M983" s="7" t="s">
        <v>512</v>
      </c>
      <c r="N983" s="3">
        <v>0</v>
      </c>
      <c r="O983" s="2" t="s">
        <v>2063</v>
      </c>
      <c r="Q983" s="57">
        <f t="shared" si="4"/>
        <v>1</v>
      </c>
    </row>
    <row r="984" spans="1:17" x14ac:dyDescent="0.2">
      <c r="A984" s="7" t="s">
        <v>2090</v>
      </c>
      <c r="B984" s="6">
        <v>9.1565999999999992</v>
      </c>
      <c r="C984" s="7" t="s">
        <v>2090</v>
      </c>
      <c r="D984" s="7" t="s">
        <v>786</v>
      </c>
      <c r="E984" s="6">
        <v>9.1565999999999992</v>
      </c>
      <c r="F984" s="6">
        <v>9.1565999999999992</v>
      </c>
      <c r="G984" s="6">
        <v>9.1565999999999992</v>
      </c>
      <c r="H984" s="6">
        <v>9.1565999999999992</v>
      </c>
      <c r="I984" s="6">
        <v>-204.529933333331</v>
      </c>
      <c r="J984" s="6">
        <v>-204.529933333331</v>
      </c>
      <c r="K984" s="7" t="s">
        <v>2585</v>
      </c>
      <c r="L984" s="7"/>
      <c r="M984" s="7" t="s">
        <v>2139</v>
      </c>
      <c r="N984" s="3">
        <v>0</v>
      </c>
      <c r="O984" s="2" t="s">
        <v>2974</v>
      </c>
      <c r="Q984" s="57">
        <f t="shared" si="4"/>
        <v>-22.3368863260742</v>
      </c>
    </row>
    <row r="985" spans="1:17" x14ac:dyDescent="0.2">
      <c r="A985" s="7" t="s">
        <v>1113</v>
      </c>
      <c r="B985" s="6">
        <v>8.8000000000000007</v>
      </c>
      <c r="C985" s="7" t="s">
        <v>1113</v>
      </c>
      <c r="D985" s="7" t="s">
        <v>371</v>
      </c>
      <c r="E985" s="6">
        <v>8.8000000000000007</v>
      </c>
      <c r="F985" s="6">
        <v>8.8000000000000007</v>
      </c>
      <c r="G985" s="6">
        <v>8.8000000000000007</v>
      </c>
      <c r="H985" s="6">
        <v>8.8000000000000007</v>
      </c>
      <c r="I985" s="6">
        <v>8.8000000000000007</v>
      </c>
      <c r="J985" s="6">
        <v>8.8000000000000007</v>
      </c>
      <c r="K985" s="7" t="s">
        <v>2585</v>
      </c>
      <c r="L985" s="7" t="s">
        <v>1946</v>
      </c>
      <c r="M985" s="7" t="s">
        <v>901</v>
      </c>
      <c r="N985" s="3">
        <v>0</v>
      </c>
      <c r="O985" s="2" t="s">
        <v>2136</v>
      </c>
      <c r="Q985" s="57">
        <f t="shared" si="4"/>
        <v>1</v>
      </c>
    </row>
    <row r="986" spans="1:17" x14ac:dyDescent="0.2">
      <c r="A986" s="7" t="s">
        <v>2344</v>
      </c>
      <c r="B986" s="6">
        <v>3.1940727500000001</v>
      </c>
      <c r="C986" s="7" t="s">
        <v>2344</v>
      </c>
      <c r="D986" s="7" t="s">
        <v>469</v>
      </c>
      <c r="E986" s="6">
        <v>3.1940727500000001</v>
      </c>
      <c r="F986" s="6">
        <v>3.1940727500000001</v>
      </c>
      <c r="G986" s="6">
        <v>3.1940727500000001</v>
      </c>
      <c r="H986" s="6">
        <v>3.1940727500000001</v>
      </c>
      <c r="I986" s="6">
        <v>0</v>
      </c>
      <c r="J986" s="6">
        <v>0</v>
      </c>
      <c r="K986" s="7" t="s">
        <v>2585</v>
      </c>
      <c r="L986" s="7"/>
      <c r="M986" s="7" t="s">
        <v>2139</v>
      </c>
      <c r="N986" s="3">
        <v>0</v>
      </c>
      <c r="O986" s="2" t="s">
        <v>2974</v>
      </c>
      <c r="Q986" s="57">
        <f t="shared" si="4"/>
        <v>0</v>
      </c>
    </row>
    <row r="987" spans="1:17" x14ac:dyDescent="0.2">
      <c r="A987" s="7" t="s">
        <v>942</v>
      </c>
      <c r="B987" s="6">
        <v>3.5602708333333299</v>
      </c>
      <c r="C987" s="7" t="s">
        <v>942</v>
      </c>
      <c r="D987" s="7" t="s">
        <v>786</v>
      </c>
      <c r="E987" s="6">
        <v>3.5602708333333299</v>
      </c>
      <c r="F987" s="6">
        <v>3.5602708333333299</v>
      </c>
      <c r="G987" s="6">
        <v>3.5602708333333299</v>
      </c>
      <c r="H987" s="6">
        <v>3.5602708333333299</v>
      </c>
      <c r="I987" s="6">
        <v>-489.27612499999799</v>
      </c>
      <c r="J987" s="6">
        <v>-489.27612499999799</v>
      </c>
      <c r="K987" s="7" t="s">
        <v>2585</v>
      </c>
      <c r="L987" s="7"/>
      <c r="M987" s="7" t="s">
        <v>2139</v>
      </c>
      <c r="N987" s="3">
        <v>0</v>
      </c>
      <c r="O987" s="2" t="s">
        <v>2974</v>
      </c>
      <c r="Q987" s="57">
        <f t="shared" si="4"/>
        <v>-137.42665878649169</v>
      </c>
    </row>
    <row r="988" spans="1:17" x14ac:dyDescent="0.2">
      <c r="A988" s="7" t="s">
        <v>520</v>
      </c>
      <c r="B988" s="6">
        <v>3.7383333333333302</v>
      </c>
      <c r="C988" s="7" t="s">
        <v>520</v>
      </c>
      <c r="D988" s="7" t="s">
        <v>786</v>
      </c>
      <c r="E988" s="6">
        <v>3.7383333333333302</v>
      </c>
      <c r="F988" s="6">
        <v>3.7383333333333302</v>
      </c>
      <c r="G988" s="6">
        <v>3.7383333333333302</v>
      </c>
      <c r="H988" s="6">
        <v>3.7383333333333302</v>
      </c>
      <c r="I988" s="6">
        <v>0</v>
      </c>
      <c r="J988" s="6">
        <v>0</v>
      </c>
      <c r="K988" s="7" t="s">
        <v>2585</v>
      </c>
      <c r="L988" s="7"/>
      <c r="M988" s="7" t="s">
        <v>2139</v>
      </c>
      <c r="N988" s="3">
        <v>0</v>
      </c>
      <c r="O988" s="2" t="s">
        <v>2974</v>
      </c>
      <c r="Q988" s="57">
        <f t="shared" si="4"/>
        <v>0</v>
      </c>
    </row>
    <row r="989" spans="1:17" x14ac:dyDescent="0.2">
      <c r="A989" s="7" t="s">
        <v>1785</v>
      </c>
      <c r="B989" s="6">
        <v>2.21971979166667</v>
      </c>
      <c r="C989" s="7" t="s">
        <v>1785</v>
      </c>
      <c r="D989" s="7" t="s">
        <v>469</v>
      </c>
      <c r="E989" s="6">
        <v>2.21971979166667</v>
      </c>
      <c r="F989" s="6">
        <v>2.21971979166667</v>
      </c>
      <c r="G989" s="6">
        <v>2.21971979166667</v>
      </c>
      <c r="H989" s="6">
        <v>2.21971979166667</v>
      </c>
      <c r="I989" s="6">
        <v>0</v>
      </c>
      <c r="J989" s="6">
        <v>0</v>
      </c>
      <c r="K989" s="7" t="s">
        <v>2585</v>
      </c>
      <c r="L989" s="7"/>
      <c r="M989" s="7" t="s">
        <v>2139</v>
      </c>
      <c r="N989" s="3">
        <v>0</v>
      </c>
      <c r="O989" s="2" t="s">
        <v>2974</v>
      </c>
      <c r="Q989" s="57">
        <f t="shared" si="4"/>
        <v>0</v>
      </c>
    </row>
    <row r="990" spans="1:17" x14ac:dyDescent="0.2">
      <c r="A990" s="7" t="s">
        <v>2524</v>
      </c>
      <c r="B990" s="6">
        <v>1.2</v>
      </c>
      <c r="C990" s="7" t="s">
        <v>2524</v>
      </c>
      <c r="D990" s="7" t="s">
        <v>642</v>
      </c>
      <c r="E990" s="6">
        <v>1.2</v>
      </c>
      <c r="F990" s="6">
        <v>1.2</v>
      </c>
      <c r="G990" s="6">
        <v>0</v>
      </c>
      <c r="H990" s="6">
        <v>0</v>
      </c>
      <c r="I990" s="6">
        <v>0</v>
      </c>
      <c r="J990" s="6">
        <v>0</v>
      </c>
      <c r="K990" s="7" t="s">
        <v>2585</v>
      </c>
      <c r="L990" s="7" t="s">
        <v>1593</v>
      </c>
      <c r="M990" s="7" t="s">
        <v>2301</v>
      </c>
      <c r="N990" s="3">
        <v>0</v>
      </c>
      <c r="O990" s="2" t="s">
        <v>777</v>
      </c>
      <c r="Q990" s="57">
        <f t="shared" si="4"/>
        <v>0</v>
      </c>
    </row>
    <row r="991" spans="1:17" x14ac:dyDescent="0.2">
      <c r="A991" s="7" t="s">
        <v>1768</v>
      </c>
      <c r="B991" s="6">
        <v>63.04</v>
      </c>
      <c r="C991" s="7" t="s">
        <v>2171</v>
      </c>
      <c r="D991" s="7" t="s">
        <v>371</v>
      </c>
      <c r="E991" s="6">
        <v>63.04</v>
      </c>
      <c r="F991" s="6">
        <v>63.04</v>
      </c>
      <c r="G991" s="6">
        <v>63.04</v>
      </c>
      <c r="H991" s="6">
        <v>63.04</v>
      </c>
      <c r="I991" s="6">
        <v>63.04</v>
      </c>
      <c r="J991" s="6">
        <v>63.04</v>
      </c>
      <c r="K991" s="7" t="s">
        <v>2585</v>
      </c>
      <c r="L991" s="7" t="s">
        <v>1946</v>
      </c>
      <c r="M991" s="7" t="s">
        <v>1832</v>
      </c>
      <c r="N991" s="3">
        <v>0</v>
      </c>
      <c r="O991" s="2" t="s">
        <v>1832</v>
      </c>
      <c r="Q991" s="57">
        <f t="shared" si="4"/>
        <v>1</v>
      </c>
    </row>
    <row r="992" spans="1:17" x14ac:dyDescent="0.2">
      <c r="A992" s="7" t="s">
        <v>1338</v>
      </c>
      <c r="B992" s="6">
        <v>14.5</v>
      </c>
      <c r="C992" s="7" t="s">
        <v>1294</v>
      </c>
      <c r="D992" s="7" t="s">
        <v>642</v>
      </c>
      <c r="E992" s="6">
        <v>14.5</v>
      </c>
      <c r="F992" s="6">
        <v>14.5</v>
      </c>
      <c r="G992" s="6">
        <v>0</v>
      </c>
      <c r="H992" s="6">
        <v>0</v>
      </c>
      <c r="I992" s="6">
        <v>0</v>
      </c>
      <c r="J992" s="6">
        <v>0</v>
      </c>
      <c r="K992" s="7" t="s">
        <v>2585</v>
      </c>
      <c r="L992" s="7" t="s">
        <v>1668</v>
      </c>
      <c r="M992" s="7" t="s">
        <v>2301</v>
      </c>
      <c r="N992" s="3">
        <v>0</v>
      </c>
      <c r="O992" s="2" t="s">
        <v>777</v>
      </c>
      <c r="Q992" s="57">
        <f t="shared" si="4"/>
        <v>0</v>
      </c>
    </row>
    <row r="993" spans="1:17" x14ac:dyDescent="0.2">
      <c r="A993" s="7" t="s">
        <v>1117</v>
      </c>
      <c r="B993" s="6">
        <v>14.5</v>
      </c>
      <c r="C993" s="7" t="s">
        <v>1117</v>
      </c>
      <c r="D993" s="7" t="s">
        <v>642</v>
      </c>
      <c r="E993" s="6">
        <v>14.5</v>
      </c>
      <c r="F993" s="6">
        <v>14.5</v>
      </c>
      <c r="G993" s="6">
        <v>14.5</v>
      </c>
      <c r="H993" s="6">
        <v>14.5</v>
      </c>
      <c r="I993" s="6">
        <v>14.5</v>
      </c>
      <c r="J993" s="6">
        <v>14.5</v>
      </c>
      <c r="K993" s="7" t="s">
        <v>2585</v>
      </c>
      <c r="L993" s="7" t="s">
        <v>1668</v>
      </c>
      <c r="M993" s="7" t="s">
        <v>2301</v>
      </c>
      <c r="N993" s="3">
        <v>0</v>
      </c>
      <c r="O993" s="2" t="s">
        <v>777</v>
      </c>
      <c r="Q993" s="57">
        <f t="shared" si="4"/>
        <v>1</v>
      </c>
    </row>
    <row r="994" spans="1:17" x14ac:dyDescent="0.2">
      <c r="A994" s="7" t="s">
        <v>1604</v>
      </c>
      <c r="B994" s="6">
        <v>15.4091</v>
      </c>
      <c r="C994" s="7" t="s">
        <v>1604</v>
      </c>
      <c r="D994" s="7" t="s">
        <v>2944</v>
      </c>
      <c r="E994" s="6">
        <v>16.950009999999999</v>
      </c>
      <c r="F994" s="6">
        <v>15.4091</v>
      </c>
      <c r="G994" s="6">
        <v>0</v>
      </c>
      <c r="H994" s="6">
        <v>0</v>
      </c>
      <c r="I994" s="6">
        <v>0</v>
      </c>
      <c r="J994" s="6">
        <v>0</v>
      </c>
      <c r="K994" s="7" t="s">
        <v>178</v>
      </c>
      <c r="L994" s="7" t="s">
        <v>1946</v>
      </c>
      <c r="M994" s="7" t="s">
        <v>1134</v>
      </c>
      <c r="N994" s="3">
        <v>0</v>
      </c>
      <c r="O994" s="2" t="s">
        <v>777</v>
      </c>
      <c r="Q994" s="57">
        <f t="shared" si="4"/>
        <v>0</v>
      </c>
    </row>
    <row r="995" spans="1:17" x14ac:dyDescent="0.2">
      <c r="A995" s="7" t="s">
        <v>2209</v>
      </c>
      <c r="B995" s="6">
        <v>16.75</v>
      </c>
      <c r="C995" s="7" t="s">
        <v>2209</v>
      </c>
      <c r="D995" s="7" t="s">
        <v>642</v>
      </c>
      <c r="E995" s="6">
        <v>16.75</v>
      </c>
      <c r="F995" s="6">
        <v>16.75</v>
      </c>
      <c r="G995" s="6">
        <v>16.75</v>
      </c>
      <c r="H995" s="6">
        <v>16.75</v>
      </c>
      <c r="I995" s="6">
        <v>50.25</v>
      </c>
      <c r="J995" s="6">
        <v>50.25</v>
      </c>
      <c r="K995" s="7" t="s">
        <v>2585</v>
      </c>
      <c r="L995" s="7" t="s">
        <v>1668</v>
      </c>
      <c r="M995" s="7" t="s">
        <v>2301</v>
      </c>
      <c r="N995" s="3">
        <v>0</v>
      </c>
      <c r="O995" s="2" t="s">
        <v>777</v>
      </c>
      <c r="Q995" s="57">
        <f t="shared" si="4"/>
        <v>3</v>
      </c>
    </row>
    <row r="996" spans="1:17" x14ac:dyDescent="0.2">
      <c r="A996" s="7" t="s">
        <v>1734</v>
      </c>
      <c r="B996" s="6">
        <v>14</v>
      </c>
      <c r="C996" s="7" t="s">
        <v>2705</v>
      </c>
      <c r="D996" s="7" t="s">
        <v>642</v>
      </c>
      <c r="E996" s="6">
        <v>14</v>
      </c>
      <c r="F996" s="6">
        <v>14</v>
      </c>
      <c r="G996" s="6">
        <v>0</v>
      </c>
      <c r="H996" s="6">
        <v>0</v>
      </c>
      <c r="I996" s="6">
        <v>0</v>
      </c>
      <c r="J996" s="6">
        <v>0</v>
      </c>
      <c r="K996" s="7" t="s">
        <v>2585</v>
      </c>
      <c r="L996" s="7" t="s">
        <v>637</v>
      </c>
      <c r="M996" s="7" t="s">
        <v>2301</v>
      </c>
      <c r="N996" s="3">
        <v>0</v>
      </c>
      <c r="O996" s="2" t="s">
        <v>777</v>
      </c>
      <c r="Q996" s="57">
        <f t="shared" si="4"/>
        <v>0</v>
      </c>
    </row>
    <row r="997" spans="1:17" x14ac:dyDescent="0.2">
      <c r="A997" s="7" t="s">
        <v>1433</v>
      </c>
      <c r="B997" s="6"/>
      <c r="C997" s="7" t="s">
        <v>1433</v>
      </c>
      <c r="D997" s="7" t="s">
        <v>642</v>
      </c>
      <c r="E997" s="6">
        <v>20.8333333333333</v>
      </c>
      <c r="F997" s="6">
        <v>20.8333333333333</v>
      </c>
      <c r="G997" s="6">
        <v>0</v>
      </c>
      <c r="H997" s="6">
        <v>0</v>
      </c>
      <c r="I997" s="6">
        <v>0</v>
      </c>
      <c r="J997" s="6">
        <v>0</v>
      </c>
      <c r="K997" s="7" t="s">
        <v>2585</v>
      </c>
      <c r="L997" s="7" t="s">
        <v>1946</v>
      </c>
      <c r="M997" s="7" t="s">
        <v>2901</v>
      </c>
      <c r="N997" s="3">
        <v>6</v>
      </c>
      <c r="O997" s="2" t="s">
        <v>2974</v>
      </c>
      <c r="Q997" s="57">
        <f t="shared" si="4"/>
        <v>0</v>
      </c>
    </row>
    <row r="998" spans="1:17" x14ac:dyDescent="0.2">
      <c r="A998" s="7" t="s">
        <v>372</v>
      </c>
      <c r="B998" s="6">
        <v>23.66</v>
      </c>
      <c r="C998" s="7" t="s">
        <v>372</v>
      </c>
      <c r="D998" s="7" t="s">
        <v>642</v>
      </c>
      <c r="E998" s="6">
        <v>23.66</v>
      </c>
      <c r="F998" s="6">
        <v>23.66</v>
      </c>
      <c r="G998" s="6">
        <v>0</v>
      </c>
      <c r="H998" s="6">
        <v>0</v>
      </c>
      <c r="I998" s="6">
        <v>0</v>
      </c>
      <c r="J998" s="6">
        <v>0</v>
      </c>
      <c r="K998" s="7" t="s">
        <v>2585</v>
      </c>
      <c r="L998" s="7" t="s">
        <v>1946</v>
      </c>
      <c r="M998" s="7" t="s">
        <v>2301</v>
      </c>
      <c r="N998" s="3">
        <v>0</v>
      </c>
      <c r="O998" s="2" t="s">
        <v>777</v>
      </c>
      <c r="Q998" s="57">
        <f t="shared" si="4"/>
        <v>0</v>
      </c>
    </row>
    <row r="999" spans="1:17" x14ac:dyDescent="0.2">
      <c r="A999" s="7" t="s">
        <v>297</v>
      </c>
      <c r="B999" s="6">
        <v>2.6666666666666701</v>
      </c>
      <c r="C999" s="7" t="s">
        <v>1854</v>
      </c>
      <c r="D999" s="7" t="s">
        <v>642</v>
      </c>
      <c r="E999" s="6">
        <v>2.6666666666666701</v>
      </c>
      <c r="F999" s="6">
        <v>2.6666666666666701</v>
      </c>
      <c r="G999" s="6">
        <v>2.6666666666666599</v>
      </c>
      <c r="H999" s="6">
        <v>2.6666666666666599</v>
      </c>
      <c r="I999" s="6">
        <v>21.3333333333333</v>
      </c>
      <c r="J999" s="6">
        <v>21.3333333333333</v>
      </c>
      <c r="K999" s="7" t="s">
        <v>2585</v>
      </c>
      <c r="L999" s="7" t="s">
        <v>2754</v>
      </c>
      <c r="M999" s="7" t="s">
        <v>2631</v>
      </c>
      <c r="N999" s="3">
        <v>30</v>
      </c>
      <c r="O999" s="2" t="s">
        <v>3284</v>
      </c>
      <c r="Q999" s="57">
        <f t="shared" si="4"/>
        <v>7.9999999999999769</v>
      </c>
    </row>
    <row r="1000" spans="1:17" x14ac:dyDescent="0.2">
      <c r="A1000" s="7" t="s">
        <v>2504</v>
      </c>
      <c r="B1000" s="6"/>
      <c r="C1000" s="7" t="s">
        <v>2504</v>
      </c>
      <c r="D1000" s="7" t="s">
        <v>642</v>
      </c>
      <c r="E1000" s="6">
        <v>7.3</v>
      </c>
      <c r="F1000" s="6">
        <v>7.3</v>
      </c>
      <c r="G1000" s="6">
        <v>0</v>
      </c>
      <c r="H1000" s="6">
        <v>0</v>
      </c>
      <c r="I1000" s="6">
        <v>0</v>
      </c>
      <c r="J1000" s="6">
        <v>0</v>
      </c>
      <c r="K1000" s="7" t="s">
        <v>2585</v>
      </c>
      <c r="L1000" s="7" t="s">
        <v>1285</v>
      </c>
      <c r="M1000" s="7" t="s">
        <v>1134</v>
      </c>
      <c r="N1000" s="3">
        <v>0</v>
      </c>
      <c r="O1000" s="2" t="s">
        <v>777</v>
      </c>
      <c r="Q1000" s="57">
        <f t="shared" si="4"/>
        <v>0</v>
      </c>
    </row>
    <row r="1001" spans="1:17" x14ac:dyDescent="0.2">
      <c r="A1001" s="7" t="s">
        <v>705</v>
      </c>
      <c r="B1001" s="6">
        <v>17.89</v>
      </c>
      <c r="C1001" s="7" t="s">
        <v>705</v>
      </c>
      <c r="D1001" s="7" t="s">
        <v>642</v>
      </c>
      <c r="E1001" s="6">
        <v>17.89</v>
      </c>
      <c r="F1001" s="6">
        <v>17.89</v>
      </c>
      <c r="G1001" s="6">
        <v>0</v>
      </c>
      <c r="H1001" s="6">
        <v>0</v>
      </c>
      <c r="I1001" s="6">
        <v>0</v>
      </c>
      <c r="J1001" s="6">
        <v>0</v>
      </c>
      <c r="K1001" s="7" t="s">
        <v>2585</v>
      </c>
      <c r="L1001" s="7" t="s">
        <v>1946</v>
      </c>
      <c r="M1001" s="7" t="s">
        <v>777</v>
      </c>
      <c r="N1001" s="3">
        <v>5</v>
      </c>
      <c r="O1001" s="2" t="s">
        <v>777</v>
      </c>
      <c r="Q1001" s="57">
        <f t="shared" si="4"/>
        <v>0</v>
      </c>
    </row>
    <row r="1002" spans="1:17" x14ac:dyDescent="0.2">
      <c r="A1002" s="7" t="s">
        <v>96</v>
      </c>
      <c r="B1002" s="6">
        <v>7.9434727000000001</v>
      </c>
      <c r="C1002" s="7" t="s">
        <v>2921</v>
      </c>
      <c r="D1002" s="7" t="s">
        <v>352</v>
      </c>
      <c r="E1002" s="6">
        <v>7.9434727000000001</v>
      </c>
      <c r="F1002" s="6">
        <v>7.9434727000000001</v>
      </c>
      <c r="G1002" s="6">
        <v>7.9434727000000001</v>
      </c>
      <c r="H1002" s="6">
        <v>7.9434727000000001</v>
      </c>
      <c r="I1002" s="6">
        <v>0</v>
      </c>
      <c r="J1002" s="6">
        <v>0</v>
      </c>
      <c r="K1002" s="7" t="s">
        <v>2585</v>
      </c>
      <c r="L1002" s="7"/>
      <c r="M1002" s="7" t="s">
        <v>2139</v>
      </c>
      <c r="N1002" s="3">
        <v>0</v>
      </c>
      <c r="O1002" s="2" t="s">
        <v>2974</v>
      </c>
      <c r="Q1002" s="57">
        <f t="shared" si="4"/>
        <v>0</v>
      </c>
    </row>
    <row r="1003" spans="1:17" x14ac:dyDescent="0.2">
      <c r="A1003" s="7" t="s">
        <v>2363</v>
      </c>
      <c r="B1003" s="6">
        <v>12.9</v>
      </c>
      <c r="C1003" s="7" t="s">
        <v>2363</v>
      </c>
      <c r="D1003" s="7" t="s">
        <v>642</v>
      </c>
      <c r="E1003" s="6">
        <v>12.9</v>
      </c>
      <c r="F1003" s="6">
        <v>12.9</v>
      </c>
      <c r="G1003" s="6">
        <v>0</v>
      </c>
      <c r="H1003" s="6">
        <v>0</v>
      </c>
      <c r="I1003" s="6">
        <v>0</v>
      </c>
      <c r="J1003" s="6">
        <v>0</v>
      </c>
      <c r="K1003" s="7" t="s">
        <v>2585</v>
      </c>
      <c r="L1003" s="7" t="s">
        <v>1593</v>
      </c>
      <c r="M1003" s="7" t="s">
        <v>2301</v>
      </c>
      <c r="N1003" s="3">
        <v>0</v>
      </c>
      <c r="O1003" s="2" t="s">
        <v>777</v>
      </c>
      <c r="Q1003" s="57">
        <f t="shared" si="4"/>
        <v>0</v>
      </c>
    </row>
    <row r="1004" spans="1:17" x14ac:dyDescent="0.2">
      <c r="A1004" s="7" t="s">
        <v>2062</v>
      </c>
      <c r="B1004" s="6">
        <v>3</v>
      </c>
      <c r="C1004" s="7" t="s">
        <v>2062</v>
      </c>
      <c r="D1004" s="7" t="s">
        <v>642</v>
      </c>
      <c r="E1004" s="6">
        <v>3</v>
      </c>
      <c r="F1004" s="6">
        <v>3</v>
      </c>
      <c r="G1004" s="6">
        <v>0</v>
      </c>
      <c r="H1004" s="6">
        <v>0</v>
      </c>
      <c r="I1004" s="6">
        <v>0</v>
      </c>
      <c r="J1004" s="6">
        <v>0</v>
      </c>
      <c r="K1004" s="7" t="s">
        <v>2585</v>
      </c>
      <c r="L1004" s="7" t="s">
        <v>1285</v>
      </c>
      <c r="M1004" s="7" t="s">
        <v>2301</v>
      </c>
      <c r="N1004" s="3">
        <v>0</v>
      </c>
      <c r="O1004" s="2" t="s">
        <v>777</v>
      </c>
      <c r="Q1004" s="57">
        <f t="shared" si="4"/>
        <v>0</v>
      </c>
    </row>
    <row r="1005" spans="1:17" x14ac:dyDescent="0.2">
      <c r="A1005" s="7" t="s">
        <v>2353</v>
      </c>
      <c r="B1005" s="6">
        <v>0.8</v>
      </c>
      <c r="C1005" s="7" t="s">
        <v>2353</v>
      </c>
      <c r="D1005" s="7" t="s">
        <v>642</v>
      </c>
      <c r="E1005" s="6">
        <v>0.8</v>
      </c>
      <c r="F1005" s="6">
        <v>0.8</v>
      </c>
      <c r="G1005" s="6">
        <v>0.8</v>
      </c>
      <c r="H1005" s="6">
        <v>0.8</v>
      </c>
      <c r="I1005" s="6">
        <v>176</v>
      </c>
      <c r="J1005" s="6">
        <v>176</v>
      </c>
      <c r="K1005" s="7" t="s">
        <v>2585</v>
      </c>
      <c r="L1005" s="7" t="s">
        <v>1593</v>
      </c>
      <c r="M1005" s="7" t="s">
        <v>1171</v>
      </c>
      <c r="N1005" s="3">
        <v>0</v>
      </c>
      <c r="O1005" s="2" t="s">
        <v>2974</v>
      </c>
      <c r="Q1005" s="57">
        <f t="shared" si="4"/>
        <v>220</v>
      </c>
    </row>
    <row r="1006" spans="1:17" x14ac:dyDescent="0.2">
      <c r="A1006" s="7" t="s">
        <v>1289</v>
      </c>
      <c r="B1006" s="6">
        <v>14.8997493734336</v>
      </c>
      <c r="C1006" s="7" t="s">
        <v>1289</v>
      </c>
      <c r="D1006" s="7" t="s">
        <v>642</v>
      </c>
      <c r="E1006" s="6">
        <v>14.8997493734336</v>
      </c>
      <c r="F1006" s="6">
        <v>14.8997493734336</v>
      </c>
      <c r="G1006" s="6">
        <v>0</v>
      </c>
      <c r="H1006" s="6">
        <v>0</v>
      </c>
      <c r="I1006" s="6">
        <v>0</v>
      </c>
      <c r="J1006" s="6">
        <v>0</v>
      </c>
      <c r="K1006" s="7" t="s">
        <v>2585</v>
      </c>
      <c r="L1006" s="7" t="s">
        <v>1285</v>
      </c>
      <c r="M1006" s="7" t="s">
        <v>1134</v>
      </c>
      <c r="N1006" s="3">
        <v>0</v>
      </c>
      <c r="O1006" s="2" t="s">
        <v>777</v>
      </c>
      <c r="Q1006" s="57">
        <f t="shared" si="4"/>
        <v>0</v>
      </c>
    </row>
    <row r="1007" spans="1:17" x14ac:dyDescent="0.2">
      <c r="A1007" s="7" t="s">
        <v>452</v>
      </c>
      <c r="B1007" s="6">
        <v>55190</v>
      </c>
      <c r="C1007" s="7" t="s">
        <v>1320</v>
      </c>
      <c r="D1007" s="7" t="s">
        <v>371</v>
      </c>
      <c r="E1007" s="6">
        <v>55.19</v>
      </c>
      <c r="F1007" s="6">
        <v>55.19</v>
      </c>
      <c r="G1007" s="6">
        <v>0</v>
      </c>
      <c r="H1007" s="6">
        <v>0</v>
      </c>
      <c r="I1007" s="6">
        <v>0</v>
      </c>
      <c r="J1007" s="6">
        <v>0</v>
      </c>
      <c r="K1007" s="7" t="s">
        <v>2585</v>
      </c>
      <c r="L1007" s="7" t="s">
        <v>1946</v>
      </c>
      <c r="M1007" s="7" t="s">
        <v>1868</v>
      </c>
      <c r="N1007" s="3">
        <v>0</v>
      </c>
      <c r="O1007" s="2" t="s">
        <v>194</v>
      </c>
      <c r="Q1007" s="57">
        <f t="shared" si="4"/>
        <v>0</v>
      </c>
    </row>
    <row r="1008" spans="1:17" x14ac:dyDescent="0.2">
      <c r="A1008" s="7" t="s">
        <v>2200</v>
      </c>
      <c r="B1008" s="6">
        <v>5</v>
      </c>
      <c r="C1008" s="7" t="s">
        <v>2200</v>
      </c>
      <c r="D1008" s="7" t="s">
        <v>642</v>
      </c>
      <c r="E1008" s="6">
        <v>5</v>
      </c>
      <c r="F1008" s="6">
        <v>5</v>
      </c>
      <c r="G1008" s="6">
        <v>0</v>
      </c>
      <c r="H1008" s="6">
        <v>0</v>
      </c>
      <c r="I1008" s="6">
        <v>0</v>
      </c>
      <c r="J1008" s="6">
        <v>0</v>
      </c>
      <c r="K1008" s="7" t="s">
        <v>2585</v>
      </c>
      <c r="L1008" s="7" t="s">
        <v>1285</v>
      </c>
      <c r="M1008" s="7" t="s">
        <v>3050</v>
      </c>
      <c r="N1008" s="3">
        <v>0</v>
      </c>
      <c r="O1008" s="2" t="s">
        <v>777</v>
      </c>
      <c r="Q1008" s="57">
        <f t="shared" si="4"/>
        <v>0</v>
      </c>
    </row>
    <row r="1009" spans="1:17" x14ac:dyDescent="0.2">
      <c r="A1009" s="7" t="s">
        <v>1619</v>
      </c>
      <c r="B1009" s="6">
        <v>13.9</v>
      </c>
      <c r="C1009" s="7" t="s">
        <v>1619</v>
      </c>
      <c r="D1009" s="7" t="s">
        <v>642</v>
      </c>
      <c r="E1009" s="6">
        <v>13.9</v>
      </c>
      <c r="F1009" s="6">
        <v>13.9</v>
      </c>
      <c r="G1009" s="6">
        <v>0</v>
      </c>
      <c r="H1009" s="6">
        <v>0</v>
      </c>
      <c r="I1009" s="6">
        <v>0</v>
      </c>
      <c r="J1009" s="6">
        <v>0</v>
      </c>
      <c r="K1009" s="7" t="s">
        <v>2585</v>
      </c>
      <c r="L1009" s="7" t="s">
        <v>1285</v>
      </c>
      <c r="M1009" s="7" t="s">
        <v>2301</v>
      </c>
      <c r="N1009" s="3">
        <v>0</v>
      </c>
      <c r="O1009" s="2" t="s">
        <v>777</v>
      </c>
      <c r="Q1009" s="57">
        <f t="shared" si="4"/>
        <v>0</v>
      </c>
    </row>
    <row r="1010" spans="1:17" x14ac:dyDescent="0.2">
      <c r="A1010" s="7" t="s">
        <v>902</v>
      </c>
      <c r="B1010" s="6">
        <v>0.36533333333333301</v>
      </c>
      <c r="C1010" s="7" t="s">
        <v>902</v>
      </c>
      <c r="D1010" s="7" t="s">
        <v>469</v>
      </c>
      <c r="E1010" s="6">
        <v>0.36533333333333301</v>
      </c>
      <c r="F1010" s="6">
        <v>0.36533333333333301</v>
      </c>
      <c r="G1010" s="6">
        <v>0.36533333333333301</v>
      </c>
      <c r="H1010" s="6">
        <v>0.36533333333333301</v>
      </c>
      <c r="I1010" s="6">
        <v>0</v>
      </c>
      <c r="J1010" s="6">
        <v>0</v>
      </c>
      <c r="K1010" s="7" t="s">
        <v>2585</v>
      </c>
      <c r="L1010" s="7"/>
      <c r="M1010" s="7" t="s">
        <v>2139</v>
      </c>
      <c r="N1010" s="3">
        <v>0</v>
      </c>
      <c r="O1010" s="2" t="s">
        <v>2974</v>
      </c>
      <c r="Q1010" s="57">
        <f t="shared" si="4"/>
        <v>0</v>
      </c>
    </row>
    <row r="1011" spans="1:17" x14ac:dyDescent="0.2">
      <c r="A1011" s="7" t="s">
        <v>3287</v>
      </c>
      <c r="B1011" s="6">
        <v>63.63</v>
      </c>
      <c r="C1011" s="7" t="s">
        <v>3287</v>
      </c>
      <c r="D1011" s="7" t="s">
        <v>371</v>
      </c>
      <c r="E1011" s="6">
        <v>63.63</v>
      </c>
      <c r="F1011" s="6">
        <v>63.63</v>
      </c>
      <c r="G1011" s="6">
        <v>0</v>
      </c>
      <c r="H1011" s="6">
        <v>0</v>
      </c>
      <c r="I1011" s="6">
        <v>0</v>
      </c>
      <c r="J1011" s="6">
        <v>0</v>
      </c>
      <c r="K1011" s="7" t="s">
        <v>2585</v>
      </c>
      <c r="L1011" s="7" t="s">
        <v>1946</v>
      </c>
      <c r="M1011" s="7" t="s">
        <v>1571</v>
      </c>
      <c r="N1011" s="3">
        <v>0</v>
      </c>
      <c r="O1011" s="2" t="s">
        <v>2102</v>
      </c>
      <c r="Q1011" s="57">
        <f t="shared" si="4"/>
        <v>0</v>
      </c>
    </row>
    <row r="1012" spans="1:17" x14ac:dyDescent="0.2">
      <c r="A1012" s="7" t="s">
        <v>3163</v>
      </c>
      <c r="B1012" s="6">
        <v>50</v>
      </c>
      <c r="C1012" s="7" t="s">
        <v>508</v>
      </c>
      <c r="D1012" s="7" t="s">
        <v>1616</v>
      </c>
      <c r="E1012" s="6">
        <v>50</v>
      </c>
      <c r="F1012" s="6">
        <v>50</v>
      </c>
      <c r="G1012" s="6">
        <v>0</v>
      </c>
      <c r="H1012" s="6">
        <v>0</v>
      </c>
      <c r="I1012" s="6">
        <v>0</v>
      </c>
      <c r="J1012" s="6">
        <v>0</v>
      </c>
      <c r="K1012" s="7" t="s">
        <v>2585</v>
      </c>
      <c r="L1012" s="7" t="s">
        <v>1668</v>
      </c>
      <c r="M1012" s="7" t="s">
        <v>1431</v>
      </c>
      <c r="N1012" s="3">
        <v>0</v>
      </c>
      <c r="O1012" s="2" t="s">
        <v>2974</v>
      </c>
      <c r="Q1012" s="57">
        <f t="shared" si="4"/>
        <v>0</v>
      </c>
    </row>
    <row r="1013" spans="1:17" x14ac:dyDescent="0.2">
      <c r="A1013" s="7" t="s">
        <v>1991</v>
      </c>
      <c r="B1013" s="6">
        <v>13.5458790697674</v>
      </c>
      <c r="C1013" s="7" t="s">
        <v>2022</v>
      </c>
      <c r="D1013" s="7" t="s">
        <v>642</v>
      </c>
      <c r="E1013" s="6">
        <v>14.9004669767442</v>
      </c>
      <c r="F1013" s="6">
        <v>13.5458790697674</v>
      </c>
      <c r="G1013" s="6">
        <v>0</v>
      </c>
      <c r="H1013" s="6">
        <v>0</v>
      </c>
      <c r="I1013" s="6">
        <v>0</v>
      </c>
      <c r="J1013" s="6">
        <v>0</v>
      </c>
      <c r="K1013" s="7" t="s">
        <v>2585</v>
      </c>
      <c r="L1013" s="7" t="s">
        <v>1593</v>
      </c>
      <c r="M1013" s="7" t="s">
        <v>2301</v>
      </c>
      <c r="N1013" s="3">
        <v>50</v>
      </c>
      <c r="O1013" s="2" t="s">
        <v>777</v>
      </c>
      <c r="Q1013" s="57">
        <f t="shared" si="4"/>
        <v>0</v>
      </c>
    </row>
    <row r="1014" spans="1:17" x14ac:dyDescent="0.2">
      <c r="A1014" s="7" t="s">
        <v>3414</v>
      </c>
      <c r="B1014" s="6">
        <v>2</v>
      </c>
      <c r="C1014" s="7" t="s">
        <v>1650</v>
      </c>
      <c r="D1014" s="7" t="s">
        <v>642</v>
      </c>
      <c r="E1014" s="6">
        <v>2</v>
      </c>
      <c r="F1014" s="6">
        <v>2</v>
      </c>
      <c r="G1014" s="6">
        <v>0</v>
      </c>
      <c r="H1014" s="6">
        <v>0</v>
      </c>
      <c r="I1014" s="6">
        <v>0</v>
      </c>
      <c r="J1014" s="6">
        <v>0</v>
      </c>
      <c r="K1014" s="7" t="s">
        <v>2585</v>
      </c>
      <c r="L1014" s="7" t="s">
        <v>1285</v>
      </c>
      <c r="M1014" s="7" t="s">
        <v>2631</v>
      </c>
      <c r="N1014" s="3">
        <v>30</v>
      </c>
      <c r="O1014" s="2" t="s">
        <v>2974</v>
      </c>
      <c r="Q1014" s="57">
        <f t="shared" si="4"/>
        <v>0</v>
      </c>
    </row>
    <row r="1015" spans="1:17" x14ac:dyDescent="0.2">
      <c r="A1015" s="7" t="s">
        <v>2893</v>
      </c>
      <c r="B1015" s="6">
        <v>2.0453999999999999</v>
      </c>
      <c r="C1015" s="7" t="s">
        <v>3244</v>
      </c>
      <c r="D1015" s="7" t="s">
        <v>642</v>
      </c>
      <c r="E1015" s="6">
        <v>2.0453999999999999</v>
      </c>
      <c r="F1015" s="6">
        <v>2.0453999999999999</v>
      </c>
      <c r="G1015" s="6">
        <v>2.0453999999999999</v>
      </c>
      <c r="H1015" s="6">
        <v>2.0453999999999999</v>
      </c>
      <c r="I1015" s="6">
        <v>51.134999999999998</v>
      </c>
      <c r="J1015" s="6">
        <v>51.134999999999998</v>
      </c>
      <c r="K1015" s="7" t="s">
        <v>2585</v>
      </c>
      <c r="L1015" s="7" t="s">
        <v>637</v>
      </c>
      <c r="M1015" s="7" t="s">
        <v>2631</v>
      </c>
      <c r="N1015" s="3">
        <v>50</v>
      </c>
      <c r="O1015" s="2" t="s">
        <v>1591</v>
      </c>
      <c r="Q1015" s="57">
        <f t="shared" si="4"/>
        <v>25</v>
      </c>
    </row>
    <row r="1016" spans="1:17" x14ac:dyDescent="0.2">
      <c r="A1016" s="7" t="s">
        <v>302</v>
      </c>
      <c r="B1016" s="6">
        <v>13.5</v>
      </c>
      <c r="C1016" s="7" t="s">
        <v>849</v>
      </c>
      <c r="D1016" s="7" t="s">
        <v>642</v>
      </c>
      <c r="E1016" s="6">
        <v>13.5</v>
      </c>
      <c r="F1016" s="6">
        <v>13.5</v>
      </c>
      <c r="G1016" s="6">
        <v>13.5</v>
      </c>
      <c r="H1016" s="6">
        <v>13.5</v>
      </c>
      <c r="I1016" s="6">
        <v>130.94999999999999</v>
      </c>
      <c r="J1016" s="6">
        <v>130.94999999999999</v>
      </c>
      <c r="K1016" s="7" t="s">
        <v>2585</v>
      </c>
      <c r="L1016" s="7" t="s">
        <v>637</v>
      </c>
      <c r="M1016" s="7" t="s">
        <v>2301</v>
      </c>
      <c r="N1016" s="3">
        <v>0</v>
      </c>
      <c r="O1016" s="2" t="s">
        <v>777</v>
      </c>
      <c r="Q1016" s="57">
        <f t="shared" si="4"/>
        <v>9.6999999999999993</v>
      </c>
    </row>
    <row r="1017" spans="1:17" x14ac:dyDescent="0.2">
      <c r="A1017" s="7" t="s">
        <v>2925</v>
      </c>
      <c r="B1017" s="6">
        <v>1.8</v>
      </c>
      <c r="C1017" s="7" t="s">
        <v>2925</v>
      </c>
      <c r="D1017" s="7" t="s">
        <v>642</v>
      </c>
      <c r="E1017" s="6">
        <v>1.8</v>
      </c>
      <c r="F1017" s="6">
        <v>1.8</v>
      </c>
      <c r="G1017" s="6">
        <v>0</v>
      </c>
      <c r="H1017" s="6">
        <v>0</v>
      </c>
      <c r="I1017" s="6">
        <v>0</v>
      </c>
      <c r="J1017" s="6">
        <v>0</v>
      </c>
      <c r="K1017" s="7" t="s">
        <v>2585</v>
      </c>
      <c r="L1017" s="7" t="s">
        <v>1285</v>
      </c>
      <c r="M1017" s="7" t="s">
        <v>3317</v>
      </c>
      <c r="N1017" s="3">
        <v>0</v>
      </c>
      <c r="O1017" s="2" t="s">
        <v>2974</v>
      </c>
      <c r="Q1017" s="57">
        <f t="shared" si="4"/>
        <v>0</v>
      </c>
    </row>
    <row r="1018" spans="1:17" x14ac:dyDescent="0.2">
      <c r="A1018" s="7" t="s">
        <v>3065</v>
      </c>
      <c r="B1018" s="6">
        <v>13</v>
      </c>
      <c r="C1018" s="7" t="s">
        <v>3065</v>
      </c>
      <c r="D1018" s="7" t="s">
        <v>642</v>
      </c>
      <c r="E1018" s="6">
        <v>13</v>
      </c>
      <c r="F1018" s="6">
        <v>13</v>
      </c>
      <c r="G1018" s="6">
        <v>0</v>
      </c>
      <c r="H1018" s="6">
        <v>0</v>
      </c>
      <c r="I1018" s="6">
        <v>0</v>
      </c>
      <c r="J1018" s="6">
        <v>0</v>
      </c>
      <c r="K1018" s="7" t="s">
        <v>2585</v>
      </c>
      <c r="L1018" s="7" t="s">
        <v>1285</v>
      </c>
      <c r="M1018" s="7" t="s">
        <v>2301</v>
      </c>
      <c r="N1018" s="3">
        <v>0</v>
      </c>
      <c r="O1018" s="2" t="s">
        <v>777</v>
      </c>
      <c r="Q1018" s="57">
        <f t="shared" si="4"/>
        <v>0</v>
      </c>
    </row>
    <row r="1019" spans="1:17" x14ac:dyDescent="0.2">
      <c r="A1019" s="7" t="s">
        <v>2023</v>
      </c>
      <c r="B1019" s="6">
        <v>14.4</v>
      </c>
      <c r="C1019" s="7" t="s">
        <v>2023</v>
      </c>
      <c r="D1019" s="7" t="s">
        <v>642</v>
      </c>
      <c r="E1019" s="6">
        <v>14.4</v>
      </c>
      <c r="F1019" s="6">
        <v>14.4</v>
      </c>
      <c r="G1019" s="6">
        <v>0</v>
      </c>
      <c r="H1019" s="6">
        <v>0</v>
      </c>
      <c r="I1019" s="6">
        <v>0</v>
      </c>
      <c r="J1019" s="6">
        <v>0</v>
      </c>
      <c r="K1019" s="7" t="s">
        <v>2585</v>
      </c>
      <c r="L1019" s="7" t="s">
        <v>1285</v>
      </c>
      <c r="M1019" s="7" t="s">
        <v>2301</v>
      </c>
      <c r="N1019" s="3">
        <v>0</v>
      </c>
      <c r="O1019" s="2" t="s">
        <v>777</v>
      </c>
      <c r="Q1019" s="57">
        <f t="shared" si="4"/>
        <v>0</v>
      </c>
    </row>
    <row r="1020" spans="1:17" x14ac:dyDescent="0.2">
      <c r="A1020" s="7" t="s">
        <v>572</v>
      </c>
      <c r="B1020" s="6">
        <v>13.5</v>
      </c>
      <c r="C1020" s="7" t="s">
        <v>572</v>
      </c>
      <c r="D1020" s="7" t="s">
        <v>642</v>
      </c>
      <c r="E1020" s="6">
        <v>13.5</v>
      </c>
      <c r="F1020" s="6">
        <v>13.5</v>
      </c>
      <c r="G1020" s="6">
        <v>0</v>
      </c>
      <c r="H1020" s="6">
        <v>0</v>
      </c>
      <c r="I1020" s="6">
        <v>0</v>
      </c>
      <c r="J1020" s="6">
        <v>0</v>
      </c>
      <c r="K1020" s="7" t="s">
        <v>2585</v>
      </c>
      <c r="L1020" s="7" t="s">
        <v>1285</v>
      </c>
      <c r="M1020" s="7" t="s">
        <v>2301</v>
      </c>
      <c r="N1020" s="3">
        <v>0</v>
      </c>
      <c r="O1020" s="2" t="s">
        <v>777</v>
      </c>
      <c r="Q1020" s="57">
        <f t="shared" si="4"/>
        <v>0</v>
      </c>
    </row>
    <row r="1021" spans="1:17" x14ac:dyDescent="0.2">
      <c r="A1021" s="7" t="s">
        <v>714</v>
      </c>
      <c r="B1021" s="6">
        <v>10.5</v>
      </c>
      <c r="C1021" s="7" t="s">
        <v>714</v>
      </c>
      <c r="D1021" s="7" t="s">
        <v>642</v>
      </c>
      <c r="E1021" s="6">
        <v>10.5</v>
      </c>
      <c r="F1021" s="6">
        <v>10.5</v>
      </c>
      <c r="G1021" s="6">
        <v>0</v>
      </c>
      <c r="H1021" s="6">
        <v>0</v>
      </c>
      <c r="I1021" s="6">
        <v>0</v>
      </c>
      <c r="J1021" s="6">
        <v>0</v>
      </c>
      <c r="K1021" s="7" t="s">
        <v>2585</v>
      </c>
      <c r="L1021" s="7" t="s">
        <v>1285</v>
      </c>
      <c r="M1021" s="7" t="s">
        <v>2301</v>
      </c>
      <c r="N1021" s="3">
        <v>0</v>
      </c>
      <c r="O1021" s="2" t="s">
        <v>777</v>
      </c>
      <c r="Q1021" s="57">
        <f t="shared" si="4"/>
        <v>0</v>
      </c>
    </row>
    <row r="1022" spans="1:17" x14ac:dyDescent="0.2">
      <c r="A1022" s="7" t="s">
        <v>2276</v>
      </c>
      <c r="B1022" s="6">
        <v>13.94</v>
      </c>
      <c r="C1022" s="7" t="s">
        <v>418</v>
      </c>
      <c r="D1022" s="7" t="s">
        <v>642</v>
      </c>
      <c r="E1022" s="6">
        <v>13.94</v>
      </c>
      <c r="F1022" s="6">
        <v>13.94</v>
      </c>
      <c r="G1022" s="6">
        <v>15.97</v>
      </c>
      <c r="H1022" s="6">
        <v>15.97</v>
      </c>
      <c r="I1022" s="6">
        <v>159.69999999999999</v>
      </c>
      <c r="J1022" s="6">
        <v>159.69999999999999</v>
      </c>
      <c r="K1022" s="7" t="s">
        <v>2585</v>
      </c>
      <c r="L1022" s="7" t="s">
        <v>1285</v>
      </c>
      <c r="M1022" s="7" t="s">
        <v>2301</v>
      </c>
      <c r="N1022" s="3">
        <v>0</v>
      </c>
      <c r="O1022" s="2" t="s">
        <v>777</v>
      </c>
      <c r="Q1022" s="57">
        <f t="shared" ref="Q1022:Q1085" si="5">J1022/F1022</f>
        <v>11.456241032998564</v>
      </c>
    </row>
    <row r="1023" spans="1:17" x14ac:dyDescent="0.2">
      <c r="A1023" s="7" t="s">
        <v>2875</v>
      </c>
      <c r="B1023" s="6">
        <v>5.8</v>
      </c>
      <c r="C1023" s="7" t="s">
        <v>2875</v>
      </c>
      <c r="D1023" s="7" t="s">
        <v>642</v>
      </c>
      <c r="E1023" s="6">
        <v>5.8</v>
      </c>
      <c r="F1023" s="6">
        <v>5.8</v>
      </c>
      <c r="G1023" s="6">
        <v>0</v>
      </c>
      <c r="H1023" s="6">
        <v>0</v>
      </c>
      <c r="I1023" s="6">
        <v>0</v>
      </c>
      <c r="J1023" s="6">
        <v>0</v>
      </c>
      <c r="K1023" s="7" t="s">
        <v>2585</v>
      </c>
      <c r="L1023" s="7" t="s">
        <v>1285</v>
      </c>
      <c r="M1023" s="7" t="s">
        <v>2301</v>
      </c>
      <c r="N1023" s="3">
        <v>0</v>
      </c>
      <c r="O1023" s="2" t="s">
        <v>777</v>
      </c>
      <c r="Q1023" s="57">
        <f t="shared" si="5"/>
        <v>0</v>
      </c>
    </row>
    <row r="1024" spans="1:17" x14ac:dyDescent="0.2">
      <c r="A1024" s="7" t="s">
        <v>797</v>
      </c>
      <c r="B1024" s="6">
        <v>3.24606666666666</v>
      </c>
      <c r="C1024" s="7" t="s">
        <v>797</v>
      </c>
      <c r="D1024" s="7" t="s">
        <v>786</v>
      </c>
      <c r="E1024" s="6">
        <v>3.24606666666666</v>
      </c>
      <c r="F1024" s="6">
        <v>3.24606666666666</v>
      </c>
      <c r="G1024" s="6">
        <v>3.24606666666666</v>
      </c>
      <c r="H1024" s="6">
        <v>3.24606666666666</v>
      </c>
      <c r="I1024" s="6">
        <v>-409.60015510203698</v>
      </c>
      <c r="J1024" s="6">
        <v>-409.60015510203698</v>
      </c>
      <c r="K1024" s="7" t="s">
        <v>2585</v>
      </c>
      <c r="L1024" s="7"/>
      <c r="M1024" s="7" t="s">
        <v>2139</v>
      </c>
      <c r="N1024" s="3">
        <v>0</v>
      </c>
      <c r="O1024" s="2" t="s">
        <v>2974</v>
      </c>
      <c r="Q1024" s="57">
        <f t="shared" si="5"/>
        <v>-126.18353138219727</v>
      </c>
    </row>
    <row r="1025" spans="1:17" x14ac:dyDescent="0.2">
      <c r="A1025" s="7" t="s">
        <v>886</v>
      </c>
      <c r="B1025" s="6">
        <v>18</v>
      </c>
      <c r="C1025" s="7" t="s">
        <v>886</v>
      </c>
      <c r="D1025" s="7" t="s">
        <v>371</v>
      </c>
      <c r="E1025" s="6">
        <v>18</v>
      </c>
      <c r="F1025" s="6">
        <v>18</v>
      </c>
      <c r="G1025" s="6">
        <v>18</v>
      </c>
      <c r="H1025" s="6">
        <v>18</v>
      </c>
      <c r="I1025" s="6">
        <v>18</v>
      </c>
      <c r="J1025" s="6">
        <v>18</v>
      </c>
      <c r="K1025" s="7" t="s">
        <v>2585</v>
      </c>
      <c r="L1025" s="7" t="s">
        <v>1787</v>
      </c>
      <c r="M1025" s="7" t="s">
        <v>1235</v>
      </c>
      <c r="N1025" s="3">
        <v>0</v>
      </c>
      <c r="O1025" s="2" t="s">
        <v>777</v>
      </c>
      <c r="Q1025" s="57">
        <f t="shared" si="5"/>
        <v>1</v>
      </c>
    </row>
    <row r="1026" spans="1:17" x14ac:dyDescent="0.2">
      <c r="A1026" s="7" t="s">
        <v>2853</v>
      </c>
      <c r="B1026" s="6">
        <v>15</v>
      </c>
      <c r="C1026" s="7" t="s">
        <v>2853</v>
      </c>
      <c r="D1026" s="7" t="s">
        <v>3030</v>
      </c>
      <c r="E1026" s="6">
        <v>15</v>
      </c>
      <c r="F1026" s="6">
        <v>15</v>
      </c>
      <c r="G1026" s="6">
        <v>0</v>
      </c>
      <c r="H1026" s="6">
        <v>0</v>
      </c>
      <c r="I1026" s="6">
        <v>0</v>
      </c>
      <c r="J1026" s="6">
        <v>0</v>
      </c>
      <c r="K1026" s="7" t="s">
        <v>2585</v>
      </c>
      <c r="L1026" s="7" t="s">
        <v>1787</v>
      </c>
      <c r="M1026" s="7" t="s">
        <v>1235</v>
      </c>
      <c r="N1026" s="3">
        <v>0</v>
      </c>
      <c r="O1026" s="2" t="s">
        <v>777</v>
      </c>
      <c r="Q1026" s="57">
        <f t="shared" si="5"/>
        <v>0</v>
      </c>
    </row>
    <row r="1027" spans="1:17" x14ac:dyDescent="0.2">
      <c r="A1027" s="7" t="s">
        <v>104</v>
      </c>
      <c r="B1027" s="6">
        <v>15</v>
      </c>
      <c r="C1027" s="7" t="s">
        <v>104</v>
      </c>
      <c r="D1027" s="7" t="s">
        <v>3030</v>
      </c>
      <c r="E1027" s="6">
        <v>15</v>
      </c>
      <c r="F1027" s="6">
        <v>15</v>
      </c>
      <c r="G1027" s="6">
        <v>0</v>
      </c>
      <c r="H1027" s="6">
        <v>0</v>
      </c>
      <c r="I1027" s="6">
        <v>0</v>
      </c>
      <c r="J1027" s="6">
        <v>0</v>
      </c>
      <c r="K1027" s="7" t="s">
        <v>2585</v>
      </c>
      <c r="L1027" s="7" t="s">
        <v>1787</v>
      </c>
      <c r="M1027" s="7" t="s">
        <v>1235</v>
      </c>
      <c r="N1027" s="3">
        <v>0</v>
      </c>
      <c r="O1027" s="2" t="s">
        <v>777</v>
      </c>
      <c r="Q1027" s="57">
        <f t="shared" si="5"/>
        <v>0</v>
      </c>
    </row>
    <row r="1028" spans="1:17" x14ac:dyDescent="0.2">
      <c r="A1028" s="7" t="s">
        <v>2784</v>
      </c>
      <c r="B1028" s="6">
        <v>18</v>
      </c>
      <c r="C1028" s="7" t="s">
        <v>1669</v>
      </c>
      <c r="D1028" s="7" t="s">
        <v>3030</v>
      </c>
      <c r="E1028" s="6">
        <v>18</v>
      </c>
      <c r="F1028" s="6">
        <v>18</v>
      </c>
      <c r="G1028" s="6">
        <v>19.5</v>
      </c>
      <c r="H1028" s="6">
        <v>19.5</v>
      </c>
      <c r="I1028" s="6">
        <v>78</v>
      </c>
      <c r="J1028" s="6">
        <v>78</v>
      </c>
      <c r="K1028" s="7" t="s">
        <v>2585</v>
      </c>
      <c r="L1028" s="7" t="s">
        <v>1787</v>
      </c>
      <c r="M1028" s="7" t="s">
        <v>1722</v>
      </c>
      <c r="N1028" s="3">
        <v>0</v>
      </c>
      <c r="O1028" s="2" t="s">
        <v>777</v>
      </c>
      <c r="Q1028" s="57">
        <f t="shared" si="5"/>
        <v>4.333333333333333</v>
      </c>
    </row>
    <row r="1029" spans="1:17" x14ac:dyDescent="0.2">
      <c r="A1029" s="7" t="s">
        <v>2992</v>
      </c>
      <c r="B1029" s="6">
        <v>2</v>
      </c>
      <c r="C1029" s="7" t="s">
        <v>2992</v>
      </c>
      <c r="D1029" s="7" t="s">
        <v>3030</v>
      </c>
      <c r="E1029" s="6">
        <v>2</v>
      </c>
      <c r="F1029" s="6">
        <v>2</v>
      </c>
      <c r="G1029" s="6">
        <v>0</v>
      </c>
      <c r="H1029" s="6">
        <v>0</v>
      </c>
      <c r="I1029" s="6">
        <v>0</v>
      </c>
      <c r="J1029" s="6">
        <v>0</v>
      </c>
      <c r="K1029" s="7" t="s">
        <v>2585</v>
      </c>
      <c r="L1029" s="7" t="s">
        <v>637</v>
      </c>
      <c r="M1029" s="7" t="s">
        <v>1903</v>
      </c>
      <c r="N1029" s="3">
        <v>0</v>
      </c>
      <c r="O1029" s="2" t="s">
        <v>929</v>
      </c>
      <c r="Q1029" s="57">
        <f t="shared" si="5"/>
        <v>0</v>
      </c>
    </row>
    <row r="1030" spans="1:17" x14ac:dyDescent="0.2">
      <c r="A1030" s="7" t="s">
        <v>2176</v>
      </c>
      <c r="B1030" s="6">
        <v>19.75</v>
      </c>
      <c r="C1030" s="7" t="s">
        <v>2176</v>
      </c>
      <c r="D1030" s="7" t="s">
        <v>371</v>
      </c>
      <c r="E1030" s="6">
        <v>19.75</v>
      </c>
      <c r="F1030" s="6">
        <v>19.75</v>
      </c>
      <c r="G1030" s="6">
        <v>0</v>
      </c>
      <c r="H1030" s="6">
        <v>0</v>
      </c>
      <c r="I1030" s="6">
        <v>0</v>
      </c>
      <c r="J1030" s="6">
        <v>0</v>
      </c>
      <c r="K1030" s="7" t="s">
        <v>2585</v>
      </c>
      <c r="L1030" s="7" t="s">
        <v>1946</v>
      </c>
      <c r="M1030" s="7" t="s">
        <v>2780</v>
      </c>
      <c r="N1030" s="3">
        <v>6</v>
      </c>
      <c r="O1030" s="2" t="s">
        <v>362</v>
      </c>
      <c r="Q1030" s="57">
        <f t="shared" si="5"/>
        <v>0</v>
      </c>
    </row>
    <row r="1031" spans="1:17" x14ac:dyDescent="0.2">
      <c r="A1031" s="7" t="s">
        <v>1476</v>
      </c>
      <c r="B1031" s="6">
        <v>3.1837124999999999</v>
      </c>
      <c r="C1031" s="7" t="s">
        <v>1950</v>
      </c>
      <c r="D1031" s="7" t="s">
        <v>371</v>
      </c>
      <c r="E1031" s="6">
        <v>3.5020837500000002</v>
      </c>
      <c r="F1031" s="6">
        <v>3.1837124999999999</v>
      </c>
      <c r="G1031" s="6">
        <v>0</v>
      </c>
      <c r="H1031" s="6">
        <v>0</v>
      </c>
      <c r="I1031" s="6">
        <v>0</v>
      </c>
      <c r="J1031" s="6">
        <v>0</v>
      </c>
      <c r="K1031" s="7" t="s">
        <v>2585</v>
      </c>
      <c r="L1031" s="7" t="s">
        <v>1946</v>
      </c>
      <c r="M1031" s="7" t="s">
        <v>269</v>
      </c>
      <c r="N1031" s="3">
        <v>6</v>
      </c>
      <c r="O1031" s="2" t="s">
        <v>3128</v>
      </c>
      <c r="Q1031" s="57">
        <f t="shared" si="5"/>
        <v>0</v>
      </c>
    </row>
    <row r="1032" spans="1:17" x14ac:dyDescent="0.2">
      <c r="A1032" s="7" t="s">
        <v>172</v>
      </c>
      <c r="B1032" s="6">
        <v>7.4833333333333298</v>
      </c>
      <c r="C1032" s="7" t="s">
        <v>3444</v>
      </c>
      <c r="D1032" s="7" t="s">
        <v>371</v>
      </c>
      <c r="E1032" s="6">
        <v>8.2316666666666602</v>
      </c>
      <c r="F1032" s="6">
        <v>7.4833333333333298</v>
      </c>
      <c r="G1032" s="6">
        <v>8.2316666666666602</v>
      </c>
      <c r="H1032" s="6">
        <v>7.4833333333333298</v>
      </c>
      <c r="I1032" s="6">
        <v>16.463333333333299</v>
      </c>
      <c r="J1032" s="6">
        <v>14.966666666666701</v>
      </c>
      <c r="K1032" s="7" t="s">
        <v>2585</v>
      </c>
      <c r="L1032" s="7" t="s">
        <v>1946</v>
      </c>
      <c r="M1032" s="7" t="s">
        <v>269</v>
      </c>
      <c r="N1032" s="3">
        <v>6</v>
      </c>
      <c r="O1032" s="2" t="s">
        <v>3128</v>
      </c>
      <c r="Q1032" s="57">
        <f t="shared" si="5"/>
        <v>2.0000000000000053</v>
      </c>
    </row>
    <row r="1033" spans="1:17" x14ac:dyDescent="0.2">
      <c r="A1033" s="7" t="s">
        <v>979</v>
      </c>
      <c r="B1033" s="6">
        <v>3.5</v>
      </c>
      <c r="C1033" s="7" t="s">
        <v>979</v>
      </c>
      <c r="D1033" s="7" t="s">
        <v>3030</v>
      </c>
      <c r="E1033" s="6">
        <v>3.5</v>
      </c>
      <c r="F1033" s="6">
        <v>3.5</v>
      </c>
      <c r="G1033" s="6">
        <v>0</v>
      </c>
      <c r="H1033" s="6">
        <v>0</v>
      </c>
      <c r="I1033" s="6">
        <v>0</v>
      </c>
      <c r="J1033" s="6">
        <v>0</v>
      </c>
      <c r="K1033" s="7" t="s">
        <v>2585</v>
      </c>
      <c r="L1033" s="7" t="s">
        <v>1787</v>
      </c>
      <c r="M1033" s="7" t="s">
        <v>1903</v>
      </c>
      <c r="N1033" s="3">
        <v>0</v>
      </c>
      <c r="O1033" s="2" t="s">
        <v>85</v>
      </c>
      <c r="Q1033" s="57">
        <f t="shared" si="5"/>
        <v>0</v>
      </c>
    </row>
    <row r="1034" spans="1:17" x14ac:dyDescent="0.2">
      <c r="A1034" s="7" t="s">
        <v>2205</v>
      </c>
      <c r="B1034" s="6">
        <v>0</v>
      </c>
      <c r="C1034" s="7" t="s">
        <v>2205</v>
      </c>
      <c r="D1034" s="7" t="s">
        <v>3030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7" t="s">
        <v>2585</v>
      </c>
      <c r="L1034" s="7"/>
      <c r="M1034" s="7" t="s">
        <v>1903</v>
      </c>
      <c r="N1034" s="3">
        <v>0</v>
      </c>
      <c r="O1034" s="2" t="s">
        <v>85</v>
      </c>
      <c r="Q1034" s="57" t="e">
        <f t="shared" si="5"/>
        <v>#DIV/0!</v>
      </c>
    </row>
    <row r="1035" spans="1:17" x14ac:dyDescent="0.2">
      <c r="A1035" s="7" t="s">
        <v>2008</v>
      </c>
      <c r="B1035" s="6">
        <v>2.2040000000000002</v>
      </c>
      <c r="C1035" s="7" t="s">
        <v>2008</v>
      </c>
      <c r="D1035" s="7" t="s">
        <v>2944</v>
      </c>
      <c r="E1035" s="6">
        <v>2.4243999999999999</v>
      </c>
      <c r="F1035" s="6">
        <v>2.2040000000000002</v>
      </c>
      <c r="G1035" s="6">
        <v>2.4243999999999999</v>
      </c>
      <c r="H1035" s="6">
        <v>2.2040000000000002</v>
      </c>
      <c r="I1035" s="6">
        <v>121.22</v>
      </c>
      <c r="J1035" s="6">
        <v>110.2</v>
      </c>
      <c r="K1035" s="7" t="s">
        <v>2585</v>
      </c>
      <c r="L1035" s="7" t="s">
        <v>1999</v>
      </c>
      <c r="M1035" s="7" t="s">
        <v>1171</v>
      </c>
      <c r="N1035" s="3">
        <v>50</v>
      </c>
      <c r="O1035" s="2" t="s">
        <v>2974</v>
      </c>
      <c r="Q1035" s="57">
        <f t="shared" si="5"/>
        <v>50</v>
      </c>
    </row>
    <row r="1036" spans="1:17" x14ac:dyDescent="0.2">
      <c r="A1036" s="7" t="s">
        <v>1762</v>
      </c>
      <c r="B1036" s="6">
        <v>234.35</v>
      </c>
      <c r="C1036" s="7" t="s">
        <v>2112</v>
      </c>
      <c r="D1036" s="7" t="s">
        <v>371</v>
      </c>
      <c r="E1036" s="6">
        <v>234.35</v>
      </c>
      <c r="F1036" s="6">
        <v>234.35</v>
      </c>
      <c r="G1036" s="6">
        <v>0</v>
      </c>
      <c r="H1036" s="6">
        <v>0</v>
      </c>
      <c r="I1036" s="6">
        <v>0</v>
      </c>
      <c r="J1036" s="6">
        <v>0</v>
      </c>
      <c r="K1036" s="7" t="s">
        <v>2585</v>
      </c>
      <c r="L1036" s="7" t="s">
        <v>1946</v>
      </c>
      <c r="M1036" s="7" t="s">
        <v>1567</v>
      </c>
      <c r="N1036" s="3">
        <v>0</v>
      </c>
      <c r="O1036" s="2" t="s">
        <v>3411</v>
      </c>
      <c r="Q1036" s="57">
        <f t="shared" si="5"/>
        <v>0</v>
      </c>
    </row>
    <row r="1037" spans="1:17" x14ac:dyDescent="0.2">
      <c r="A1037" s="7" t="s">
        <v>1520</v>
      </c>
      <c r="B1037" s="6">
        <v>37.490900000000003</v>
      </c>
      <c r="C1037" s="7" t="s">
        <v>2669</v>
      </c>
      <c r="D1037" s="7" t="s">
        <v>371</v>
      </c>
      <c r="E1037" s="6">
        <v>41.239989999999999</v>
      </c>
      <c r="F1037" s="6">
        <v>37.490900000000003</v>
      </c>
      <c r="G1037" s="6">
        <v>41.239989999999999</v>
      </c>
      <c r="H1037" s="6">
        <v>37.490900000000003</v>
      </c>
      <c r="I1037" s="6">
        <v>20.619994999999999</v>
      </c>
      <c r="J1037" s="6">
        <v>18.745450000000002</v>
      </c>
      <c r="K1037" s="7" t="s">
        <v>2585</v>
      </c>
      <c r="L1037" s="7" t="s">
        <v>1946</v>
      </c>
      <c r="M1037" s="7" t="s">
        <v>648</v>
      </c>
      <c r="N1037" s="3">
        <v>0</v>
      </c>
      <c r="O1037" s="2" t="s">
        <v>1437</v>
      </c>
      <c r="Q1037" s="57">
        <f t="shared" si="5"/>
        <v>0.5</v>
      </c>
    </row>
    <row r="1038" spans="1:17" x14ac:dyDescent="0.2">
      <c r="A1038" s="7" t="s">
        <v>3054</v>
      </c>
      <c r="B1038" s="6">
        <v>54.77</v>
      </c>
      <c r="C1038" s="7" t="s">
        <v>3054</v>
      </c>
      <c r="D1038" s="7" t="s">
        <v>371</v>
      </c>
      <c r="E1038" s="6">
        <v>54.77</v>
      </c>
      <c r="F1038" s="6">
        <v>54.77</v>
      </c>
      <c r="G1038" s="6">
        <v>54.77</v>
      </c>
      <c r="H1038" s="6">
        <v>54.77</v>
      </c>
      <c r="I1038" s="6">
        <v>27.385000000000002</v>
      </c>
      <c r="J1038" s="6">
        <v>27.385000000000002</v>
      </c>
      <c r="K1038" s="7" t="s">
        <v>2585</v>
      </c>
      <c r="L1038" s="7" t="s">
        <v>1946</v>
      </c>
      <c r="M1038" s="7" t="s">
        <v>67</v>
      </c>
      <c r="N1038" s="3">
        <v>0</v>
      </c>
      <c r="O1038" s="2" t="s">
        <v>1569</v>
      </c>
      <c r="Q1038" s="57">
        <f t="shared" si="5"/>
        <v>0.5</v>
      </c>
    </row>
    <row r="1039" spans="1:17" x14ac:dyDescent="0.2">
      <c r="A1039" s="7" t="s">
        <v>1617</v>
      </c>
      <c r="B1039" s="6">
        <v>27.87</v>
      </c>
      <c r="C1039" s="7" t="s">
        <v>1617</v>
      </c>
      <c r="D1039" s="7" t="s">
        <v>371</v>
      </c>
      <c r="E1039" s="6">
        <v>30.657</v>
      </c>
      <c r="F1039" s="6">
        <v>27.87</v>
      </c>
      <c r="G1039" s="6">
        <v>0</v>
      </c>
      <c r="H1039" s="6">
        <v>0</v>
      </c>
      <c r="I1039" s="6">
        <v>0</v>
      </c>
      <c r="J1039" s="6">
        <v>0</v>
      </c>
      <c r="K1039" s="7" t="s">
        <v>2585</v>
      </c>
      <c r="L1039" s="7" t="s">
        <v>1946</v>
      </c>
      <c r="M1039" s="7" t="s">
        <v>2427</v>
      </c>
      <c r="N1039" s="3">
        <v>0</v>
      </c>
      <c r="O1039" s="2" t="s">
        <v>1569</v>
      </c>
      <c r="Q1039" s="57">
        <f t="shared" si="5"/>
        <v>0</v>
      </c>
    </row>
    <row r="1040" spans="1:17" x14ac:dyDescent="0.2">
      <c r="A1040" s="7" t="s">
        <v>1063</v>
      </c>
      <c r="B1040" s="6">
        <v>33.29</v>
      </c>
      <c r="C1040" s="7" t="s">
        <v>243</v>
      </c>
      <c r="D1040" s="7" t="s">
        <v>371</v>
      </c>
      <c r="E1040" s="6">
        <v>33.29</v>
      </c>
      <c r="F1040" s="6">
        <v>33.29</v>
      </c>
      <c r="G1040" s="6">
        <v>0</v>
      </c>
      <c r="H1040" s="6">
        <v>0</v>
      </c>
      <c r="I1040" s="6">
        <v>0</v>
      </c>
      <c r="J1040" s="6">
        <v>0</v>
      </c>
      <c r="K1040" s="7" t="s">
        <v>2585</v>
      </c>
      <c r="L1040" s="7" t="s">
        <v>1946</v>
      </c>
      <c r="M1040" s="7" t="s">
        <v>2063</v>
      </c>
      <c r="N1040" s="3">
        <v>0</v>
      </c>
      <c r="O1040" s="2" t="s">
        <v>2063</v>
      </c>
      <c r="Q1040" s="57">
        <f t="shared" si="5"/>
        <v>0</v>
      </c>
    </row>
    <row r="1041" spans="1:17" x14ac:dyDescent="0.2">
      <c r="A1041" s="7" t="s">
        <v>1954</v>
      </c>
      <c r="B1041" s="6">
        <v>0.22638</v>
      </c>
      <c r="C1041" s="7" t="s">
        <v>1954</v>
      </c>
      <c r="D1041" s="7" t="s">
        <v>469</v>
      </c>
      <c r="E1041" s="6">
        <v>0.22638</v>
      </c>
      <c r="F1041" s="6">
        <v>0.22638</v>
      </c>
      <c r="G1041" s="6">
        <v>0.22638</v>
      </c>
      <c r="H1041" s="6">
        <v>0.22638</v>
      </c>
      <c r="I1041" s="6">
        <v>0</v>
      </c>
      <c r="J1041" s="6">
        <v>0</v>
      </c>
      <c r="K1041" s="7" t="s">
        <v>2585</v>
      </c>
      <c r="L1041" s="7"/>
      <c r="M1041" s="7" t="s">
        <v>2139</v>
      </c>
      <c r="N1041" s="3">
        <v>0</v>
      </c>
      <c r="O1041" s="2" t="s">
        <v>2974</v>
      </c>
      <c r="Q1041" s="57">
        <f t="shared" si="5"/>
        <v>0</v>
      </c>
    </row>
    <row r="1042" spans="1:17" x14ac:dyDescent="0.2">
      <c r="A1042" s="7" t="s">
        <v>1268</v>
      </c>
      <c r="B1042" s="6">
        <v>12.904</v>
      </c>
      <c r="C1042" s="7" t="s">
        <v>1647</v>
      </c>
      <c r="D1042" s="7" t="s">
        <v>371</v>
      </c>
      <c r="E1042" s="6">
        <v>12.904</v>
      </c>
      <c r="F1042" s="6">
        <v>12.904</v>
      </c>
      <c r="G1042" s="6">
        <v>0</v>
      </c>
      <c r="H1042" s="6">
        <v>0</v>
      </c>
      <c r="I1042" s="6">
        <v>0</v>
      </c>
      <c r="J1042" s="6">
        <v>0</v>
      </c>
      <c r="K1042" s="7" t="s">
        <v>2585</v>
      </c>
      <c r="L1042" s="7" t="s">
        <v>1946</v>
      </c>
      <c r="M1042" s="7" t="s">
        <v>1134</v>
      </c>
      <c r="N1042" s="3">
        <v>5</v>
      </c>
      <c r="O1042" s="2" t="s">
        <v>777</v>
      </c>
      <c r="Q1042" s="57">
        <f t="shared" si="5"/>
        <v>0</v>
      </c>
    </row>
    <row r="1043" spans="1:17" x14ac:dyDescent="0.2">
      <c r="A1043" s="7" t="s">
        <v>681</v>
      </c>
      <c r="B1043" s="6">
        <v>68.09</v>
      </c>
      <c r="C1043" s="7" t="s">
        <v>681</v>
      </c>
      <c r="D1043" s="7" t="s">
        <v>371</v>
      </c>
      <c r="E1043" s="6">
        <v>68.09</v>
      </c>
      <c r="F1043" s="6">
        <v>68.09</v>
      </c>
      <c r="G1043" s="6">
        <v>0</v>
      </c>
      <c r="H1043" s="6">
        <v>0</v>
      </c>
      <c r="I1043" s="6">
        <v>0</v>
      </c>
      <c r="J1043" s="6">
        <v>0</v>
      </c>
      <c r="K1043" s="7" t="s">
        <v>2585</v>
      </c>
      <c r="L1043" s="7" t="s">
        <v>1946</v>
      </c>
      <c r="M1043" s="7" t="s">
        <v>67</v>
      </c>
      <c r="N1043" s="3">
        <v>0</v>
      </c>
      <c r="O1043" s="2" t="s">
        <v>1569</v>
      </c>
      <c r="Q1043" s="57">
        <f t="shared" si="5"/>
        <v>0</v>
      </c>
    </row>
    <row r="1044" spans="1:17" x14ac:dyDescent="0.2">
      <c r="A1044" s="7" t="s">
        <v>1908</v>
      </c>
      <c r="B1044" s="6">
        <v>17.899848254931701</v>
      </c>
      <c r="C1044" s="7" t="s">
        <v>1908</v>
      </c>
      <c r="D1044" s="7" t="s">
        <v>642</v>
      </c>
      <c r="E1044" s="6">
        <v>17.899848254931701</v>
      </c>
      <c r="F1044" s="6">
        <v>17.899848254931701</v>
      </c>
      <c r="G1044" s="6">
        <v>17.899848254931701</v>
      </c>
      <c r="H1044" s="6">
        <v>17.899848254931701</v>
      </c>
      <c r="I1044" s="6">
        <v>17.899848254931701</v>
      </c>
      <c r="J1044" s="6">
        <v>17.899848254931701</v>
      </c>
      <c r="K1044" s="7" t="s">
        <v>2585</v>
      </c>
      <c r="L1044" s="7" t="s">
        <v>637</v>
      </c>
      <c r="M1044" s="7" t="s">
        <v>2301</v>
      </c>
      <c r="N1044" s="3">
        <v>0</v>
      </c>
      <c r="O1044" s="2" t="s">
        <v>777</v>
      </c>
      <c r="Q1044" s="57">
        <f t="shared" si="5"/>
        <v>1</v>
      </c>
    </row>
    <row r="1045" spans="1:17" x14ac:dyDescent="0.2">
      <c r="A1045" s="7" t="s">
        <v>1904</v>
      </c>
      <c r="B1045" s="6">
        <v>41.25</v>
      </c>
      <c r="C1045" s="7" t="s">
        <v>1904</v>
      </c>
      <c r="D1045" s="7" t="s">
        <v>642</v>
      </c>
      <c r="E1045" s="6">
        <v>41.25</v>
      </c>
      <c r="F1045" s="6">
        <v>41.25</v>
      </c>
      <c r="G1045" s="6">
        <v>0</v>
      </c>
      <c r="H1045" s="6">
        <v>0</v>
      </c>
      <c r="I1045" s="6">
        <v>0</v>
      </c>
      <c r="J1045" s="6">
        <v>0</v>
      </c>
      <c r="K1045" s="7" t="s">
        <v>2585</v>
      </c>
      <c r="L1045" s="7" t="s">
        <v>1593</v>
      </c>
      <c r="M1045" s="7" t="s">
        <v>2063</v>
      </c>
      <c r="N1045" s="3">
        <v>0</v>
      </c>
      <c r="O1045" s="2" t="s">
        <v>2063</v>
      </c>
      <c r="Q1045" s="57">
        <f t="shared" si="5"/>
        <v>0</v>
      </c>
    </row>
    <row r="1046" spans="1:17" x14ac:dyDescent="0.2">
      <c r="A1046" s="7" t="s">
        <v>2834</v>
      </c>
      <c r="B1046" s="6">
        <v>2.5</v>
      </c>
      <c r="C1046" s="7" t="s">
        <v>2834</v>
      </c>
      <c r="D1046" s="7" t="s">
        <v>3030</v>
      </c>
      <c r="E1046" s="6">
        <v>2.5</v>
      </c>
      <c r="F1046" s="6">
        <v>2.5</v>
      </c>
      <c r="G1046" s="6">
        <v>2.5</v>
      </c>
      <c r="H1046" s="6">
        <v>2.5</v>
      </c>
      <c r="I1046" s="6">
        <v>5</v>
      </c>
      <c r="J1046" s="6">
        <v>5</v>
      </c>
      <c r="K1046" s="7" t="s">
        <v>2585</v>
      </c>
      <c r="L1046" s="7" t="s">
        <v>637</v>
      </c>
      <c r="M1046" s="7" t="s">
        <v>1903</v>
      </c>
      <c r="N1046" s="3">
        <v>0</v>
      </c>
      <c r="O1046" s="2" t="s">
        <v>3156</v>
      </c>
      <c r="Q1046" s="57">
        <f t="shared" si="5"/>
        <v>2</v>
      </c>
    </row>
    <row r="1047" spans="1:17" x14ac:dyDescent="0.2">
      <c r="A1047" s="7" t="s">
        <v>477</v>
      </c>
      <c r="B1047" s="6">
        <v>1.05277777777778</v>
      </c>
      <c r="C1047" s="7" t="s">
        <v>477</v>
      </c>
      <c r="D1047" s="7" t="s">
        <v>2944</v>
      </c>
      <c r="E1047" s="6">
        <v>1.1580555555555601</v>
      </c>
      <c r="F1047" s="6">
        <v>1.05277777777778</v>
      </c>
      <c r="G1047" s="6">
        <v>1.1580555555555601</v>
      </c>
      <c r="H1047" s="6">
        <v>1.05277777777778</v>
      </c>
      <c r="I1047" s="6">
        <v>20.845000000000098</v>
      </c>
      <c r="J1047" s="6">
        <v>18.95</v>
      </c>
      <c r="K1047" s="7" t="s">
        <v>178</v>
      </c>
      <c r="L1047" s="7" t="s">
        <v>1946</v>
      </c>
      <c r="M1047" s="7" t="s">
        <v>1498</v>
      </c>
      <c r="N1047" s="3">
        <v>36</v>
      </c>
      <c r="O1047" s="2" t="s">
        <v>2974</v>
      </c>
      <c r="Q1047" s="57">
        <f t="shared" si="5"/>
        <v>17.999999999999961</v>
      </c>
    </row>
    <row r="1048" spans="1:17" x14ac:dyDescent="0.2">
      <c r="A1048" s="7" t="s">
        <v>3164</v>
      </c>
      <c r="B1048" s="6">
        <v>0.52638888888888902</v>
      </c>
      <c r="C1048" s="7" t="s">
        <v>1188</v>
      </c>
      <c r="D1048" s="7" t="s">
        <v>2944</v>
      </c>
      <c r="E1048" s="6">
        <v>0.57902777777777803</v>
      </c>
      <c r="F1048" s="6">
        <v>0.52638888888888902</v>
      </c>
      <c r="G1048" s="6">
        <v>0</v>
      </c>
      <c r="H1048" s="6">
        <v>0</v>
      </c>
      <c r="I1048" s="6">
        <v>0</v>
      </c>
      <c r="J1048" s="6">
        <v>0</v>
      </c>
      <c r="K1048" s="7" t="s">
        <v>2585</v>
      </c>
      <c r="L1048" s="7" t="s">
        <v>1946</v>
      </c>
      <c r="M1048" s="7" t="s">
        <v>2291</v>
      </c>
      <c r="N1048" s="3">
        <v>72</v>
      </c>
      <c r="O1048" s="2" t="s">
        <v>2974</v>
      </c>
      <c r="Q1048" s="57">
        <f t="shared" si="5"/>
        <v>0</v>
      </c>
    </row>
    <row r="1049" spans="1:17" x14ac:dyDescent="0.2">
      <c r="A1049" s="7" t="s">
        <v>800</v>
      </c>
      <c r="B1049" s="6">
        <v>35.979999999999997</v>
      </c>
      <c r="C1049" s="7" t="s">
        <v>800</v>
      </c>
      <c r="D1049" s="7" t="s">
        <v>371</v>
      </c>
      <c r="E1049" s="6">
        <v>35.979999999999997</v>
      </c>
      <c r="F1049" s="6">
        <v>35.979999999999997</v>
      </c>
      <c r="G1049" s="6">
        <v>35.979999999999997</v>
      </c>
      <c r="H1049" s="6">
        <v>35.979999999999997</v>
      </c>
      <c r="I1049" s="6">
        <v>17.989999999999998</v>
      </c>
      <c r="J1049" s="6">
        <v>17.989999999999998</v>
      </c>
      <c r="K1049" s="7" t="s">
        <v>2585</v>
      </c>
      <c r="L1049" s="7" t="s">
        <v>1946</v>
      </c>
      <c r="M1049" s="7" t="s">
        <v>413</v>
      </c>
      <c r="N1049" s="3">
        <v>0</v>
      </c>
      <c r="O1049" s="2" t="s">
        <v>2861</v>
      </c>
      <c r="Q1049" s="57">
        <f t="shared" si="5"/>
        <v>0.5</v>
      </c>
    </row>
    <row r="1050" spans="1:17" x14ac:dyDescent="0.2">
      <c r="A1050" s="7" t="s">
        <v>285</v>
      </c>
      <c r="B1050" s="6">
        <v>27.419699999999999</v>
      </c>
      <c r="C1050" s="7" t="s">
        <v>285</v>
      </c>
      <c r="D1050" s="7" t="s">
        <v>155</v>
      </c>
      <c r="E1050" s="6">
        <v>30.161670000000001</v>
      </c>
      <c r="F1050" s="6">
        <v>27.419699999999999</v>
      </c>
      <c r="G1050" s="6">
        <v>30.161670000000001</v>
      </c>
      <c r="H1050" s="6">
        <v>27.419699999999999</v>
      </c>
      <c r="I1050" s="6">
        <v>60.323340000000002</v>
      </c>
      <c r="J1050" s="6">
        <v>54.839399999999998</v>
      </c>
      <c r="K1050" s="7" t="s">
        <v>2585</v>
      </c>
      <c r="L1050" s="7" t="s">
        <v>3374</v>
      </c>
      <c r="M1050" s="7" t="s">
        <v>1171</v>
      </c>
      <c r="N1050" s="3">
        <v>0</v>
      </c>
      <c r="O1050" s="2" t="s">
        <v>2974</v>
      </c>
      <c r="Q1050" s="57">
        <f t="shared" si="5"/>
        <v>2</v>
      </c>
    </row>
    <row r="1051" spans="1:17" x14ac:dyDescent="0.2">
      <c r="A1051" s="7" t="s">
        <v>1164</v>
      </c>
      <c r="B1051" s="6">
        <v>19.7182</v>
      </c>
      <c r="C1051" s="7" t="s">
        <v>2515</v>
      </c>
      <c r="D1051" s="7" t="s">
        <v>155</v>
      </c>
      <c r="E1051" s="6">
        <v>21.690020000000001</v>
      </c>
      <c r="F1051" s="6">
        <v>19.7182</v>
      </c>
      <c r="G1051" s="6">
        <v>0</v>
      </c>
      <c r="H1051" s="6">
        <v>0</v>
      </c>
      <c r="I1051" s="6">
        <v>0</v>
      </c>
      <c r="J1051" s="6">
        <v>0</v>
      </c>
      <c r="K1051" s="7" t="s">
        <v>2585</v>
      </c>
      <c r="L1051" s="7" t="s">
        <v>3374</v>
      </c>
      <c r="M1051" s="7" t="s">
        <v>2631</v>
      </c>
      <c r="N1051" s="3">
        <v>1</v>
      </c>
      <c r="O1051" s="2" t="s">
        <v>2974</v>
      </c>
      <c r="Q1051" s="57">
        <f t="shared" si="5"/>
        <v>0</v>
      </c>
    </row>
    <row r="1052" spans="1:17" x14ac:dyDescent="0.2">
      <c r="A1052" s="7" t="s">
        <v>1506</v>
      </c>
      <c r="B1052" s="6">
        <v>10.6727333333333</v>
      </c>
      <c r="C1052" s="7" t="s">
        <v>1506</v>
      </c>
      <c r="D1052" s="7" t="s">
        <v>155</v>
      </c>
      <c r="E1052" s="6">
        <v>11.7400066666666</v>
      </c>
      <c r="F1052" s="6">
        <v>10.6727333333333</v>
      </c>
      <c r="G1052" s="6">
        <v>11.740006666666799</v>
      </c>
      <c r="H1052" s="6">
        <v>10.6727333333335</v>
      </c>
      <c r="I1052" s="6">
        <v>23.480013333333702</v>
      </c>
      <c r="J1052" s="6">
        <v>21.345466666667001</v>
      </c>
      <c r="K1052" s="7" t="s">
        <v>2585</v>
      </c>
      <c r="L1052" s="7" t="s">
        <v>3374</v>
      </c>
      <c r="M1052" s="7" t="s">
        <v>2631</v>
      </c>
      <c r="N1052" s="3">
        <v>1</v>
      </c>
      <c r="O1052" s="2" t="s">
        <v>2974</v>
      </c>
      <c r="Q1052" s="57">
        <f t="shared" si="5"/>
        <v>2.0000000000000377</v>
      </c>
    </row>
    <row r="1053" spans="1:17" x14ac:dyDescent="0.2">
      <c r="A1053" s="7" t="s">
        <v>2071</v>
      </c>
      <c r="B1053" s="6">
        <v>0.123316666666667</v>
      </c>
      <c r="C1053" s="7" t="s">
        <v>1236</v>
      </c>
      <c r="D1053" s="7" t="s">
        <v>469</v>
      </c>
      <c r="E1053" s="6">
        <v>0.123316666666667</v>
      </c>
      <c r="F1053" s="6">
        <v>0.123316666666667</v>
      </c>
      <c r="G1053" s="6">
        <v>0.123316666666667</v>
      </c>
      <c r="H1053" s="6">
        <v>0.123316666666667</v>
      </c>
      <c r="I1053" s="6">
        <v>0</v>
      </c>
      <c r="J1053" s="6">
        <v>0</v>
      </c>
      <c r="K1053" s="7" t="s">
        <v>2585</v>
      </c>
      <c r="L1053" s="7"/>
      <c r="M1053" s="7" t="s">
        <v>2139</v>
      </c>
      <c r="N1053" s="3">
        <v>0</v>
      </c>
      <c r="O1053" s="2" t="s">
        <v>2974</v>
      </c>
      <c r="Q1053" s="57">
        <f t="shared" si="5"/>
        <v>0</v>
      </c>
    </row>
    <row r="1054" spans="1:17" x14ac:dyDescent="0.2">
      <c r="A1054" s="7" t="s">
        <v>2986</v>
      </c>
      <c r="B1054" s="6">
        <v>1.2974832000000001</v>
      </c>
      <c r="C1054" s="7" t="s">
        <v>2986</v>
      </c>
      <c r="D1054" s="7" t="s">
        <v>786</v>
      </c>
      <c r="E1054" s="6">
        <v>1.2974832000000001</v>
      </c>
      <c r="F1054" s="6">
        <v>1.2974832000000001</v>
      </c>
      <c r="G1054" s="6">
        <v>1.2974832000000001</v>
      </c>
      <c r="H1054" s="6">
        <v>1.2974832000000001</v>
      </c>
      <c r="I1054" s="6">
        <v>0</v>
      </c>
      <c r="J1054" s="6">
        <v>0</v>
      </c>
      <c r="K1054" s="7" t="s">
        <v>2585</v>
      </c>
      <c r="L1054" s="7"/>
      <c r="M1054" s="7" t="s">
        <v>2139</v>
      </c>
      <c r="N1054" s="3">
        <v>0</v>
      </c>
      <c r="O1054" s="2" t="s">
        <v>2974</v>
      </c>
      <c r="Q1054" s="57">
        <f t="shared" si="5"/>
        <v>0</v>
      </c>
    </row>
    <row r="1055" spans="1:17" x14ac:dyDescent="0.2">
      <c r="A1055" s="7" t="s">
        <v>2724</v>
      </c>
      <c r="B1055" s="6">
        <v>2.4456000000000002</v>
      </c>
      <c r="C1055" s="7" t="s">
        <v>2601</v>
      </c>
      <c r="D1055" s="7" t="s">
        <v>155</v>
      </c>
      <c r="E1055" s="6">
        <v>2.6901600000000001</v>
      </c>
      <c r="F1055" s="6">
        <v>2.4456000000000002</v>
      </c>
      <c r="G1055" s="6">
        <v>2.6901600000000001</v>
      </c>
      <c r="H1055" s="6">
        <v>2.4456000000000002</v>
      </c>
      <c r="I1055" s="6">
        <v>269.01600000000002</v>
      </c>
      <c r="J1055" s="6">
        <v>244.56</v>
      </c>
      <c r="K1055" s="7" t="s">
        <v>2585</v>
      </c>
      <c r="L1055" s="7" t="s">
        <v>109</v>
      </c>
      <c r="M1055" s="7" t="s">
        <v>2631</v>
      </c>
      <c r="N1055" s="3">
        <v>100</v>
      </c>
      <c r="O1055" s="2" t="s">
        <v>2974</v>
      </c>
      <c r="Q1055" s="57">
        <f t="shared" si="5"/>
        <v>99.999999999999986</v>
      </c>
    </row>
    <row r="1056" spans="1:17" x14ac:dyDescent="0.2">
      <c r="A1056" s="7" t="s">
        <v>2174</v>
      </c>
      <c r="B1056" s="6">
        <v>28.8</v>
      </c>
      <c r="C1056" s="7" t="s">
        <v>2174</v>
      </c>
      <c r="D1056" s="7" t="s">
        <v>1404</v>
      </c>
      <c r="E1056" s="6">
        <v>31.68</v>
      </c>
      <c r="F1056" s="6">
        <v>28.8</v>
      </c>
      <c r="G1056" s="6">
        <v>31.68</v>
      </c>
      <c r="H1056" s="6">
        <v>28.8</v>
      </c>
      <c r="I1056" s="6">
        <v>95.04</v>
      </c>
      <c r="J1056" s="6">
        <v>86.4</v>
      </c>
      <c r="K1056" s="7" t="s">
        <v>2585</v>
      </c>
      <c r="L1056" s="7" t="s">
        <v>3374</v>
      </c>
      <c r="M1056" s="7" t="s">
        <v>1171</v>
      </c>
      <c r="N1056" s="3">
        <v>0</v>
      </c>
      <c r="O1056" s="2" t="s">
        <v>2974</v>
      </c>
      <c r="Q1056" s="57">
        <f t="shared" si="5"/>
        <v>3</v>
      </c>
    </row>
    <row r="1057" spans="1:17" x14ac:dyDescent="0.2">
      <c r="A1057" s="7" t="s">
        <v>2766</v>
      </c>
      <c r="B1057" s="6">
        <v>16.145</v>
      </c>
      <c r="C1057" s="7" t="s">
        <v>2766</v>
      </c>
      <c r="D1057" s="7" t="s">
        <v>371</v>
      </c>
      <c r="E1057" s="6">
        <v>16.145</v>
      </c>
      <c r="F1057" s="6">
        <v>16.145</v>
      </c>
      <c r="G1057" s="6">
        <v>16.145</v>
      </c>
      <c r="H1057" s="6">
        <v>16.145</v>
      </c>
      <c r="I1057" s="6">
        <v>16.145</v>
      </c>
      <c r="J1057" s="6">
        <v>16.145</v>
      </c>
      <c r="K1057" s="7" t="s">
        <v>2585</v>
      </c>
      <c r="L1057" s="7" t="s">
        <v>2336</v>
      </c>
      <c r="M1057" s="7" t="s">
        <v>1498</v>
      </c>
      <c r="N1057" s="3">
        <v>0</v>
      </c>
      <c r="O1057" s="2" t="s">
        <v>2508</v>
      </c>
      <c r="Q1057" s="57">
        <f t="shared" si="5"/>
        <v>1</v>
      </c>
    </row>
    <row r="1058" spans="1:17" x14ac:dyDescent="0.2">
      <c r="A1058" s="7" t="s">
        <v>1751</v>
      </c>
      <c r="B1058" s="6">
        <v>19.881799999999998</v>
      </c>
      <c r="C1058" s="7" t="s">
        <v>1751</v>
      </c>
      <c r="D1058" s="7" t="s">
        <v>371</v>
      </c>
      <c r="E1058" s="6">
        <v>21.869980000000002</v>
      </c>
      <c r="F1058" s="6">
        <v>19.881799999999998</v>
      </c>
      <c r="G1058" s="6">
        <v>21.869980000000002</v>
      </c>
      <c r="H1058" s="6">
        <v>19.881799999999998</v>
      </c>
      <c r="I1058" s="6">
        <v>21.869980000000002</v>
      </c>
      <c r="J1058" s="6">
        <v>19.881799999999998</v>
      </c>
      <c r="K1058" s="7" t="s">
        <v>2585</v>
      </c>
      <c r="L1058" s="7" t="s">
        <v>1946</v>
      </c>
      <c r="M1058" s="7" t="s">
        <v>2113</v>
      </c>
      <c r="N1058" s="3">
        <v>0</v>
      </c>
      <c r="O1058" s="2" t="s">
        <v>3168</v>
      </c>
      <c r="Q1058" s="57">
        <f t="shared" si="5"/>
        <v>1</v>
      </c>
    </row>
    <row r="1059" spans="1:17" x14ac:dyDescent="0.2">
      <c r="A1059" s="7" t="s">
        <v>928</v>
      </c>
      <c r="B1059" s="6">
        <v>15.98</v>
      </c>
      <c r="C1059" s="7" t="s">
        <v>928</v>
      </c>
      <c r="D1059" s="7" t="s">
        <v>371</v>
      </c>
      <c r="E1059" s="6">
        <v>15.98</v>
      </c>
      <c r="F1059" s="6">
        <v>15.98</v>
      </c>
      <c r="G1059" s="6">
        <v>0</v>
      </c>
      <c r="H1059" s="6">
        <v>0</v>
      </c>
      <c r="I1059" s="6">
        <v>0</v>
      </c>
      <c r="J1059" s="6">
        <v>0</v>
      </c>
      <c r="K1059" s="7" t="s">
        <v>2585</v>
      </c>
      <c r="L1059" s="7" t="s">
        <v>1946</v>
      </c>
      <c r="M1059" s="7" t="s">
        <v>2301</v>
      </c>
      <c r="N1059" s="3">
        <v>6</v>
      </c>
      <c r="O1059" s="2" t="s">
        <v>777</v>
      </c>
      <c r="Q1059" s="57">
        <f t="shared" si="5"/>
        <v>0</v>
      </c>
    </row>
    <row r="1060" spans="1:17" x14ac:dyDescent="0.2">
      <c r="A1060" s="7" t="s">
        <v>1855</v>
      </c>
      <c r="B1060" s="6">
        <v>1.8887183333333299</v>
      </c>
      <c r="C1060" s="7" t="s">
        <v>1855</v>
      </c>
      <c r="D1060" s="7" t="s">
        <v>786</v>
      </c>
      <c r="E1060" s="6">
        <v>1.8887183333333299</v>
      </c>
      <c r="F1060" s="6">
        <v>1.8887183333333299</v>
      </c>
      <c r="G1060" s="6">
        <v>1.8887183333333299</v>
      </c>
      <c r="H1060" s="6">
        <v>1.8887183333333299</v>
      </c>
      <c r="I1060" s="6">
        <v>-7.7181266666666799</v>
      </c>
      <c r="J1060" s="6">
        <v>-7.7181266666666799</v>
      </c>
      <c r="K1060" s="7" t="s">
        <v>2585</v>
      </c>
      <c r="L1060" s="7"/>
      <c r="M1060" s="7" t="s">
        <v>2139</v>
      </c>
      <c r="N1060" s="3">
        <v>0</v>
      </c>
      <c r="O1060" s="2" t="s">
        <v>2974</v>
      </c>
      <c r="Q1060" s="57">
        <f t="shared" si="5"/>
        <v>-4.086436039960093</v>
      </c>
    </row>
    <row r="1061" spans="1:17" x14ac:dyDescent="0.2">
      <c r="A1061" s="7" t="s">
        <v>1409</v>
      </c>
      <c r="B1061" s="6">
        <v>5.5430555555555596</v>
      </c>
      <c r="C1061" s="7" t="s">
        <v>1409</v>
      </c>
      <c r="D1061" s="7" t="s">
        <v>371</v>
      </c>
      <c r="E1061" s="6">
        <v>5.5430555555555596</v>
      </c>
      <c r="F1061" s="6">
        <v>5.5430555555555596</v>
      </c>
      <c r="G1061" s="6">
        <v>5.5430555555555001</v>
      </c>
      <c r="H1061" s="6">
        <v>5.5430555555555001</v>
      </c>
      <c r="I1061" s="6">
        <v>27.715277777777501</v>
      </c>
      <c r="J1061" s="6">
        <v>27.715277777777501</v>
      </c>
      <c r="K1061" s="7" t="s">
        <v>2585</v>
      </c>
      <c r="L1061" s="7" t="s">
        <v>1946</v>
      </c>
      <c r="M1061" s="7" t="s">
        <v>194</v>
      </c>
      <c r="N1061" s="3">
        <v>0</v>
      </c>
      <c r="O1061" s="2" t="s">
        <v>194</v>
      </c>
      <c r="Q1061" s="57">
        <f t="shared" si="5"/>
        <v>4.9999999999999467</v>
      </c>
    </row>
    <row r="1062" spans="1:17" x14ac:dyDescent="0.2">
      <c r="A1062" s="7" t="s">
        <v>2590</v>
      </c>
      <c r="B1062" s="6">
        <v>9.64</v>
      </c>
      <c r="C1062" s="7" t="s">
        <v>2590</v>
      </c>
      <c r="D1062" s="7" t="s">
        <v>371</v>
      </c>
      <c r="E1062" s="6">
        <v>9.64</v>
      </c>
      <c r="F1062" s="6">
        <v>9.64</v>
      </c>
      <c r="G1062" s="6">
        <v>0</v>
      </c>
      <c r="H1062" s="6">
        <v>0</v>
      </c>
      <c r="I1062" s="6">
        <v>0</v>
      </c>
      <c r="J1062" s="6">
        <v>0</v>
      </c>
      <c r="K1062" s="7" t="s">
        <v>2585</v>
      </c>
      <c r="L1062" s="7" t="s">
        <v>1946</v>
      </c>
      <c r="M1062" s="7" t="s">
        <v>2219</v>
      </c>
      <c r="N1062" s="3">
        <v>0</v>
      </c>
      <c r="O1062" s="2" t="s">
        <v>777</v>
      </c>
      <c r="Q1062" s="57">
        <f t="shared" si="5"/>
        <v>0</v>
      </c>
    </row>
    <row r="1063" spans="1:17" x14ac:dyDescent="0.2">
      <c r="A1063" s="7" t="s">
        <v>3440</v>
      </c>
      <c r="B1063" s="6">
        <v>0.28000000000000003</v>
      </c>
      <c r="C1063" s="7" t="s">
        <v>1501</v>
      </c>
      <c r="D1063" s="7" t="s">
        <v>371</v>
      </c>
      <c r="E1063" s="6">
        <v>3.15</v>
      </c>
      <c r="F1063" s="6">
        <v>3.15</v>
      </c>
      <c r="G1063" s="6">
        <v>0</v>
      </c>
      <c r="H1063" s="6">
        <v>0</v>
      </c>
      <c r="I1063" s="6">
        <v>0</v>
      </c>
      <c r="J1063" s="6">
        <v>0</v>
      </c>
      <c r="K1063" s="7" t="s">
        <v>2585</v>
      </c>
      <c r="L1063" s="7" t="s">
        <v>1946</v>
      </c>
      <c r="M1063" s="7" t="s">
        <v>1719</v>
      </c>
      <c r="N1063" s="3">
        <v>0</v>
      </c>
      <c r="O1063" s="2" t="s">
        <v>2199</v>
      </c>
      <c r="Q1063" s="57">
        <f t="shared" si="5"/>
        <v>0</v>
      </c>
    </row>
    <row r="1064" spans="1:17" x14ac:dyDescent="0.2">
      <c r="A1064" s="7" t="s">
        <v>3347</v>
      </c>
      <c r="B1064" s="6">
        <v>2.17</v>
      </c>
      <c r="C1064" s="7" t="s">
        <v>3347</v>
      </c>
      <c r="D1064" s="7" t="s">
        <v>371</v>
      </c>
      <c r="E1064" s="6">
        <v>2.17</v>
      </c>
      <c r="F1064" s="6">
        <v>2.17</v>
      </c>
      <c r="G1064" s="6">
        <v>0</v>
      </c>
      <c r="H1064" s="6">
        <v>0</v>
      </c>
      <c r="I1064" s="6">
        <v>0</v>
      </c>
      <c r="J1064" s="6">
        <v>0</v>
      </c>
      <c r="K1064" s="7" t="s">
        <v>2585</v>
      </c>
      <c r="L1064" s="7" t="s">
        <v>1946</v>
      </c>
      <c r="M1064" s="7" t="s">
        <v>3131</v>
      </c>
      <c r="N1064" s="3">
        <v>24</v>
      </c>
      <c r="O1064" s="2" t="s">
        <v>924</v>
      </c>
      <c r="Q1064" s="57">
        <f t="shared" si="5"/>
        <v>0</v>
      </c>
    </row>
    <row r="1065" spans="1:17" x14ac:dyDescent="0.2">
      <c r="A1065" s="7" t="s">
        <v>84</v>
      </c>
      <c r="B1065" s="6">
        <v>20.28</v>
      </c>
      <c r="C1065" s="7" t="s">
        <v>84</v>
      </c>
      <c r="D1065" s="7" t="s">
        <v>371</v>
      </c>
      <c r="E1065" s="6">
        <v>20.28</v>
      </c>
      <c r="F1065" s="6">
        <v>20.28</v>
      </c>
      <c r="G1065" s="6">
        <v>20.28</v>
      </c>
      <c r="H1065" s="6">
        <v>20.28</v>
      </c>
      <c r="I1065" s="6">
        <v>20.28</v>
      </c>
      <c r="J1065" s="6">
        <v>20.28</v>
      </c>
      <c r="K1065" s="7" t="s">
        <v>2585</v>
      </c>
      <c r="L1065" s="7" t="s">
        <v>1946</v>
      </c>
      <c r="M1065" s="7" t="s">
        <v>2301</v>
      </c>
      <c r="N1065" s="3">
        <v>0</v>
      </c>
      <c r="O1065" s="2" t="s">
        <v>777</v>
      </c>
      <c r="Q1065" s="57">
        <f t="shared" si="5"/>
        <v>1</v>
      </c>
    </row>
    <row r="1066" spans="1:17" x14ac:dyDescent="0.2">
      <c r="A1066" s="7" t="s">
        <v>2230</v>
      </c>
      <c r="B1066" s="6">
        <v>5.0999999999999996</v>
      </c>
      <c r="C1066" s="7" t="s">
        <v>2230</v>
      </c>
      <c r="D1066" s="7" t="s">
        <v>371</v>
      </c>
      <c r="E1066" s="6">
        <v>5.61</v>
      </c>
      <c r="F1066" s="6">
        <v>5.0999999999999996</v>
      </c>
      <c r="G1066" s="6">
        <v>5.61</v>
      </c>
      <c r="H1066" s="6">
        <v>5.0999999999999996</v>
      </c>
      <c r="I1066" s="6">
        <v>11.22</v>
      </c>
      <c r="J1066" s="6">
        <v>10.199999999999999</v>
      </c>
      <c r="K1066" s="7" t="s">
        <v>2585</v>
      </c>
      <c r="L1066" s="7" t="s">
        <v>2336</v>
      </c>
      <c r="M1066" s="7" t="s">
        <v>2901</v>
      </c>
      <c r="N1066" s="3">
        <v>0</v>
      </c>
      <c r="O1066" s="2" t="s">
        <v>602</v>
      </c>
      <c r="Q1066" s="57">
        <f t="shared" si="5"/>
        <v>2</v>
      </c>
    </row>
    <row r="1067" spans="1:17" x14ac:dyDescent="0.2">
      <c r="A1067" s="7" t="s">
        <v>3070</v>
      </c>
      <c r="B1067" s="6">
        <v>6.41</v>
      </c>
      <c r="C1067" s="7" t="s">
        <v>3070</v>
      </c>
      <c r="D1067" s="7" t="s">
        <v>371</v>
      </c>
      <c r="E1067" s="6">
        <v>6.41</v>
      </c>
      <c r="F1067" s="6">
        <v>6.41</v>
      </c>
      <c r="G1067" s="6">
        <v>0</v>
      </c>
      <c r="H1067" s="6">
        <v>0</v>
      </c>
      <c r="I1067" s="6">
        <v>0</v>
      </c>
      <c r="J1067" s="6">
        <v>0</v>
      </c>
      <c r="K1067" s="7" t="s">
        <v>2585</v>
      </c>
      <c r="L1067" s="7" t="s">
        <v>1946</v>
      </c>
      <c r="M1067" s="7" t="s">
        <v>1354</v>
      </c>
      <c r="N1067" s="3">
        <v>0</v>
      </c>
      <c r="O1067" s="2" t="s">
        <v>3128</v>
      </c>
      <c r="Q1067" s="57">
        <f t="shared" si="5"/>
        <v>0</v>
      </c>
    </row>
    <row r="1068" spans="1:17" x14ac:dyDescent="0.2">
      <c r="A1068" s="7" t="s">
        <v>877</v>
      </c>
      <c r="B1068" s="6">
        <v>16</v>
      </c>
      <c r="C1068" s="7" t="s">
        <v>877</v>
      </c>
      <c r="D1068" s="7" t="s">
        <v>3030</v>
      </c>
      <c r="E1068" s="6">
        <v>16</v>
      </c>
      <c r="F1068" s="6">
        <v>16</v>
      </c>
      <c r="G1068" s="6">
        <v>0</v>
      </c>
      <c r="H1068" s="6">
        <v>0</v>
      </c>
      <c r="I1068" s="6">
        <v>0</v>
      </c>
      <c r="J1068" s="6">
        <v>0</v>
      </c>
      <c r="K1068" s="7" t="s">
        <v>2585</v>
      </c>
      <c r="L1068" s="7" t="s">
        <v>1814</v>
      </c>
      <c r="M1068" s="7" t="s">
        <v>3050</v>
      </c>
      <c r="N1068" s="3">
        <v>0</v>
      </c>
      <c r="O1068" s="2" t="s">
        <v>777</v>
      </c>
      <c r="Q1068" s="57">
        <f t="shared" si="5"/>
        <v>0</v>
      </c>
    </row>
    <row r="1069" spans="1:17" x14ac:dyDescent="0.2">
      <c r="A1069" s="7" t="s">
        <v>2965</v>
      </c>
      <c r="B1069" s="6">
        <v>0.182202</v>
      </c>
      <c r="C1069" s="7" t="s">
        <v>1969</v>
      </c>
      <c r="D1069" s="7" t="s">
        <v>1404</v>
      </c>
      <c r="E1069" s="6">
        <v>0.20042219999999999</v>
      </c>
      <c r="F1069" s="6">
        <v>0.182202</v>
      </c>
      <c r="G1069" s="6">
        <v>0.20042219999999999</v>
      </c>
      <c r="H1069" s="6">
        <v>0.182202</v>
      </c>
      <c r="I1069" s="6">
        <v>90.189989999999995</v>
      </c>
      <c r="J1069" s="6">
        <v>81.990899999999996</v>
      </c>
      <c r="K1069" s="7" t="s">
        <v>2585</v>
      </c>
      <c r="L1069" s="7" t="s">
        <v>3374</v>
      </c>
      <c r="M1069" s="7" t="s">
        <v>1171</v>
      </c>
      <c r="N1069" s="3">
        <v>450</v>
      </c>
      <c r="O1069" s="2" t="s">
        <v>2974</v>
      </c>
      <c r="Q1069" s="57">
        <f t="shared" si="5"/>
        <v>450</v>
      </c>
    </row>
    <row r="1070" spans="1:17" x14ac:dyDescent="0.2">
      <c r="A1070" s="7" t="s">
        <v>185</v>
      </c>
      <c r="B1070" s="6">
        <v>0.56000000000000005</v>
      </c>
      <c r="C1070" s="7" t="s">
        <v>185</v>
      </c>
      <c r="D1070" s="7" t="s">
        <v>2944</v>
      </c>
      <c r="E1070" s="6">
        <v>0.61599999999999999</v>
      </c>
      <c r="F1070" s="6">
        <v>0.56000000000000005</v>
      </c>
      <c r="G1070" s="6">
        <v>0.61599999999999999</v>
      </c>
      <c r="H1070" s="6">
        <v>0.56000000000000005</v>
      </c>
      <c r="I1070" s="6">
        <v>77</v>
      </c>
      <c r="J1070" s="6">
        <v>70</v>
      </c>
      <c r="K1070" s="7" t="s">
        <v>2585</v>
      </c>
      <c r="L1070" s="7" t="s">
        <v>1946</v>
      </c>
      <c r="M1070" s="7" t="s">
        <v>1171</v>
      </c>
      <c r="N1070" s="3">
        <v>125</v>
      </c>
      <c r="O1070" s="2" t="s">
        <v>2974</v>
      </c>
      <c r="Q1070" s="57">
        <f t="shared" si="5"/>
        <v>124.99999999999999</v>
      </c>
    </row>
    <row r="1071" spans="1:17" x14ac:dyDescent="0.2">
      <c r="A1071" s="7" t="s">
        <v>1168</v>
      </c>
      <c r="B1071" s="6">
        <v>0.54167279999999995</v>
      </c>
      <c r="C1071" s="7" t="s">
        <v>1168</v>
      </c>
      <c r="D1071" s="7" t="s">
        <v>2944</v>
      </c>
      <c r="E1071" s="6">
        <v>0.59584007999999999</v>
      </c>
      <c r="F1071" s="6">
        <v>0.54167279999999995</v>
      </c>
      <c r="G1071" s="6">
        <v>0</v>
      </c>
      <c r="H1071" s="6">
        <v>0</v>
      </c>
      <c r="I1071" s="6">
        <v>0</v>
      </c>
      <c r="J1071" s="6">
        <v>0</v>
      </c>
      <c r="K1071" s="7" t="s">
        <v>2585</v>
      </c>
      <c r="L1071" s="7" t="s">
        <v>1946</v>
      </c>
      <c r="M1071" s="7" t="s">
        <v>1171</v>
      </c>
      <c r="N1071" s="3">
        <v>125</v>
      </c>
      <c r="O1071" s="2" t="s">
        <v>2974</v>
      </c>
      <c r="Q1071" s="57">
        <f t="shared" si="5"/>
        <v>0</v>
      </c>
    </row>
    <row r="1072" spans="1:17" x14ac:dyDescent="0.2">
      <c r="A1072" s="7" t="s">
        <v>3262</v>
      </c>
      <c r="B1072" s="6">
        <v>0.47730879999999998</v>
      </c>
      <c r="C1072" s="7" t="s">
        <v>3262</v>
      </c>
      <c r="D1072" s="7" t="s">
        <v>2944</v>
      </c>
      <c r="E1072" s="6">
        <v>0.52503968000000001</v>
      </c>
      <c r="F1072" s="6">
        <v>0.47730879999999998</v>
      </c>
      <c r="G1072" s="6">
        <v>0.52503968000000001</v>
      </c>
      <c r="H1072" s="6">
        <v>0.47730879999999998</v>
      </c>
      <c r="I1072" s="6">
        <v>66.154999680000003</v>
      </c>
      <c r="J1072" s="6">
        <v>60.140908799999998</v>
      </c>
      <c r="K1072" s="7" t="s">
        <v>2585</v>
      </c>
      <c r="L1072" s="7" t="s">
        <v>3424</v>
      </c>
      <c r="M1072" s="7" t="s">
        <v>1171</v>
      </c>
      <c r="N1072" s="3">
        <v>125</v>
      </c>
      <c r="O1072" s="2" t="s">
        <v>2974</v>
      </c>
      <c r="Q1072" s="57">
        <f t="shared" si="5"/>
        <v>126</v>
      </c>
    </row>
    <row r="1073" spans="1:17" x14ac:dyDescent="0.2">
      <c r="A1073" s="7" t="s">
        <v>2884</v>
      </c>
      <c r="B1073" s="6">
        <v>0.56000000000000005</v>
      </c>
      <c r="C1073" s="7" t="s">
        <v>3342</v>
      </c>
      <c r="D1073" s="7" t="s">
        <v>2944</v>
      </c>
      <c r="E1073" s="6">
        <v>0.61599999999999999</v>
      </c>
      <c r="F1073" s="6">
        <v>0.56000000000000005</v>
      </c>
      <c r="G1073" s="6">
        <v>0.62018218127659597</v>
      </c>
      <c r="H1073" s="6">
        <v>0.56380198297872297</v>
      </c>
      <c r="I1073" s="6">
        <v>233.18850015999999</v>
      </c>
      <c r="J1073" s="6">
        <v>211.98954560000001</v>
      </c>
      <c r="K1073" s="7" t="s">
        <v>2585</v>
      </c>
      <c r="L1073" s="7" t="s">
        <v>1946</v>
      </c>
      <c r="M1073" s="7" t="s">
        <v>1171</v>
      </c>
      <c r="N1073" s="3">
        <v>125</v>
      </c>
      <c r="O1073" s="2" t="s">
        <v>2974</v>
      </c>
      <c r="Q1073" s="57">
        <f t="shared" si="5"/>
        <v>378.55275999999998</v>
      </c>
    </row>
    <row r="1074" spans="1:17" x14ac:dyDescent="0.2">
      <c r="A1074" s="7" t="s">
        <v>1556</v>
      </c>
      <c r="B1074" s="6">
        <v>0.28000000000000003</v>
      </c>
      <c r="C1074" s="7" t="s">
        <v>1556</v>
      </c>
      <c r="D1074" s="7" t="s">
        <v>2944</v>
      </c>
      <c r="E1074" s="6">
        <v>0.308</v>
      </c>
      <c r="F1074" s="6">
        <v>0.28000000000000003</v>
      </c>
      <c r="G1074" s="6">
        <v>0.308</v>
      </c>
      <c r="H1074" s="6">
        <v>0.28000000000000003</v>
      </c>
      <c r="I1074" s="6">
        <v>154</v>
      </c>
      <c r="J1074" s="6">
        <v>140</v>
      </c>
      <c r="K1074" s="7" t="s">
        <v>2585</v>
      </c>
      <c r="L1074" s="7" t="s">
        <v>2336</v>
      </c>
      <c r="M1074" s="7" t="s">
        <v>1171</v>
      </c>
      <c r="N1074" s="3">
        <v>125</v>
      </c>
      <c r="O1074" s="2" t="s">
        <v>2974</v>
      </c>
      <c r="Q1074" s="57">
        <f t="shared" si="5"/>
        <v>499.99999999999994</v>
      </c>
    </row>
    <row r="1075" spans="1:17" x14ac:dyDescent="0.2">
      <c r="A1075" s="7" t="s">
        <v>232</v>
      </c>
      <c r="B1075" s="6">
        <v>0.57134560000000001</v>
      </c>
      <c r="C1075" s="7" t="s">
        <v>388</v>
      </c>
      <c r="D1075" s="7" t="s">
        <v>2944</v>
      </c>
      <c r="E1075" s="6">
        <v>0.62848015999999995</v>
      </c>
      <c r="F1075" s="6">
        <v>0.57134560000000001</v>
      </c>
      <c r="G1075" s="6">
        <v>0</v>
      </c>
      <c r="H1075" s="6">
        <v>0</v>
      </c>
      <c r="I1075" s="6">
        <v>0</v>
      </c>
      <c r="J1075" s="6">
        <v>0</v>
      </c>
      <c r="K1075" s="7" t="s">
        <v>2585</v>
      </c>
      <c r="L1075" s="7" t="s">
        <v>1946</v>
      </c>
      <c r="M1075" s="7" t="s">
        <v>2631</v>
      </c>
      <c r="N1075" s="3">
        <v>125</v>
      </c>
      <c r="O1075" s="2" t="s">
        <v>2974</v>
      </c>
      <c r="Q1075" s="57">
        <f t="shared" si="5"/>
        <v>0</v>
      </c>
    </row>
    <row r="1076" spans="1:17" x14ac:dyDescent="0.2">
      <c r="A1076" s="7" t="s">
        <v>1065</v>
      </c>
      <c r="B1076" s="6">
        <v>2.7818166666666699</v>
      </c>
      <c r="C1076" s="7" t="s">
        <v>2963</v>
      </c>
      <c r="D1076" s="7" t="s">
        <v>371</v>
      </c>
      <c r="E1076" s="6">
        <v>3.0599983333333398</v>
      </c>
      <c r="F1076" s="6">
        <v>2.7818166666666699</v>
      </c>
      <c r="G1076" s="6">
        <v>3.0599983333333398</v>
      </c>
      <c r="H1076" s="6">
        <v>2.7818166666666699</v>
      </c>
      <c r="I1076" s="6">
        <v>3.0599983333333398</v>
      </c>
      <c r="J1076" s="6">
        <v>2.7818166666666699</v>
      </c>
      <c r="K1076" s="7" t="s">
        <v>2585</v>
      </c>
      <c r="L1076" s="7" t="s">
        <v>3424</v>
      </c>
      <c r="M1076" s="7" t="s">
        <v>1171</v>
      </c>
      <c r="N1076" s="3">
        <v>6</v>
      </c>
      <c r="O1076" s="2" t="s">
        <v>2974</v>
      </c>
      <c r="Q1076" s="57">
        <f t="shared" si="5"/>
        <v>1</v>
      </c>
    </row>
    <row r="1077" spans="1:17" x14ac:dyDescent="0.2">
      <c r="A1077" s="7" t="s">
        <v>360</v>
      </c>
      <c r="B1077" s="6">
        <v>35</v>
      </c>
      <c r="C1077" s="7" t="s">
        <v>376</v>
      </c>
      <c r="D1077" s="7" t="s">
        <v>2944</v>
      </c>
      <c r="E1077" s="6">
        <v>38.5</v>
      </c>
      <c r="F1077" s="6">
        <v>35</v>
      </c>
      <c r="G1077" s="6">
        <v>38.5</v>
      </c>
      <c r="H1077" s="6">
        <v>35</v>
      </c>
      <c r="I1077" s="6">
        <v>192.5</v>
      </c>
      <c r="J1077" s="6">
        <v>175</v>
      </c>
      <c r="K1077" s="7" t="s">
        <v>2585</v>
      </c>
      <c r="L1077" s="7" t="s">
        <v>2336</v>
      </c>
      <c r="M1077" s="7" t="s">
        <v>2780</v>
      </c>
      <c r="N1077" s="3">
        <v>0</v>
      </c>
      <c r="O1077" s="2" t="s">
        <v>362</v>
      </c>
      <c r="Q1077" s="57">
        <f t="shared" si="5"/>
        <v>5</v>
      </c>
    </row>
    <row r="1078" spans="1:17" x14ac:dyDescent="0.2">
      <c r="A1078" s="7" t="s">
        <v>1278</v>
      </c>
      <c r="B1078" s="6">
        <v>2.7818166666666699</v>
      </c>
      <c r="C1078" s="7" t="s">
        <v>2274</v>
      </c>
      <c r="D1078" s="7" t="s">
        <v>2944</v>
      </c>
      <c r="E1078" s="6">
        <v>3.0599983333333398</v>
      </c>
      <c r="F1078" s="6">
        <v>2.7818166666666699</v>
      </c>
      <c r="G1078" s="6">
        <v>0</v>
      </c>
      <c r="H1078" s="6">
        <v>0</v>
      </c>
      <c r="I1078" s="6">
        <v>0</v>
      </c>
      <c r="J1078" s="6">
        <v>0</v>
      </c>
      <c r="K1078" s="7" t="s">
        <v>178</v>
      </c>
      <c r="L1078" s="7" t="s">
        <v>3424</v>
      </c>
      <c r="M1078" s="7" t="s">
        <v>1498</v>
      </c>
      <c r="N1078" s="3">
        <v>6</v>
      </c>
      <c r="O1078" s="2" t="s">
        <v>2974</v>
      </c>
      <c r="Q1078" s="57">
        <f t="shared" si="5"/>
        <v>0</v>
      </c>
    </row>
    <row r="1079" spans="1:17" x14ac:dyDescent="0.2">
      <c r="A1079" s="7" t="s">
        <v>559</v>
      </c>
      <c r="B1079" s="6">
        <v>21.959849999999999</v>
      </c>
      <c r="C1079" s="7" t="s">
        <v>1216</v>
      </c>
      <c r="D1079" s="7" t="s">
        <v>371</v>
      </c>
      <c r="E1079" s="6">
        <v>24.155835</v>
      </c>
      <c r="F1079" s="6">
        <v>21.959849999999999</v>
      </c>
      <c r="G1079" s="6">
        <v>24.155835</v>
      </c>
      <c r="H1079" s="6">
        <v>21.959849999999999</v>
      </c>
      <c r="I1079" s="6">
        <v>48.311669999999999</v>
      </c>
      <c r="J1079" s="6">
        <v>43.919699999999999</v>
      </c>
      <c r="K1079" s="7" t="s">
        <v>2585</v>
      </c>
      <c r="L1079" s="7" t="s">
        <v>1946</v>
      </c>
      <c r="M1079" s="7" t="s">
        <v>3397</v>
      </c>
      <c r="N1079" s="3">
        <v>66</v>
      </c>
      <c r="O1079" s="2" t="s">
        <v>2948</v>
      </c>
      <c r="Q1079" s="57">
        <f t="shared" si="5"/>
        <v>2</v>
      </c>
    </row>
    <row r="1080" spans="1:17" x14ac:dyDescent="0.2">
      <c r="A1080" s="7" t="s">
        <v>2880</v>
      </c>
      <c r="B1080" s="6">
        <v>14.798345454545499</v>
      </c>
      <c r="C1080" s="7" t="s">
        <v>2953</v>
      </c>
      <c r="D1080" s="7" t="s">
        <v>371</v>
      </c>
      <c r="E1080" s="6">
        <v>16.278179999999999</v>
      </c>
      <c r="F1080" s="6">
        <v>14.798345454545499</v>
      </c>
      <c r="G1080" s="6">
        <v>16.278179999999999</v>
      </c>
      <c r="H1080" s="6">
        <v>14.798345454545499</v>
      </c>
      <c r="I1080" s="6">
        <v>32.556359999999998</v>
      </c>
      <c r="J1080" s="6">
        <v>29.596690909090999</v>
      </c>
      <c r="K1080" s="7" t="s">
        <v>2585</v>
      </c>
      <c r="L1080" s="7" t="s">
        <v>1946</v>
      </c>
      <c r="M1080" s="7" t="s">
        <v>3397</v>
      </c>
      <c r="N1080" s="3">
        <v>66</v>
      </c>
      <c r="O1080" s="2" t="s">
        <v>2948</v>
      </c>
      <c r="Q1080" s="57">
        <f t="shared" si="5"/>
        <v>2</v>
      </c>
    </row>
    <row r="1081" spans="1:17" x14ac:dyDescent="0.2">
      <c r="A1081" s="7" t="s">
        <v>140</v>
      </c>
      <c r="B1081" s="6">
        <v>0.93906250000000002</v>
      </c>
      <c r="C1081" s="7" t="s">
        <v>140</v>
      </c>
      <c r="D1081" s="7" t="s">
        <v>2944</v>
      </c>
      <c r="E1081" s="6">
        <v>1.03296875</v>
      </c>
      <c r="F1081" s="6">
        <v>0.93906250000000002</v>
      </c>
      <c r="G1081" s="6">
        <v>1.03296875</v>
      </c>
      <c r="H1081" s="6">
        <v>0.93906250000000002</v>
      </c>
      <c r="I1081" s="6">
        <v>1.03296875</v>
      </c>
      <c r="J1081" s="6">
        <v>0.93906250000000002</v>
      </c>
      <c r="K1081" s="7" t="s">
        <v>2585</v>
      </c>
      <c r="L1081" s="7" t="s">
        <v>1999</v>
      </c>
      <c r="M1081" s="7" t="s">
        <v>1171</v>
      </c>
      <c r="N1081" s="3">
        <v>96</v>
      </c>
      <c r="O1081" s="2" t="s">
        <v>2974</v>
      </c>
      <c r="Q1081" s="57">
        <f t="shared" si="5"/>
        <v>1</v>
      </c>
    </row>
    <row r="1082" spans="1:17" x14ac:dyDescent="0.2">
      <c r="A1082" s="7" t="s">
        <v>3260</v>
      </c>
      <c r="B1082" s="6">
        <v>3</v>
      </c>
      <c r="C1082" s="7" t="s">
        <v>3260</v>
      </c>
      <c r="D1082" s="7" t="s">
        <v>3030</v>
      </c>
      <c r="E1082" s="6">
        <v>3</v>
      </c>
      <c r="F1082" s="6">
        <v>3</v>
      </c>
      <c r="G1082" s="6">
        <v>0</v>
      </c>
      <c r="H1082" s="6">
        <v>0</v>
      </c>
      <c r="I1082" s="6">
        <v>0</v>
      </c>
      <c r="J1082" s="6">
        <v>0</v>
      </c>
      <c r="K1082" s="7" t="s">
        <v>2585</v>
      </c>
      <c r="L1082" s="7" t="s">
        <v>637</v>
      </c>
      <c r="M1082" s="7" t="s">
        <v>1235</v>
      </c>
      <c r="N1082" s="3">
        <v>5</v>
      </c>
      <c r="O1082" s="2" t="s">
        <v>777</v>
      </c>
      <c r="Q1082" s="57">
        <f t="shared" si="5"/>
        <v>0</v>
      </c>
    </row>
    <row r="1083" spans="1:17" x14ac:dyDescent="0.2">
      <c r="A1083" s="7" t="s">
        <v>2380</v>
      </c>
      <c r="B1083" s="6">
        <v>2</v>
      </c>
      <c r="C1083" s="7" t="s">
        <v>2380</v>
      </c>
      <c r="D1083" s="7" t="s">
        <v>3030</v>
      </c>
      <c r="E1083" s="6">
        <v>2</v>
      </c>
      <c r="F1083" s="6">
        <v>2</v>
      </c>
      <c r="G1083" s="6">
        <v>2</v>
      </c>
      <c r="H1083" s="6">
        <v>2</v>
      </c>
      <c r="I1083" s="6">
        <v>6</v>
      </c>
      <c r="J1083" s="6">
        <v>6</v>
      </c>
      <c r="K1083" s="7" t="s">
        <v>2585</v>
      </c>
      <c r="L1083" s="7" t="s">
        <v>1787</v>
      </c>
      <c r="M1083" s="7" t="s">
        <v>1903</v>
      </c>
      <c r="N1083" s="3">
        <v>0</v>
      </c>
      <c r="O1083" s="2" t="s">
        <v>85</v>
      </c>
      <c r="Q1083" s="57">
        <f t="shared" si="5"/>
        <v>3</v>
      </c>
    </row>
    <row r="1084" spans="1:17" x14ac:dyDescent="0.2">
      <c r="A1084" s="7" t="s">
        <v>1496</v>
      </c>
      <c r="B1084" s="6">
        <v>1.04</v>
      </c>
      <c r="C1084" s="7" t="s">
        <v>1496</v>
      </c>
      <c r="D1084" s="7" t="s">
        <v>3030</v>
      </c>
      <c r="E1084" s="6">
        <v>1.04</v>
      </c>
      <c r="F1084" s="6">
        <v>1.04</v>
      </c>
      <c r="G1084" s="6">
        <v>0</v>
      </c>
      <c r="H1084" s="6">
        <v>0</v>
      </c>
      <c r="I1084" s="6">
        <v>0</v>
      </c>
      <c r="J1084" s="6">
        <v>0</v>
      </c>
      <c r="K1084" s="7" t="s">
        <v>2585</v>
      </c>
      <c r="L1084" s="7" t="s">
        <v>637</v>
      </c>
      <c r="M1084" s="7" t="s">
        <v>1171</v>
      </c>
      <c r="N1084" s="3">
        <v>25</v>
      </c>
      <c r="O1084" s="2" t="s">
        <v>2974</v>
      </c>
      <c r="Q1084" s="57">
        <f t="shared" si="5"/>
        <v>0</v>
      </c>
    </row>
    <row r="1085" spans="1:17" x14ac:dyDescent="0.2">
      <c r="A1085" s="7" t="s">
        <v>1272</v>
      </c>
      <c r="B1085" s="6">
        <v>3.3333333333333299</v>
      </c>
      <c r="C1085" s="7" t="s">
        <v>1272</v>
      </c>
      <c r="D1085" s="7" t="s">
        <v>3030</v>
      </c>
      <c r="E1085" s="6">
        <v>3.3333333333333299</v>
      </c>
      <c r="F1085" s="6">
        <v>3.3333333333333299</v>
      </c>
      <c r="G1085" s="6">
        <v>0</v>
      </c>
      <c r="H1085" s="6">
        <v>0</v>
      </c>
      <c r="I1085" s="6">
        <v>0</v>
      </c>
      <c r="J1085" s="6">
        <v>0</v>
      </c>
      <c r="K1085" s="7" t="s">
        <v>2585</v>
      </c>
      <c r="L1085" s="7" t="s">
        <v>637</v>
      </c>
      <c r="M1085" s="7" t="s">
        <v>1378</v>
      </c>
      <c r="N1085" s="3">
        <v>12</v>
      </c>
      <c r="O1085" s="2" t="s">
        <v>373</v>
      </c>
      <c r="Q1085" s="57">
        <f t="shared" si="5"/>
        <v>0</v>
      </c>
    </row>
    <row r="1086" spans="1:17" x14ac:dyDescent="0.2">
      <c r="A1086" s="7" t="s">
        <v>1247</v>
      </c>
      <c r="B1086" s="6">
        <v>10.5</v>
      </c>
      <c r="C1086" s="7" t="s">
        <v>498</v>
      </c>
      <c r="D1086" s="7" t="s">
        <v>371</v>
      </c>
      <c r="E1086" s="6">
        <v>10.5</v>
      </c>
      <c r="F1086" s="6">
        <v>10.5</v>
      </c>
      <c r="G1086" s="6">
        <v>0</v>
      </c>
      <c r="H1086" s="6">
        <v>0</v>
      </c>
      <c r="I1086" s="6">
        <v>0</v>
      </c>
      <c r="J1086" s="6">
        <v>0</v>
      </c>
      <c r="K1086" s="7" t="s">
        <v>2585</v>
      </c>
      <c r="L1086" s="7" t="s">
        <v>1946</v>
      </c>
      <c r="M1086" s="7" t="s">
        <v>901</v>
      </c>
      <c r="N1086" s="3">
        <v>0</v>
      </c>
      <c r="O1086" s="2" t="s">
        <v>749</v>
      </c>
      <c r="Q1086" s="57">
        <f t="shared" ref="Q1086:Q1149" si="6">J1086/F1086</f>
        <v>0</v>
      </c>
    </row>
    <row r="1087" spans="1:17" x14ac:dyDescent="0.2">
      <c r="A1087" s="7" t="s">
        <v>2009</v>
      </c>
      <c r="B1087" s="6">
        <v>12.0952380952381</v>
      </c>
      <c r="C1087" s="7" t="s">
        <v>1326</v>
      </c>
      <c r="D1087" s="7" t="s">
        <v>2944</v>
      </c>
      <c r="E1087" s="6">
        <v>12.0952380952381</v>
      </c>
      <c r="F1087" s="6">
        <v>12.0952380952381</v>
      </c>
      <c r="G1087" s="6">
        <v>10.776859504132201</v>
      </c>
      <c r="H1087" s="6">
        <v>10.776859504132201</v>
      </c>
      <c r="I1087" s="6">
        <v>39.119999999999997</v>
      </c>
      <c r="J1087" s="6">
        <v>39.119999999999997</v>
      </c>
      <c r="K1087" s="7" t="s">
        <v>2585</v>
      </c>
      <c r="L1087" s="7" t="s">
        <v>1946</v>
      </c>
      <c r="M1087" s="7" t="s">
        <v>2432</v>
      </c>
      <c r="N1087" s="3">
        <v>6</v>
      </c>
      <c r="O1087" s="2" t="s">
        <v>2063</v>
      </c>
      <c r="Q1087" s="57">
        <f t="shared" si="6"/>
        <v>3.2343307086614157</v>
      </c>
    </row>
    <row r="1088" spans="1:17" x14ac:dyDescent="0.2">
      <c r="A1088" s="7" t="s">
        <v>1066</v>
      </c>
      <c r="B1088" s="6">
        <v>5.81</v>
      </c>
      <c r="C1088" s="7" t="s">
        <v>1066</v>
      </c>
      <c r="D1088" s="7" t="s">
        <v>371</v>
      </c>
      <c r="E1088" s="6">
        <v>5.81</v>
      </c>
      <c r="F1088" s="6">
        <v>5.81</v>
      </c>
      <c r="G1088" s="6">
        <v>0</v>
      </c>
      <c r="H1088" s="6">
        <v>0</v>
      </c>
      <c r="I1088" s="6">
        <v>0</v>
      </c>
      <c r="J1088" s="6">
        <v>0</v>
      </c>
      <c r="K1088" s="7" t="s">
        <v>2585</v>
      </c>
      <c r="L1088" s="7" t="s">
        <v>1946</v>
      </c>
      <c r="M1088" s="7" t="s">
        <v>2219</v>
      </c>
      <c r="N1088" s="3">
        <v>0</v>
      </c>
      <c r="O1088" s="2" t="s">
        <v>777</v>
      </c>
      <c r="Q1088" s="57">
        <f t="shared" si="6"/>
        <v>0</v>
      </c>
    </row>
    <row r="1089" spans="1:17" x14ac:dyDescent="0.2">
      <c r="A1089" s="7" t="s">
        <v>24</v>
      </c>
      <c r="B1089" s="6">
        <v>5.81</v>
      </c>
      <c r="C1089" s="7" t="s">
        <v>24</v>
      </c>
      <c r="D1089" s="7" t="s">
        <v>371</v>
      </c>
      <c r="E1089" s="6">
        <v>5.81</v>
      </c>
      <c r="F1089" s="6">
        <v>5.81</v>
      </c>
      <c r="G1089" s="6">
        <v>5.81</v>
      </c>
      <c r="H1089" s="6">
        <v>5.81</v>
      </c>
      <c r="I1089" s="6">
        <v>29.05</v>
      </c>
      <c r="J1089" s="6">
        <v>29.05</v>
      </c>
      <c r="K1089" s="7" t="s">
        <v>2585</v>
      </c>
      <c r="L1089" s="7" t="s">
        <v>1946</v>
      </c>
      <c r="M1089" s="7" t="s">
        <v>2301</v>
      </c>
      <c r="N1089" s="3">
        <v>0</v>
      </c>
      <c r="O1089" s="2" t="s">
        <v>777</v>
      </c>
      <c r="Q1089" s="57">
        <f t="shared" si="6"/>
        <v>5.0000000000000009</v>
      </c>
    </row>
    <row r="1090" spans="1:17" x14ac:dyDescent="0.2">
      <c r="A1090" s="7" t="s">
        <v>1807</v>
      </c>
      <c r="B1090" s="6">
        <v>6.0122095959596003</v>
      </c>
      <c r="C1090" s="7" t="s">
        <v>1807</v>
      </c>
      <c r="D1090" s="7" t="s">
        <v>786</v>
      </c>
      <c r="E1090" s="6">
        <v>6.0122095959596003</v>
      </c>
      <c r="F1090" s="6">
        <v>6.0122095959596003</v>
      </c>
      <c r="G1090" s="6">
        <v>6.0122095959596003</v>
      </c>
      <c r="H1090" s="6">
        <v>6.0122095959596003</v>
      </c>
      <c r="I1090" s="6">
        <v>-386.844954184708</v>
      </c>
      <c r="J1090" s="6">
        <v>-386.844954184708</v>
      </c>
      <c r="K1090" s="7" t="s">
        <v>2585</v>
      </c>
      <c r="L1090" s="7"/>
      <c r="M1090" s="7" t="s">
        <v>2139</v>
      </c>
      <c r="N1090" s="3">
        <v>0</v>
      </c>
      <c r="O1090" s="2" t="s">
        <v>2974</v>
      </c>
      <c r="Q1090" s="57">
        <f t="shared" si="6"/>
        <v>-64.343224900988204</v>
      </c>
    </row>
    <row r="1091" spans="1:17" x14ac:dyDescent="0.2">
      <c r="A1091" s="7" t="s">
        <v>939</v>
      </c>
      <c r="B1091" s="6">
        <v>23.95</v>
      </c>
      <c r="C1091" s="7" t="s">
        <v>939</v>
      </c>
      <c r="D1091" s="7" t="s">
        <v>386</v>
      </c>
      <c r="E1091" s="6">
        <v>23.95</v>
      </c>
      <c r="F1091" s="6">
        <v>23.95</v>
      </c>
      <c r="G1091" s="6">
        <v>23.95</v>
      </c>
      <c r="H1091" s="6">
        <v>23.95</v>
      </c>
      <c r="I1091" s="6">
        <v>23.95</v>
      </c>
      <c r="J1091" s="6">
        <v>23.95</v>
      </c>
      <c r="K1091" s="7" t="s">
        <v>2585</v>
      </c>
      <c r="L1091" s="7" t="s">
        <v>1946</v>
      </c>
      <c r="M1091" s="7" t="s">
        <v>2767</v>
      </c>
      <c r="N1091" s="3">
        <v>0</v>
      </c>
      <c r="O1091" s="2" t="s">
        <v>3235</v>
      </c>
      <c r="Q1091" s="57">
        <f t="shared" si="6"/>
        <v>1</v>
      </c>
    </row>
    <row r="1092" spans="1:17" x14ac:dyDescent="0.2">
      <c r="A1092" s="7" t="s">
        <v>611</v>
      </c>
      <c r="B1092" s="6">
        <v>32.65</v>
      </c>
      <c r="C1092" s="7" t="s">
        <v>611</v>
      </c>
      <c r="D1092" s="7" t="s">
        <v>386</v>
      </c>
      <c r="E1092" s="6">
        <v>32.65</v>
      </c>
      <c r="F1092" s="6">
        <v>32.65</v>
      </c>
      <c r="G1092" s="6">
        <v>0</v>
      </c>
      <c r="H1092" s="6">
        <v>0</v>
      </c>
      <c r="I1092" s="6">
        <v>0</v>
      </c>
      <c r="J1092" s="6">
        <v>0</v>
      </c>
      <c r="K1092" s="7" t="s">
        <v>2585</v>
      </c>
      <c r="L1092" s="7" t="s">
        <v>1946</v>
      </c>
      <c r="M1092" s="7" t="s">
        <v>3302</v>
      </c>
      <c r="N1092" s="3">
        <v>0</v>
      </c>
      <c r="O1092" s="2" t="s">
        <v>132</v>
      </c>
      <c r="Q1092" s="57">
        <f t="shared" si="6"/>
        <v>0</v>
      </c>
    </row>
    <row r="1093" spans="1:17" x14ac:dyDescent="0.2">
      <c r="A1093" s="7" t="s">
        <v>1741</v>
      </c>
      <c r="B1093" s="6">
        <v>5.2583333333333302</v>
      </c>
      <c r="C1093" s="7" t="s">
        <v>400</v>
      </c>
      <c r="D1093" s="7" t="s">
        <v>371</v>
      </c>
      <c r="E1093" s="6">
        <v>5.2583333333333302</v>
      </c>
      <c r="F1093" s="6">
        <v>5.2583333333333302</v>
      </c>
      <c r="G1093" s="6">
        <v>0</v>
      </c>
      <c r="H1093" s="6">
        <v>0</v>
      </c>
      <c r="I1093" s="6">
        <v>0</v>
      </c>
      <c r="J1093" s="6">
        <v>0</v>
      </c>
      <c r="K1093" s="7" t="s">
        <v>2585</v>
      </c>
      <c r="L1093" s="7" t="s">
        <v>1946</v>
      </c>
      <c r="M1093" s="7" t="s">
        <v>2631</v>
      </c>
      <c r="N1093" s="3">
        <v>0</v>
      </c>
      <c r="O1093" s="2" t="s">
        <v>2974</v>
      </c>
      <c r="Q1093" s="57">
        <f t="shared" si="6"/>
        <v>0</v>
      </c>
    </row>
    <row r="1094" spans="1:17" x14ac:dyDescent="0.2">
      <c r="A1094" s="7" t="s">
        <v>729</v>
      </c>
      <c r="B1094" s="6">
        <v>0.47799999999999998</v>
      </c>
      <c r="C1094" s="7" t="s">
        <v>2032</v>
      </c>
      <c r="D1094" s="7" t="s">
        <v>371</v>
      </c>
      <c r="E1094" s="6">
        <v>5.258</v>
      </c>
      <c r="F1094" s="6">
        <v>4.78</v>
      </c>
      <c r="G1094" s="6">
        <v>5.2580000000000098</v>
      </c>
      <c r="H1094" s="6">
        <v>4.78</v>
      </c>
      <c r="I1094" s="6">
        <v>5.2580000000000098</v>
      </c>
      <c r="J1094" s="6">
        <v>4.78</v>
      </c>
      <c r="K1094" s="7" t="s">
        <v>2585</v>
      </c>
      <c r="L1094" s="7" t="s">
        <v>1946</v>
      </c>
      <c r="M1094" s="7" t="s">
        <v>373</v>
      </c>
      <c r="N1094" s="3">
        <v>0</v>
      </c>
      <c r="O1094" s="2" t="s">
        <v>373</v>
      </c>
      <c r="Q1094" s="57">
        <f t="shared" si="6"/>
        <v>1</v>
      </c>
    </row>
    <row r="1095" spans="1:17" x14ac:dyDescent="0.2">
      <c r="A1095" s="7" t="s">
        <v>136</v>
      </c>
      <c r="B1095" s="6">
        <v>4.1544999999999996</v>
      </c>
      <c r="C1095" s="7" t="s">
        <v>964</v>
      </c>
      <c r="D1095" s="7" t="s">
        <v>371</v>
      </c>
      <c r="E1095" s="6">
        <v>4.5699500000000004</v>
      </c>
      <c r="F1095" s="6">
        <v>4.1544999999999996</v>
      </c>
      <c r="G1095" s="6">
        <v>0</v>
      </c>
      <c r="H1095" s="6">
        <v>0</v>
      </c>
      <c r="I1095" s="6">
        <v>0</v>
      </c>
      <c r="J1095" s="6">
        <v>0</v>
      </c>
      <c r="K1095" s="7" t="s">
        <v>2585</v>
      </c>
      <c r="L1095" s="7" t="s">
        <v>309</v>
      </c>
      <c r="M1095" s="7" t="s">
        <v>1378</v>
      </c>
      <c r="N1095" s="3">
        <v>0</v>
      </c>
      <c r="O1095" s="2" t="s">
        <v>373</v>
      </c>
      <c r="Q1095" s="57">
        <f t="shared" si="6"/>
        <v>0</v>
      </c>
    </row>
    <row r="1096" spans="1:17" x14ac:dyDescent="0.2">
      <c r="A1096" s="7" t="s">
        <v>2799</v>
      </c>
      <c r="B1096" s="6">
        <v>4.93485</v>
      </c>
      <c r="C1096" s="7" t="s">
        <v>1349</v>
      </c>
      <c r="D1096" s="7" t="s">
        <v>371</v>
      </c>
      <c r="E1096" s="6">
        <v>5.4283349999999997</v>
      </c>
      <c r="F1096" s="6">
        <v>4.93485</v>
      </c>
      <c r="G1096" s="6">
        <v>0</v>
      </c>
      <c r="H1096" s="6">
        <v>0</v>
      </c>
      <c r="I1096" s="6">
        <v>0</v>
      </c>
      <c r="J1096" s="6">
        <v>0</v>
      </c>
      <c r="K1096" s="7" t="s">
        <v>2585</v>
      </c>
      <c r="L1096" s="7" t="s">
        <v>1946</v>
      </c>
      <c r="M1096" s="7" t="s">
        <v>74</v>
      </c>
      <c r="N1096" s="3">
        <v>24</v>
      </c>
      <c r="O1096" s="2" t="s">
        <v>659</v>
      </c>
      <c r="Q1096" s="57">
        <f t="shared" si="6"/>
        <v>0</v>
      </c>
    </row>
    <row r="1097" spans="1:17" x14ac:dyDescent="0.2">
      <c r="A1097" s="7" t="s">
        <v>1997</v>
      </c>
      <c r="B1097" s="6">
        <v>3.9384959472813299</v>
      </c>
      <c r="C1097" s="7" t="s">
        <v>3149</v>
      </c>
      <c r="D1097" s="7" t="s">
        <v>371</v>
      </c>
      <c r="E1097" s="6">
        <v>4.3323455420094596</v>
      </c>
      <c r="F1097" s="6">
        <v>3.9384959472813299</v>
      </c>
      <c r="G1097" s="6">
        <v>0</v>
      </c>
      <c r="H1097" s="6">
        <v>0</v>
      </c>
      <c r="I1097" s="6">
        <v>0</v>
      </c>
      <c r="J1097" s="6">
        <v>0</v>
      </c>
      <c r="K1097" s="7" t="s">
        <v>2585</v>
      </c>
      <c r="L1097" s="7" t="s">
        <v>1946</v>
      </c>
      <c r="M1097" s="7" t="s">
        <v>1082</v>
      </c>
      <c r="N1097" s="3">
        <v>0</v>
      </c>
      <c r="O1097" s="2" t="s">
        <v>2199</v>
      </c>
      <c r="Q1097" s="57">
        <f t="shared" si="6"/>
        <v>0</v>
      </c>
    </row>
    <row r="1098" spans="1:17" x14ac:dyDescent="0.2">
      <c r="A1098" s="7" t="s">
        <v>2726</v>
      </c>
      <c r="B1098" s="6">
        <v>1.71</v>
      </c>
      <c r="C1098" s="7" t="s">
        <v>123</v>
      </c>
      <c r="D1098" s="7" t="s">
        <v>371</v>
      </c>
      <c r="E1098" s="6">
        <v>1.881</v>
      </c>
      <c r="F1098" s="6">
        <v>1.71</v>
      </c>
      <c r="G1098" s="6">
        <v>1.8777824999999999</v>
      </c>
      <c r="H1098" s="6">
        <v>1.7070749999999999</v>
      </c>
      <c r="I1098" s="6">
        <v>43.188997499999999</v>
      </c>
      <c r="J1098" s="6">
        <v>39.262725000000003</v>
      </c>
      <c r="K1098" s="7" t="s">
        <v>2585</v>
      </c>
      <c r="L1098" s="7" t="s">
        <v>1946</v>
      </c>
      <c r="M1098" s="7" t="s">
        <v>3387</v>
      </c>
      <c r="N1098" s="3">
        <v>0</v>
      </c>
      <c r="O1098" s="2" t="s">
        <v>3387</v>
      </c>
      <c r="Q1098" s="57">
        <f t="shared" si="6"/>
        <v>22.960657894736844</v>
      </c>
    </row>
    <row r="1099" spans="1:17" x14ac:dyDescent="0.2">
      <c r="A1099" s="7" t="s">
        <v>332</v>
      </c>
      <c r="B1099" s="6">
        <v>1.5197000000000001</v>
      </c>
      <c r="C1099" s="7" t="s">
        <v>1514</v>
      </c>
      <c r="D1099" s="7" t="s">
        <v>371</v>
      </c>
      <c r="E1099" s="6">
        <v>1.67167</v>
      </c>
      <c r="F1099" s="6">
        <v>1.5197000000000001</v>
      </c>
      <c r="G1099" s="6">
        <v>0</v>
      </c>
      <c r="H1099" s="6">
        <v>0</v>
      </c>
      <c r="I1099" s="6">
        <v>0</v>
      </c>
      <c r="J1099" s="6">
        <v>0</v>
      </c>
      <c r="K1099" s="7" t="s">
        <v>2585</v>
      </c>
      <c r="L1099" s="7" t="s">
        <v>1946</v>
      </c>
      <c r="M1099" s="7" t="s">
        <v>3387</v>
      </c>
      <c r="N1099" s="3">
        <v>0</v>
      </c>
      <c r="O1099" s="2" t="s">
        <v>3387</v>
      </c>
      <c r="Q1099" s="57">
        <f t="shared" si="6"/>
        <v>0</v>
      </c>
    </row>
    <row r="1100" spans="1:17" x14ac:dyDescent="0.2">
      <c r="A1100" s="7" t="s">
        <v>2404</v>
      </c>
      <c r="B1100" s="6">
        <v>9.67</v>
      </c>
      <c r="C1100" s="7" t="s">
        <v>2461</v>
      </c>
      <c r="D1100" s="7" t="s">
        <v>2167</v>
      </c>
      <c r="E1100" s="6">
        <v>9.67</v>
      </c>
      <c r="F1100" s="6">
        <v>9.67</v>
      </c>
      <c r="G1100" s="6">
        <v>0</v>
      </c>
      <c r="H1100" s="6">
        <v>0</v>
      </c>
      <c r="I1100" s="6">
        <v>0</v>
      </c>
      <c r="J1100" s="6">
        <v>0</v>
      </c>
      <c r="K1100" s="7" t="s">
        <v>2585</v>
      </c>
      <c r="L1100" s="7" t="s">
        <v>1221</v>
      </c>
      <c r="M1100" s="7" t="s">
        <v>2462</v>
      </c>
      <c r="N1100" s="3">
        <v>0</v>
      </c>
      <c r="O1100" s="2" t="s">
        <v>194</v>
      </c>
      <c r="Q1100" s="57">
        <f t="shared" si="6"/>
        <v>0</v>
      </c>
    </row>
    <row r="1101" spans="1:17" x14ac:dyDescent="0.2">
      <c r="A1101" s="7" t="s">
        <v>2117</v>
      </c>
      <c r="B1101" s="6">
        <v>12</v>
      </c>
      <c r="C1101" s="7" t="s">
        <v>2117</v>
      </c>
      <c r="D1101" s="7" t="s">
        <v>2167</v>
      </c>
      <c r="E1101" s="6">
        <v>12</v>
      </c>
      <c r="F1101" s="6">
        <v>12</v>
      </c>
      <c r="G1101" s="6">
        <v>0</v>
      </c>
      <c r="H1101" s="6">
        <v>0</v>
      </c>
      <c r="I1101" s="6">
        <v>0</v>
      </c>
      <c r="J1101" s="6">
        <v>0</v>
      </c>
      <c r="K1101" s="7" t="s">
        <v>2585</v>
      </c>
      <c r="L1101" s="7" t="s">
        <v>1694</v>
      </c>
      <c r="M1101" s="7" t="s">
        <v>1860</v>
      </c>
      <c r="N1101" s="3">
        <v>0</v>
      </c>
      <c r="O1101" s="2" t="s">
        <v>697</v>
      </c>
      <c r="Q1101" s="57">
        <f t="shared" si="6"/>
        <v>0</v>
      </c>
    </row>
    <row r="1102" spans="1:17" x14ac:dyDescent="0.2">
      <c r="A1102" s="7" t="s">
        <v>3401</v>
      </c>
      <c r="B1102" s="6">
        <v>27.65</v>
      </c>
      <c r="C1102" s="7" t="s">
        <v>1392</v>
      </c>
      <c r="D1102" s="7" t="s">
        <v>2167</v>
      </c>
      <c r="E1102" s="6">
        <v>27.65</v>
      </c>
      <c r="F1102" s="6">
        <v>27.65</v>
      </c>
      <c r="G1102" s="6">
        <v>26.316666666666698</v>
      </c>
      <c r="H1102" s="6">
        <v>26.316666666666698</v>
      </c>
      <c r="I1102" s="6">
        <v>78.95</v>
      </c>
      <c r="J1102" s="6">
        <v>78.95</v>
      </c>
      <c r="K1102" s="7" t="s">
        <v>2585</v>
      </c>
      <c r="L1102" s="7" t="s">
        <v>1221</v>
      </c>
      <c r="M1102" s="7" t="s">
        <v>2432</v>
      </c>
      <c r="N1102" s="3">
        <v>1</v>
      </c>
      <c r="O1102" s="2" t="s">
        <v>2063</v>
      </c>
      <c r="Q1102" s="57">
        <f t="shared" si="6"/>
        <v>2.8553345388788429</v>
      </c>
    </row>
    <row r="1103" spans="1:17" x14ac:dyDescent="0.2">
      <c r="A1103" s="7" t="s">
        <v>3450</v>
      </c>
      <c r="B1103" s="6">
        <v>12.5</v>
      </c>
      <c r="C1103" s="7" t="s">
        <v>2381</v>
      </c>
      <c r="D1103" s="7" t="s">
        <v>2167</v>
      </c>
      <c r="E1103" s="6">
        <v>12.5</v>
      </c>
      <c r="F1103" s="6">
        <v>12.5</v>
      </c>
      <c r="G1103" s="6">
        <v>0</v>
      </c>
      <c r="H1103" s="6">
        <v>0</v>
      </c>
      <c r="I1103" s="6">
        <v>0</v>
      </c>
      <c r="J1103" s="6">
        <v>0</v>
      </c>
      <c r="K1103" s="7" t="s">
        <v>2585</v>
      </c>
      <c r="L1103" s="7" t="s">
        <v>1946</v>
      </c>
      <c r="M1103" s="7" t="s">
        <v>3302</v>
      </c>
      <c r="N1103" s="3">
        <v>4</v>
      </c>
      <c r="O1103" s="2" t="s">
        <v>132</v>
      </c>
      <c r="Q1103" s="57">
        <f t="shared" si="6"/>
        <v>0</v>
      </c>
    </row>
    <row r="1104" spans="1:17" x14ac:dyDescent="0.2">
      <c r="A1104" s="7" t="s">
        <v>1564</v>
      </c>
      <c r="B1104" s="6">
        <v>38.1</v>
      </c>
      <c r="C1104" s="7" t="s">
        <v>1564</v>
      </c>
      <c r="D1104" s="7" t="s">
        <v>2167</v>
      </c>
      <c r="E1104" s="6">
        <v>38.1</v>
      </c>
      <c r="F1104" s="6">
        <v>38.1</v>
      </c>
      <c r="G1104" s="6">
        <v>0</v>
      </c>
      <c r="H1104" s="6">
        <v>0</v>
      </c>
      <c r="I1104" s="6">
        <v>0</v>
      </c>
      <c r="J1104" s="6">
        <v>0</v>
      </c>
      <c r="K1104" s="7" t="s">
        <v>2585</v>
      </c>
      <c r="L1104" s="7" t="s">
        <v>1221</v>
      </c>
      <c r="M1104" s="7" t="s">
        <v>578</v>
      </c>
      <c r="N1104" s="3">
        <v>0</v>
      </c>
      <c r="O1104" s="2" t="s">
        <v>229</v>
      </c>
      <c r="Q1104" s="57">
        <f t="shared" si="6"/>
        <v>0</v>
      </c>
    </row>
    <row r="1105" spans="1:17" x14ac:dyDescent="0.2">
      <c r="A1105" s="7" t="s">
        <v>3213</v>
      </c>
      <c r="B1105" s="6">
        <v>11.6625</v>
      </c>
      <c r="C1105" s="7" t="s">
        <v>2894</v>
      </c>
      <c r="D1105" s="7" t="s">
        <v>2167</v>
      </c>
      <c r="E1105" s="6">
        <v>9.33</v>
      </c>
      <c r="F1105" s="6">
        <v>9.33</v>
      </c>
      <c r="G1105" s="6">
        <v>9.33</v>
      </c>
      <c r="H1105" s="6">
        <v>9.33</v>
      </c>
      <c r="I1105" s="6">
        <v>223.92</v>
      </c>
      <c r="J1105" s="6">
        <v>223.92</v>
      </c>
      <c r="K1105" s="7" t="s">
        <v>2585</v>
      </c>
      <c r="L1105" s="7" t="s">
        <v>1946</v>
      </c>
      <c r="M1105" s="7" t="s">
        <v>3302</v>
      </c>
      <c r="N1105" s="3">
        <v>12</v>
      </c>
      <c r="O1105" s="2" t="s">
        <v>3156</v>
      </c>
      <c r="Q1105" s="57">
        <f t="shared" si="6"/>
        <v>24</v>
      </c>
    </row>
    <row r="1106" spans="1:17" x14ac:dyDescent="0.2">
      <c r="A1106" s="7" t="s">
        <v>378</v>
      </c>
      <c r="B1106" s="6">
        <v>9.4</v>
      </c>
      <c r="C1106" s="7" t="s">
        <v>378</v>
      </c>
      <c r="D1106" s="7" t="s">
        <v>2167</v>
      </c>
      <c r="E1106" s="6">
        <v>9.4</v>
      </c>
      <c r="F1106" s="6">
        <v>9.4</v>
      </c>
      <c r="G1106" s="6">
        <v>0</v>
      </c>
      <c r="H1106" s="6">
        <v>0</v>
      </c>
      <c r="I1106" s="6">
        <v>0</v>
      </c>
      <c r="J1106" s="6">
        <v>0</v>
      </c>
      <c r="K1106" s="7" t="s">
        <v>2585</v>
      </c>
      <c r="L1106" s="7" t="s">
        <v>2336</v>
      </c>
      <c r="M1106" s="7" t="s">
        <v>287</v>
      </c>
      <c r="N1106" s="3">
        <v>6</v>
      </c>
      <c r="O1106" s="2" t="s">
        <v>132</v>
      </c>
      <c r="Q1106" s="57">
        <f t="shared" si="6"/>
        <v>0</v>
      </c>
    </row>
    <row r="1107" spans="1:17" x14ac:dyDescent="0.2">
      <c r="A1107" s="7" t="s">
        <v>2083</v>
      </c>
      <c r="B1107" s="6">
        <v>2.0811999999999999</v>
      </c>
      <c r="C1107" s="7" t="s">
        <v>2554</v>
      </c>
      <c r="D1107" s="7" t="s">
        <v>2944</v>
      </c>
      <c r="E1107" s="6">
        <v>2.0811999999999999</v>
      </c>
      <c r="F1107" s="6">
        <v>2.0811999999999999</v>
      </c>
      <c r="G1107" s="6">
        <v>2.0811999999999999</v>
      </c>
      <c r="H1107" s="6">
        <v>2.0811999999999999</v>
      </c>
      <c r="I1107" s="6">
        <v>210.2012</v>
      </c>
      <c r="J1107" s="6">
        <v>210.2012</v>
      </c>
      <c r="K1107" s="7" t="s">
        <v>2585</v>
      </c>
      <c r="L1107" s="7" t="s">
        <v>1999</v>
      </c>
      <c r="M1107" s="7" t="s">
        <v>1171</v>
      </c>
      <c r="N1107" s="3">
        <v>50</v>
      </c>
      <c r="O1107" s="2" t="s">
        <v>2974</v>
      </c>
      <c r="Q1107" s="57">
        <f t="shared" si="6"/>
        <v>101</v>
      </c>
    </row>
    <row r="1108" spans="1:17" x14ac:dyDescent="0.2">
      <c r="A1108" s="7" t="s">
        <v>3060</v>
      </c>
      <c r="B1108" s="6">
        <v>0.95883888888888902</v>
      </c>
      <c r="C1108" s="7" t="s">
        <v>3205</v>
      </c>
      <c r="D1108" s="7" t="s">
        <v>2944</v>
      </c>
      <c r="E1108" s="6">
        <v>1.0547227777777799</v>
      </c>
      <c r="F1108" s="6">
        <v>0.95883888888888902</v>
      </c>
      <c r="G1108" s="6">
        <v>1.0547227777778301</v>
      </c>
      <c r="H1108" s="6">
        <v>0.95883888888887703</v>
      </c>
      <c r="I1108" s="6">
        <v>1.0547227777778301</v>
      </c>
      <c r="J1108" s="6">
        <v>0.95883888888887703</v>
      </c>
      <c r="K1108" s="7" t="s">
        <v>2585</v>
      </c>
      <c r="L1108" s="7" t="s">
        <v>1946</v>
      </c>
      <c r="M1108" s="7" t="s">
        <v>1171</v>
      </c>
      <c r="N1108" s="3">
        <v>72</v>
      </c>
      <c r="O1108" s="2" t="s">
        <v>2974</v>
      </c>
      <c r="Q1108" s="57">
        <f t="shared" si="6"/>
        <v>0.99999999999998745</v>
      </c>
    </row>
    <row r="1109" spans="1:17" x14ac:dyDescent="0.2">
      <c r="A1109" s="7" t="s">
        <v>1677</v>
      </c>
      <c r="B1109" s="6">
        <v>3</v>
      </c>
      <c r="C1109" s="7" t="s">
        <v>1677</v>
      </c>
      <c r="D1109" s="7" t="s">
        <v>642</v>
      </c>
      <c r="E1109" s="6">
        <v>3</v>
      </c>
      <c r="F1109" s="6">
        <v>3</v>
      </c>
      <c r="G1109" s="6">
        <v>0</v>
      </c>
      <c r="H1109" s="6">
        <v>0</v>
      </c>
      <c r="I1109" s="6">
        <v>0</v>
      </c>
      <c r="J1109" s="6">
        <v>0</v>
      </c>
      <c r="K1109" s="7" t="s">
        <v>2585</v>
      </c>
      <c r="L1109" s="7" t="s">
        <v>1593</v>
      </c>
      <c r="M1109" s="7" t="s">
        <v>1171</v>
      </c>
      <c r="N1109" s="3">
        <v>0</v>
      </c>
      <c r="O1109" s="2" t="s">
        <v>2974</v>
      </c>
      <c r="Q1109" s="57">
        <f t="shared" si="6"/>
        <v>0</v>
      </c>
    </row>
    <row r="1110" spans="1:17" x14ac:dyDescent="0.2">
      <c r="A1110" s="7" t="s">
        <v>3079</v>
      </c>
      <c r="B1110" s="6">
        <v>22.900390625</v>
      </c>
      <c r="C1110" s="7" t="s">
        <v>3079</v>
      </c>
      <c r="D1110" s="7" t="s">
        <v>642</v>
      </c>
      <c r="E1110" s="6">
        <v>22.900390625</v>
      </c>
      <c r="F1110" s="6">
        <v>22.900390625</v>
      </c>
      <c r="G1110" s="6">
        <v>0</v>
      </c>
      <c r="H1110" s="6">
        <v>0</v>
      </c>
      <c r="I1110" s="6">
        <v>0</v>
      </c>
      <c r="J1110" s="6">
        <v>0</v>
      </c>
      <c r="K1110" s="7" t="s">
        <v>2585</v>
      </c>
      <c r="L1110" s="7" t="s">
        <v>1593</v>
      </c>
      <c r="M1110" s="7" t="s">
        <v>2301</v>
      </c>
      <c r="N1110" s="3">
        <v>0</v>
      </c>
      <c r="O1110" s="2" t="s">
        <v>777</v>
      </c>
      <c r="Q1110" s="57">
        <f t="shared" si="6"/>
        <v>0</v>
      </c>
    </row>
    <row r="1111" spans="1:17" x14ac:dyDescent="0.2">
      <c r="A1111" s="7" t="s">
        <v>193</v>
      </c>
      <c r="B1111" s="6">
        <v>42.500917431192697</v>
      </c>
      <c r="C1111" s="7" t="s">
        <v>193</v>
      </c>
      <c r="D1111" s="7" t="s">
        <v>642</v>
      </c>
      <c r="E1111" s="6">
        <v>42.500917431192697</v>
      </c>
      <c r="F1111" s="6">
        <v>42.500917431192697</v>
      </c>
      <c r="G1111" s="6">
        <v>42.500917431192697</v>
      </c>
      <c r="H1111" s="6">
        <v>42.500917431192697</v>
      </c>
      <c r="I1111" s="6">
        <v>42.500917431192697</v>
      </c>
      <c r="J1111" s="6">
        <v>42.500917431192697</v>
      </c>
      <c r="K1111" s="7" t="s">
        <v>2585</v>
      </c>
      <c r="L1111" s="7" t="s">
        <v>1593</v>
      </c>
      <c r="M1111" s="7" t="s">
        <v>2301</v>
      </c>
      <c r="N1111" s="3">
        <v>0</v>
      </c>
      <c r="O1111" s="2" t="s">
        <v>777</v>
      </c>
      <c r="Q1111" s="57">
        <f t="shared" si="6"/>
        <v>1</v>
      </c>
    </row>
    <row r="1112" spans="1:17" x14ac:dyDescent="0.2">
      <c r="A1112" s="7" t="s">
        <v>843</v>
      </c>
      <c r="B1112" s="6">
        <v>1.9497500000000001</v>
      </c>
      <c r="C1112" s="7" t="s">
        <v>843</v>
      </c>
      <c r="D1112" s="7" t="s">
        <v>3436</v>
      </c>
      <c r="E1112" s="6">
        <v>1.9497500000000001</v>
      </c>
      <c r="F1112" s="6">
        <v>1.9497500000000001</v>
      </c>
      <c r="G1112" s="6">
        <v>1.9497500000000001</v>
      </c>
      <c r="H1112" s="6">
        <v>1.9497500000000001</v>
      </c>
      <c r="I1112" s="6">
        <v>155.97999999999999</v>
      </c>
      <c r="J1112" s="6">
        <v>155.97999999999999</v>
      </c>
      <c r="K1112" s="7" t="s">
        <v>2585</v>
      </c>
      <c r="L1112" s="7" t="s">
        <v>1999</v>
      </c>
      <c r="M1112" s="7" t="s">
        <v>2901</v>
      </c>
      <c r="N1112" s="3">
        <v>40</v>
      </c>
      <c r="O1112" s="2" t="s">
        <v>2974</v>
      </c>
      <c r="Q1112" s="57">
        <f t="shared" si="6"/>
        <v>79.999999999999986</v>
      </c>
    </row>
    <row r="1113" spans="1:17" x14ac:dyDescent="0.2">
      <c r="A1113" s="7" t="s">
        <v>290</v>
      </c>
      <c r="B1113" s="6">
        <v>0.85818125000000001</v>
      </c>
      <c r="C1113" s="7" t="s">
        <v>290</v>
      </c>
      <c r="D1113" s="7" t="s">
        <v>3436</v>
      </c>
      <c r="E1113" s="6">
        <v>0.94399937499999997</v>
      </c>
      <c r="F1113" s="6">
        <v>0.85818125000000001</v>
      </c>
      <c r="G1113" s="6">
        <v>0</v>
      </c>
      <c r="H1113" s="6">
        <v>0</v>
      </c>
      <c r="I1113" s="6">
        <v>0</v>
      </c>
      <c r="J1113" s="6">
        <v>0</v>
      </c>
      <c r="K1113" s="7" t="s">
        <v>2585</v>
      </c>
      <c r="L1113" s="7" t="s">
        <v>3339</v>
      </c>
      <c r="M1113" s="7" t="s">
        <v>2631</v>
      </c>
      <c r="N1113" s="3">
        <v>0</v>
      </c>
      <c r="O1113" s="2" t="s">
        <v>2974</v>
      </c>
      <c r="Q1113" s="57">
        <f t="shared" si="6"/>
        <v>0</v>
      </c>
    </row>
    <row r="1114" spans="1:17" x14ac:dyDescent="0.2">
      <c r="A1114" s="7" t="s">
        <v>487</v>
      </c>
      <c r="B1114" s="6">
        <v>0.46532701754386002</v>
      </c>
      <c r="C1114" s="7" t="s">
        <v>487</v>
      </c>
      <c r="D1114" s="7" t="s">
        <v>2944</v>
      </c>
      <c r="E1114" s="6">
        <v>0.51185971929824603</v>
      </c>
      <c r="F1114" s="6">
        <v>0.46532701754386002</v>
      </c>
      <c r="G1114" s="6">
        <v>0.51185971929824603</v>
      </c>
      <c r="H1114" s="6">
        <v>0.46532701754386002</v>
      </c>
      <c r="I1114" s="6">
        <v>48.6266733333334</v>
      </c>
      <c r="J1114" s="6">
        <v>44.2060666666667</v>
      </c>
      <c r="K1114" s="7" t="s">
        <v>2585</v>
      </c>
      <c r="L1114" s="7" t="s">
        <v>1946</v>
      </c>
      <c r="M1114" s="7" t="s">
        <v>1171</v>
      </c>
      <c r="N1114" s="3">
        <v>95</v>
      </c>
      <c r="O1114" s="2" t="s">
        <v>2974</v>
      </c>
      <c r="Q1114" s="57">
        <f t="shared" si="6"/>
        <v>95</v>
      </c>
    </row>
    <row r="1115" spans="1:17" x14ac:dyDescent="0.2">
      <c r="A1115" s="7" t="s">
        <v>344</v>
      </c>
      <c r="B1115" s="6">
        <v>1.7382583333333299</v>
      </c>
      <c r="C1115" s="7" t="s">
        <v>344</v>
      </c>
      <c r="D1115" s="7" t="s">
        <v>2944</v>
      </c>
      <c r="E1115" s="6">
        <v>1.9120841666666699</v>
      </c>
      <c r="F1115" s="6">
        <v>1.7382583333333299</v>
      </c>
      <c r="G1115" s="6">
        <v>0</v>
      </c>
      <c r="H1115" s="6">
        <v>0</v>
      </c>
      <c r="I1115" s="6">
        <v>0</v>
      </c>
      <c r="J1115" s="6">
        <v>0</v>
      </c>
      <c r="K1115" s="7" t="s">
        <v>2585</v>
      </c>
      <c r="L1115" s="7" t="s">
        <v>1946</v>
      </c>
      <c r="M1115" s="7" t="s">
        <v>1171</v>
      </c>
      <c r="N1115" s="3">
        <v>24</v>
      </c>
      <c r="O1115" s="2" t="s">
        <v>2974</v>
      </c>
      <c r="Q1115" s="57">
        <f t="shared" si="6"/>
        <v>0</v>
      </c>
    </row>
    <row r="1116" spans="1:17" x14ac:dyDescent="0.2">
      <c r="A1116" s="7" t="s">
        <v>2736</v>
      </c>
      <c r="B1116" s="6">
        <v>0.95479999999999998</v>
      </c>
      <c r="C1116" s="7" t="s">
        <v>2736</v>
      </c>
      <c r="D1116" s="7" t="s">
        <v>2944</v>
      </c>
      <c r="E1116" s="6">
        <v>0.95479999999999998</v>
      </c>
      <c r="F1116" s="6">
        <v>0.95479999999999998</v>
      </c>
      <c r="G1116" s="6">
        <v>0</v>
      </c>
      <c r="H1116" s="6">
        <v>0</v>
      </c>
      <c r="I1116" s="6">
        <v>0</v>
      </c>
      <c r="J1116" s="6">
        <v>0</v>
      </c>
      <c r="K1116" s="7" t="s">
        <v>2585</v>
      </c>
      <c r="L1116" s="7" t="s">
        <v>1999</v>
      </c>
      <c r="M1116" s="7" t="s">
        <v>1171</v>
      </c>
      <c r="N1116" s="3">
        <v>50</v>
      </c>
      <c r="O1116" s="2" t="s">
        <v>2974</v>
      </c>
      <c r="Q1116" s="57">
        <f t="shared" si="6"/>
        <v>0</v>
      </c>
    </row>
    <row r="1117" spans="1:17" x14ac:dyDescent="0.2">
      <c r="A1117" s="7" t="s">
        <v>2280</v>
      </c>
      <c r="B1117" s="6">
        <v>1.6259999999999999</v>
      </c>
      <c r="C1117" s="7" t="s">
        <v>114</v>
      </c>
      <c r="D1117" s="7" t="s">
        <v>2944</v>
      </c>
      <c r="E1117" s="6">
        <v>1.6259999999999999</v>
      </c>
      <c r="F1117" s="6">
        <v>1.6259999999999999</v>
      </c>
      <c r="G1117" s="6">
        <v>0</v>
      </c>
      <c r="H1117" s="6">
        <v>0</v>
      </c>
      <c r="I1117" s="6">
        <v>0</v>
      </c>
      <c r="J1117" s="6">
        <v>0</v>
      </c>
      <c r="K1117" s="7" t="s">
        <v>2585</v>
      </c>
      <c r="L1117" s="7" t="s">
        <v>1999</v>
      </c>
      <c r="M1117" s="7" t="s">
        <v>1640</v>
      </c>
      <c r="N1117" s="3">
        <v>50</v>
      </c>
      <c r="O1117" s="2" t="s">
        <v>1591</v>
      </c>
      <c r="Q1117" s="57">
        <f t="shared" si="6"/>
        <v>0</v>
      </c>
    </row>
    <row r="1118" spans="1:17" x14ac:dyDescent="0.2">
      <c r="A1118" s="7" t="s">
        <v>108</v>
      </c>
      <c r="B1118" s="6">
        <v>1.3877999999999999</v>
      </c>
      <c r="C1118" s="7" t="s">
        <v>108</v>
      </c>
      <c r="D1118" s="7" t="s">
        <v>2944</v>
      </c>
      <c r="E1118" s="6">
        <v>1.3877999999999999</v>
      </c>
      <c r="F1118" s="6">
        <v>1.3877999999999999</v>
      </c>
      <c r="G1118" s="6">
        <v>1.3877999999999999</v>
      </c>
      <c r="H1118" s="6">
        <v>1.3877999999999999</v>
      </c>
      <c r="I1118" s="6">
        <v>1.3877999999999999</v>
      </c>
      <c r="J1118" s="6">
        <v>1.3877999999999999</v>
      </c>
      <c r="K1118" s="7" t="s">
        <v>2585</v>
      </c>
      <c r="L1118" s="7" t="s">
        <v>1999</v>
      </c>
      <c r="M1118" s="7" t="s">
        <v>1171</v>
      </c>
      <c r="N1118" s="3">
        <v>50</v>
      </c>
      <c r="O1118" s="2" t="s">
        <v>2974</v>
      </c>
      <c r="Q1118" s="57">
        <f t="shared" si="6"/>
        <v>1</v>
      </c>
    </row>
    <row r="1119" spans="1:17" x14ac:dyDescent="0.2">
      <c r="A1119" s="7" t="s">
        <v>1756</v>
      </c>
      <c r="B1119" s="6">
        <v>5.2097861111111099</v>
      </c>
      <c r="C1119" s="7" t="s">
        <v>1756</v>
      </c>
      <c r="D1119" s="7" t="s">
        <v>469</v>
      </c>
      <c r="E1119" s="6">
        <v>5.2097861111111099</v>
      </c>
      <c r="F1119" s="6">
        <v>5.2097861111111099</v>
      </c>
      <c r="G1119" s="6">
        <v>5.2097861111111099</v>
      </c>
      <c r="H1119" s="6">
        <v>5.2097861111111099</v>
      </c>
      <c r="I1119" s="6">
        <v>0</v>
      </c>
      <c r="J1119" s="6">
        <v>0</v>
      </c>
      <c r="K1119" s="7" t="s">
        <v>2585</v>
      </c>
      <c r="L1119" s="7"/>
      <c r="M1119" s="7" t="s">
        <v>2139</v>
      </c>
      <c r="N1119" s="3">
        <v>0</v>
      </c>
      <c r="O1119" s="2" t="s">
        <v>2974</v>
      </c>
      <c r="Q1119" s="57">
        <f t="shared" si="6"/>
        <v>0</v>
      </c>
    </row>
    <row r="1120" spans="1:17" x14ac:dyDescent="0.2">
      <c r="A1120" s="7" t="s">
        <v>2281</v>
      </c>
      <c r="B1120" s="6">
        <v>0.95479999999999998</v>
      </c>
      <c r="C1120" s="7" t="s">
        <v>2281</v>
      </c>
      <c r="D1120" s="7" t="s">
        <v>2944</v>
      </c>
      <c r="E1120" s="6">
        <v>0.95479999999999998</v>
      </c>
      <c r="F1120" s="6">
        <v>0.95479999999999998</v>
      </c>
      <c r="G1120" s="6">
        <v>0</v>
      </c>
      <c r="H1120" s="6">
        <v>0</v>
      </c>
      <c r="I1120" s="6">
        <v>0</v>
      </c>
      <c r="J1120" s="6">
        <v>0</v>
      </c>
      <c r="K1120" s="7" t="s">
        <v>2585</v>
      </c>
      <c r="L1120" s="7" t="s">
        <v>1999</v>
      </c>
      <c r="M1120" s="7" t="s">
        <v>1171</v>
      </c>
      <c r="N1120" s="3">
        <v>50</v>
      </c>
      <c r="O1120" s="2" t="s">
        <v>2974</v>
      </c>
      <c r="Q1120" s="57">
        <f t="shared" si="6"/>
        <v>0</v>
      </c>
    </row>
    <row r="1121" spans="1:17" x14ac:dyDescent="0.2">
      <c r="A1121" s="7" t="s">
        <v>3246</v>
      </c>
      <c r="B1121" s="6">
        <v>1.97931962233169</v>
      </c>
      <c r="C1121" s="7" t="s">
        <v>3246</v>
      </c>
      <c r="D1121" s="7" t="s">
        <v>469</v>
      </c>
      <c r="E1121" s="6">
        <v>1.97931962233169</v>
      </c>
      <c r="F1121" s="6">
        <v>1.97931962233169</v>
      </c>
      <c r="G1121" s="6">
        <v>1.97931962233169</v>
      </c>
      <c r="H1121" s="6">
        <v>1.97931962233169</v>
      </c>
      <c r="I1121" s="6">
        <v>0</v>
      </c>
      <c r="J1121" s="6">
        <v>0</v>
      </c>
      <c r="K1121" s="7" t="s">
        <v>2585</v>
      </c>
      <c r="L1121" s="7"/>
      <c r="M1121" s="7" t="s">
        <v>2139</v>
      </c>
      <c r="N1121" s="3">
        <v>0</v>
      </c>
      <c r="O1121" s="2" t="s">
        <v>2974</v>
      </c>
      <c r="Q1121" s="57">
        <f t="shared" si="6"/>
        <v>0</v>
      </c>
    </row>
    <row r="1122" spans="1:17" x14ac:dyDescent="0.2">
      <c r="A1122" s="7" t="s">
        <v>3231</v>
      </c>
      <c r="B1122" s="6">
        <v>4.70909090909091E-2</v>
      </c>
      <c r="C1122" s="7" t="s">
        <v>3231</v>
      </c>
      <c r="D1122" s="7" t="s">
        <v>1404</v>
      </c>
      <c r="E1122" s="6">
        <v>5.1799999999999999E-2</v>
      </c>
      <c r="F1122" s="6">
        <v>4.70909090909091E-2</v>
      </c>
      <c r="G1122" s="6">
        <v>0</v>
      </c>
      <c r="H1122" s="6">
        <v>0</v>
      </c>
      <c r="I1122" s="6">
        <v>0</v>
      </c>
      <c r="J1122" s="6">
        <v>0</v>
      </c>
      <c r="K1122" s="7" t="s">
        <v>2585</v>
      </c>
      <c r="L1122" s="7" t="s">
        <v>3374</v>
      </c>
      <c r="M1122" s="7" t="s">
        <v>1171</v>
      </c>
      <c r="N1122" s="3">
        <v>100</v>
      </c>
      <c r="O1122" s="2" t="s">
        <v>2974</v>
      </c>
      <c r="Q1122" s="57">
        <f t="shared" si="6"/>
        <v>0</v>
      </c>
    </row>
    <row r="1123" spans="1:17" x14ac:dyDescent="0.2">
      <c r="A1123" s="7" t="s">
        <v>2463</v>
      </c>
      <c r="B1123" s="6">
        <v>8.8091000000000003E-2</v>
      </c>
      <c r="C1123" s="7" t="s">
        <v>2463</v>
      </c>
      <c r="D1123" s="7" t="s">
        <v>1404</v>
      </c>
      <c r="E1123" s="6">
        <v>9.6900100000000003E-2</v>
      </c>
      <c r="F1123" s="6">
        <v>8.8091000000000003E-2</v>
      </c>
      <c r="G1123" s="6">
        <v>0</v>
      </c>
      <c r="H1123" s="6">
        <v>0</v>
      </c>
      <c r="I1123" s="6">
        <v>0</v>
      </c>
      <c r="J1123" s="6">
        <v>0</v>
      </c>
      <c r="K1123" s="7" t="s">
        <v>2585</v>
      </c>
      <c r="L1123" s="7" t="s">
        <v>3374</v>
      </c>
      <c r="M1123" s="7" t="s">
        <v>1171</v>
      </c>
      <c r="N1123" s="3">
        <v>100</v>
      </c>
      <c r="O1123" s="2" t="s">
        <v>2974</v>
      </c>
      <c r="Q1123" s="57">
        <f t="shared" si="6"/>
        <v>0</v>
      </c>
    </row>
    <row r="1124" spans="1:17" x14ac:dyDescent="0.2">
      <c r="A1124" s="7" t="s">
        <v>1332</v>
      </c>
      <c r="B1124" s="6">
        <v>0.14563636363636401</v>
      </c>
      <c r="C1124" s="7" t="s">
        <v>3119</v>
      </c>
      <c r="D1124" s="7" t="s">
        <v>1404</v>
      </c>
      <c r="E1124" s="6">
        <v>0.16020000000000001</v>
      </c>
      <c r="F1124" s="6">
        <v>0.14563636363636401</v>
      </c>
      <c r="G1124" s="6">
        <v>0</v>
      </c>
      <c r="H1124" s="6">
        <v>0</v>
      </c>
      <c r="I1124" s="6">
        <v>0</v>
      </c>
      <c r="J1124" s="6">
        <v>0</v>
      </c>
      <c r="K1124" s="7" t="s">
        <v>2585</v>
      </c>
      <c r="L1124" s="7" t="s">
        <v>3374</v>
      </c>
      <c r="M1124" s="7" t="s">
        <v>1171</v>
      </c>
      <c r="N1124" s="3">
        <v>100</v>
      </c>
      <c r="O1124" s="2" t="s">
        <v>2974</v>
      </c>
      <c r="Q1124" s="57">
        <f t="shared" si="6"/>
        <v>0</v>
      </c>
    </row>
    <row r="1125" spans="1:17" x14ac:dyDescent="0.2">
      <c r="A1125" s="7" t="s">
        <v>3328</v>
      </c>
      <c r="B1125" s="6">
        <v>0.124876847290641</v>
      </c>
      <c r="C1125" s="7" t="s">
        <v>3328</v>
      </c>
      <c r="D1125" s="7" t="s">
        <v>3030</v>
      </c>
      <c r="E1125" s="6">
        <v>2.49753694581281</v>
      </c>
      <c r="F1125" s="6">
        <v>2.49753694581281</v>
      </c>
      <c r="G1125" s="6">
        <v>0</v>
      </c>
      <c r="H1125" s="6">
        <v>0</v>
      </c>
      <c r="I1125" s="6">
        <v>0</v>
      </c>
      <c r="J1125" s="6">
        <v>0</v>
      </c>
      <c r="K1125" s="7" t="s">
        <v>2585</v>
      </c>
      <c r="L1125" s="7" t="s">
        <v>637</v>
      </c>
      <c r="M1125" s="7" t="s">
        <v>1235</v>
      </c>
      <c r="N1125" s="3">
        <v>10</v>
      </c>
      <c r="O1125" s="2" t="s">
        <v>777</v>
      </c>
      <c r="Q1125" s="57">
        <f t="shared" si="6"/>
        <v>0</v>
      </c>
    </row>
    <row r="1126" spans="1:17" x14ac:dyDescent="0.2">
      <c r="A1126" s="7" t="s">
        <v>2826</v>
      </c>
      <c r="B1126" s="6">
        <v>1.5</v>
      </c>
      <c r="C1126" s="7" t="s">
        <v>2826</v>
      </c>
      <c r="D1126" s="7" t="s">
        <v>3030</v>
      </c>
      <c r="E1126" s="6">
        <v>1.5</v>
      </c>
      <c r="F1126" s="6">
        <v>1.5</v>
      </c>
      <c r="G1126" s="6">
        <v>1.96875</v>
      </c>
      <c r="H1126" s="6">
        <v>1.96875</v>
      </c>
      <c r="I1126" s="6">
        <v>31.5</v>
      </c>
      <c r="J1126" s="6">
        <v>31.5</v>
      </c>
      <c r="K1126" s="7" t="s">
        <v>2585</v>
      </c>
      <c r="L1126" s="7" t="s">
        <v>637</v>
      </c>
      <c r="M1126" s="7" t="s">
        <v>1134</v>
      </c>
      <c r="N1126" s="3">
        <v>0</v>
      </c>
      <c r="O1126" s="2" t="s">
        <v>777</v>
      </c>
      <c r="Q1126" s="57">
        <f t="shared" si="6"/>
        <v>21</v>
      </c>
    </row>
    <row r="1127" spans="1:17" x14ac:dyDescent="0.2">
      <c r="A1127" s="7" t="s">
        <v>3195</v>
      </c>
      <c r="B1127" s="6">
        <v>0.11211207932692301</v>
      </c>
      <c r="C1127" s="7" t="s">
        <v>3195</v>
      </c>
      <c r="D1127" s="7" t="s">
        <v>2944</v>
      </c>
      <c r="E1127" s="6">
        <v>0.123323287259615</v>
      </c>
      <c r="F1127" s="6">
        <v>0.11211207932692301</v>
      </c>
      <c r="G1127" s="6">
        <v>0</v>
      </c>
      <c r="H1127" s="6">
        <v>0</v>
      </c>
      <c r="I1127" s="6">
        <v>0</v>
      </c>
      <c r="J1127" s="6">
        <v>0</v>
      </c>
      <c r="K1127" s="7" t="s">
        <v>2585</v>
      </c>
      <c r="L1127" s="7" t="s">
        <v>2336</v>
      </c>
      <c r="M1127" s="7" t="s">
        <v>2631</v>
      </c>
      <c r="N1127" s="3">
        <v>16</v>
      </c>
      <c r="O1127" s="2" t="s">
        <v>2974</v>
      </c>
      <c r="Q1127" s="57">
        <f t="shared" si="6"/>
        <v>0</v>
      </c>
    </row>
    <row r="1128" spans="1:17" x14ac:dyDescent="0.2">
      <c r="A1128" s="7" t="s">
        <v>801</v>
      </c>
      <c r="B1128" s="6">
        <v>1.4996208333333301</v>
      </c>
      <c r="C1128" s="7" t="s">
        <v>3431</v>
      </c>
      <c r="D1128" s="7" t="s">
        <v>3436</v>
      </c>
      <c r="E1128" s="6">
        <v>1.64958291666666</v>
      </c>
      <c r="F1128" s="6">
        <v>1.4996208333333301</v>
      </c>
      <c r="G1128" s="6">
        <v>1.64958291666666</v>
      </c>
      <c r="H1128" s="6">
        <v>1.4996208333333301</v>
      </c>
      <c r="I1128" s="6">
        <v>79.179979999999702</v>
      </c>
      <c r="J1128" s="6">
        <v>71.981799999999893</v>
      </c>
      <c r="K1128" s="7" t="s">
        <v>2585</v>
      </c>
      <c r="L1128" s="7" t="s">
        <v>3424</v>
      </c>
      <c r="M1128" s="7" t="s">
        <v>2631</v>
      </c>
      <c r="N1128" s="3">
        <v>24</v>
      </c>
      <c r="O1128" s="2" t="s">
        <v>2974</v>
      </c>
      <c r="Q1128" s="57">
        <f t="shared" si="6"/>
        <v>48.000000000000036</v>
      </c>
    </row>
    <row r="1129" spans="1:17" x14ac:dyDescent="0.2">
      <c r="A1129" s="7" t="s">
        <v>2729</v>
      </c>
      <c r="B1129" s="6">
        <v>0</v>
      </c>
      <c r="C1129" s="7" t="s">
        <v>3143</v>
      </c>
      <c r="D1129" s="7" t="s">
        <v>3436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7" t="s">
        <v>2585</v>
      </c>
      <c r="L1129" s="7" t="s">
        <v>3424</v>
      </c>
      <c r="M1129" s="7" t="s">
        <v>2139</v>
      </c>
      <c r="N1129" s="3">
        <v>0</v>
      </c>
      <c r="O1129" s="2" t="s">
        <v>2974</v>
      </c>
      <c r="Q1129" s="57" t="e">
        <f t="shared" si="6"/>
        <v>#DIV/0!</v>
      </c>
    </row>
    <row r="1130" spans="1:17" x14ac:dyDescent="0.2">
      <c r="A1130" s="7" t="s">
        <v>459</v>
      </c>
      <c r="B1130" s="6">
        <v>11.15</v>
      </c>
      <c r="C1130" s="7" t="s">
        <v>459</v>
      </c>
      <c r="D1130" s="7" t="s">
        <v>371</v>
      </c>
      <c r="E1130" s="6">
        <v>11.15</v>
      </c>
      <c r="F1130" s="6">
        <v>11.15</v>
      </c>
      <c r="G1130" s="6">
        <v>11.15</v>
      </c>
      <c r="H1130" s="6">
        <v>11.15</v>
      </c>
      <c r="I1130" s="6">
        <v>27.875</v>
      </c>
      <c r="J1130" s="6">
        <v>27.875</v>
      </c>
      <c r="K1130" s="7" t="s">
        <v>2585</v>
      </c>
      <c r="L1130" s="7" t="s">
        <v>1946</v>
      </c>
      <c r="M1130" s="7" t="s">
        <v>2301</v>
      </c>
      <c r="N1130" s="3">
        <v>0</v>
      </c>
      <c r="O1130" s="2" t="s">
        <v>777</v>
      </c>
      <c r="Q1130" s="57">
        <f t="shared" si="6"/>
        <v>2.5</v>
      </c>
    </row>
    <row r="1131" spans="1:17" x14ac:dyDescent="0.2">
      <c r="A1131" s="7" t="s">
        <v>3432</v>
      </c>
      <c r="B1131" s="6">
        <v>1.68</v>
      </c>
      <c r="C1131" s="7" t="s">
        <v>3432</v>
      </c>
      <c r="D1131" s="7" t="s">
        <v>475</v>
      </c>
      <c r="E1131" s="6">
        <v>1.68</v>
      </c>
      <c r="F1131" s="6">
        <v>1.68</v>
      </c>
      <c r="G1131" s="6">
        <v>1.68</v>
      </c>
      <c r="H1131" s="6">
        <v>1.68</v>
      </c>
      <c r="I1131" s="6">
        <v>0</v>
      </c>
      <c r="J1131" s="6">
        <v>0</v>
      </c>
      <c r="K1131" s="7" t="s">
        <v>2585</v>
      </c>
      <c r="L1131" s="7"/>
      <c r="M1131" s="7" t="s">
        <v>2139</v>
      </c>
      <c r="N1131" s="3">
        <v>0</v>
      </c>
      <c r="O1131" s="2" t="s">
        <v>194</v>
      </c>
      <c r="Q1131" s="57">
        <f t="shared" si="6"/>
        <v>0</v>
      </c>
    </row>
    <row r="1132" spans="1:17" x14ac:dyDescent="0.2">
      <c r="A1132" s="7" t="s">
        <v>370</v>
      </c>
      <c r="B1132" s="6">
        <v>7.47</v>
      </c>
      <c r="C1132" s="7" t="s">
        <v>370</v>
      </c>
      <c r="D1132" s="7" t="s">
        <v>371</v>
      </c>
      <c r="E1132" s="6">
        <v>7.47</v>
      </c>
      <c r="F1132" s="6">
        <v>7.47</v>
      </c>
      <c r="G1132" s="6">
        <v>0</v>
      </c>
      <c r="H1132" s="6">
        <v>0</v>
      </c>
      <c r="I1132" s="6">
        <v>0</v>
      </c>
      <c r="J1132" s="6">
        <v>0</v>
      </c>
      <c r="K1132" s="7" t="s">
        <v>2585</v>
      </c>
      <c r="L1132" s="7" t="s">
        <v>2336</v>
      </c>
      <c r="M1132" s="7" t="s">
        <v>2301</v>
      </c>
      <c r="N1132" s="3">
        <v>0</v>
      </c>
      <c r="O1132" s="2" t="s">
        <v>777</v>
      </c>
      <c r="Q1132" s="57">
        <f t="shared" si="6"/>
        <v>0</v>
      </c>
    </row>
    <row r="1133" spans="1:17" x14ac:dyDescent="0.2">
      <c r="A1133" s="7" t="s">
        <v>365</v>
      </c>
      <c r="B1133" s="6">
        <v>3.3</v>
      </c>
      <c r="C1133" s="7" t="s">
        <v>2756</v>
      </c>
      <c r="D1133" s="7" t="s">
        <v>371</v>
      </c>
      <c r="E1133" s="6">
        <v>3.3</v>
      </c>
      <c r="F1133" s="6">
        <v>3.3</v>
      </c>
      <c r="G1133" s="6">
        <v>3.3</v>
      </c>
      <c r="H1133" s="6">
        <v>3.3</v>
      </c>
      <c r="I1133" s="6">
        <v>3.3</v>
      </c>
      <c r="J1133" s="6">
        <v>3.3</v>
      </c>
      <c r="K1133" s="7" t="s">
        <v>2585</v>
      </c>
      <c r="L1133" s="7" t="s">
        <v>1946</v>
      </c>
      <c r="M1133" s="7" t="s">
        <v>3341</v>
      </c>
      <c r="N1133" s="3">
        <v>0</v>
      </c>
      <c r="O1133" s="2" t="s">
        <v>3156</v>
      </c>
      <c r="Q1133" s="57">
        <f t="shared" si="6"/>
        <v>1</v>
      </c>
    </row>
    <row r="1134" spans="1:17" x14ac:dyDescent="0.2">
      <c r="A1134" s="7" t="s">
        <v>1013</v>
      </c>
      <c r="B1134" s="6">
        <v>4.18</v>
      </c>
      <c r="C1134" s="7" t="s">
        <v>3447</v>
      </c>
      <c r="D1134" s="7" t="s">
        <v>1616</v>
      </c>
      <c r="E1134" s="6">
        <v>4.18</v>
      </c>
      <c r="F1134" s="6">
        <v>4.18</v>
      </c>
      <c r="G1134" s="6">
        <v>0</v>
      </c>
      <c r="H1134" s="6">
        <v>0</v>
      </c>
      <c r="I1134" s="6">
        <v>0</v>
      </c>
      <c r="J1134" s="6">
        <v>0</v>
      </c>
      <c r="K1134" s="7" t="s">
        <v>2585</v>
      </c>
      <c r="L1134" s="7" t="s">
        <v>1946</v>
      </c>
      <c r="M1134" s="7" t="s">
        <v>3011</v>
      </c>
      <c r="N1134" s="3">
        <v>0</v>
      </c>
      <c r="O1134" s="2" t="s">
        <v>194</v>
      </c>
      <c r="Q1134" s="57">
        <f t="shared" si="6"/>
        <v>0</v>
      </c>
    </row>
    <row r="1135" spans="1:17" x14ac:dyDescent="0.2">
      <c r="A1135" s="7" t="s">
        <v>1896</v>
      </c>
      <c r="B1135" s="6">
        <v>2.7546666666666701</v>
      </c>
      <c r="C1135" s="7" t="s">
        <v>3068</v>
      </c>
      <c r="D1135" s="7" t="s">
        <v>3436</v>
      </c>
      <c r="E1135" s="6">
        <v>2.7546666666666701</v>
      </c>
      <c r="F1135" s="6">
        <v>2.7546666666666701</v>
      </c>
      <c r="G1135" s="6">
        <v>2.7546666666666701</v>
      </c>
      <c r="H1135" s="6">
        <v>2.7546666666666701</v>
      </c>
      <c r="I1135" s="6">
        <v>88.149333333333303</v>
      </c>
      <c r="J1135" s="6">
        <v>88.149333333333303</v>
      </c>
      <c r="K1135" s="7" t="s">
        <v>2585</v>
      </c>
      <c r="L1135" s="7" t="s">
        <v>1999</v>
      </c>
      <c r="M1135" s="7" t="s">
        <v>2901</v>
      </c>
      <c r="N1135" s="3">
        <v>30</v>
      </c>
      <c r="O1135" s="2" t="s">
        <v>2974</v>
      </c>
      <c r="Q1135" s="57">
        <f t="shared" si="6"/>
        <v>31.999999999999947</v>
      </c>
    </row>
    <row r="1136" spans="1:17" x14ac:dyDescent="0.2">
      <c r="A1136" s="7" t="s">
        <v>402</v>
      </c>
      <c r="B1136" s="6">
        <v>0.81725107142857101</v>
      </c>
      <c r="C1136" s="7" t="s">
        <v>1856</v>
      </c>
      <c r="D1136" s="7" t="s">
        <v>2944</v>
      </c>
      <c r="E1136" s="6">
        <v>0.89897617857142798</v>
      </c>
      <c r="F1136" s="6">
        <v>0.81725107142857101</v>
      </c>
      <c r="G1136" s="6">
        <v>0.89897617857142298</v>
      </c>
      <c r="H1136" s="6">
        <v>0.81725107142857101</v>
      </c>
      <c r="I1136" s="6">
        <v>20.676452107142701</v>
      </c>
      <c r="J1136" s="6">
        <v>18.796774642857098</v>
      </c>
      <c r="K1136" s="7" t="s">
        <v>2585</v>
      </c>
      <c r="L1136" s="7" t="s">
        <v>1999</v>
      </c>
      <c r="M1136" s="7" t="s">
        <v>1171</v>
      </c>
      <c r="N1136" s="3">
        <v>120</v>
      </c>
      <c r="O1136" s="2" t="s">
        <v>2974</v>
      </c>
      <c r="Q1136" s="57">
        <f t="shared" si="6"/>
        <v>22.999999999999957</v>
      </c>
    </row>
    <row r="1137" spans="1:17" x14ac:dyDescent="0.2">
      <c r="A1137" s="7" t="s">
        <v>256</v>
      </c>
      <c r="B1137" s="6">
        <v>1.1223333333333301</v>
      </c>
      <c r="C1137" s="7" t="s">
        <v>256</v>
      </c>
      <c r="D1137" s="7" t="s">
        <v>2944</v>
      </c>
      <c r="E1137" s="6">
        <v>1.2345666666666599</v>
      </c>
      <c r="F1137" s="6">
        <v>1.1223333333333301</v>
      </c>
      <c r="G1137" s="6">
        <v>0</v>
      </c>
      <c r="H1137" s="6">
        <v>0</v>
      </c>
      <c r="I1137" s="6">
        <v>0</v>
      </c>
      <c r="J1137" s="6">
        <v>0</v>
      </c>
      <c r="K1137" s="7" t="s">
        <v>2585</v>
      </c>
      <c r="L1137" s="7" t="s">
        <v>1946</v>
      </c>
      <c r="M1137" s="7" t="s">
        <v>1171</v>
      </c>
      <c r="N1137" s="3">
        <v>150</v>
      </c>
      <c r="O1137" s="2" t="s">
        <v>2974</v>
      </c>
      <c r="Q1137" s="57">
        <f t="shared" si="6"/>
        <v>0</v>
      </c>
    </row>
    <row r="1138" spans="1:17" x14ac:dyDescent="0.2">
      <c r="A1138" s="7" t="s">
        <v>2228</v>
      </c>
      <c r="B1138" s="6">
        <v>33.259099999999997</v>
      </c>
      <c r="C1138" s="7" t="s">
        <v>291</v>
      </c>
      <c r="D1138" s="7" t="s">
        <v>2944</v>
      </c>
      <c r="E1138" s="6">
        <v>36.585009999999997</v>
      </c>
      <c r="F1138" s="6">
        <v>33.259099999999997</v>
      </c>
      <c r="G1138" s="6">
        <v>0</v>
      </c>
      <c r="H1138" s="6">
        <v>0</v>
      </c>
      <c r="I1138" s="6">
        <v>0</v>
      </c>
      <c r="J1138" s="6">
        <v>0</v>
      </c>
      <c r="K1138" s="7" t="s">
        <v>2585</v>
      </c>
      <c r="L1138" s="7" t="s">
        <v>1946</v>
      </c>
      <c r="M1138" s="7" t="s">
        <v>550</v>
      </c>
      <c r="N1138" s="3">
        <v>0</v>
      </c>
      <c r="O1138" s="2" t="s">
        <v>1560</v>
      </c>
      <c r="Q1138" s="57">
        <f t="shared" si="6"/>
        <v>0</v>
      </c>
    </row>
    <row r="1139" spans="1:17" x14ac:dyDescent="0.2">
      <c r="A1139" s="7" t="s">
        <v>1825</v>
      </c>
      <c r="B1139" s="6">
        <v>3.4382022471910099</v>
      </c>
      <c r="C1139" s="7" t="s">
        <v>1825</v>
      </c>
      <c r="D1139" s="7" t="s">
        <v>371</v>
      </c>
      <c r="E1139" s="6">
        <v>3.4382022471910099</v>
      </c>
      <c r="F1139" s="6">
        <v>3.4382022471910099</v>
      </c>
      <c r="G1139" s="6">
        <v>3.4382022471910099</v>
      </c>
      <c r="H1139" s="6">
        <v>3.4382022471910099</v>
      </c>
      <c r="I1139" s="6">
        <v>9.1696853932584208</v>
      </c>
      <c r="J1139" s="6">
        <v>9.1696853932584208</v>
      </c>
      <c r="K1139" s="7" t="s">
        <v>2585</v>
      </c>
      <c r="L1139" s="7" t="s">
        <v>1946</v>
      </c>
      <c r="M1139" s="7" t="s">
        <v>1354</v>
      </c>
      <c r="N1139" s="3">
        <v>0</v>
      </c>
      <c r="O1139" s="2" t="s">
        <v>3128</v>
      </c>
      <c r="Q1139" s="57">
        <f t="shared" si="6"/>
        <v>2.6669999999999994</v>
      </c>
    </row>
    <row r="1140" spans="1:17" x14ac:dyDescent="0.2">
      <c r="A1140" s="7" t="s">
        <v>1589</v>
      </c>
      <c r="B1140" s="6">
        <v>30.95</v>
      </c>
      <c r="C1140" s="7" t="s">
        <v>1589</v>
      </c>
      <c r="D1140" s="7" t="s">
        <v>1404</v>
      </c>
      <c r="E1140" s="6">
        <v>30.95</v>
      </c>
      <c r="F1140" s="6">
        <v>30.95</v>
      </c>
      <c r="G1140" s="6">
        <v>0</v>
      </c>
      <c r="H1140" s="6">
        <v>0</v>
      </c>
      <c r="I1140" s="6">
        <v>0</v>
      </c>
      <c r="J1140" s="6">
        <v>0</v>
      </c>
      <c r="K1140" s="7" t="s">
        <v>2585</v>
      </c>
      <c r="L1140" s="7" t="s">
        <v>3374</v>
      </c>
      <c r="M1140" s="7" t="s">
        <v>2275</v>
      </c>
      <c r="N1140" s="3">
        <v>0</v>
      </c>
      <c r="O1140" s="2" t="s">
        <v>2974</v>
      </c>
      <c r="Q1140" s="57">
        <f t="shared" si="6"/>
        <v>0</v>
      </c>
    </row>
    <row r="1141" spans="1:17" x14ac:dyDescent="0.2">
      <c r="A1141" s="7" t="s">
        <v>1550</v>
      </c>
      <c r="B1141" s="6">
        <v>27.618200000000002</v>
      </c>
      <c r="C1141" s="7" t="s">
        <v>1550</v>
      </c>
      <c r="D1141" s="7" t="s">
        <v>155</v>
      </c>
      <c r="E1141" s="6">
        <v>30.380019999999998</v>
      </c>
      <c r="F1141" s="6">
        <v>27.618200000000002</v>
      </c>
      <c r="G1141" s="6">
        <v>0</v>
      </c>
      <c r="H1141" s="6">
        <v>0</v>
      </c>
      <c r="I1141" s="6">
        <v>0</v>
      </c>
      <c r="J1141" s="6">
        <v>0</v>
      </c>
      <c r="K1141" s="7" t="s">
        <v>2585</v>
      </c>
      <c r="L1141" s="7" t="s">
        <v>109</v>
      </c>
      <c r="M1141" s="7" t="s">
        <v>2728</v>
      </c>
      <c r="N1141" s="3">
        <v>0</v>
      </c>
      <c r="O1141" s="2" t="s">
        <v>292</v>
      </c>
      <c r="Q1141" s="57">
        <f t="shared" si="6"/>
        <v>0</v>
      </c>
    </row>
    <row r="1142" spans="1:17" x14ac:dyDescent="0.2">
      <c r="A1142" s="7" t="s">
        <v>119</v>
      </c>
      <c r="B1142" s="6">
        <v>2.5</v>
      </c>
      <c r="C1142" s="7" t="s">
        <v>119</v>
      </c>
      <c r="D1142" s="7" t="s">
        <v>3030</v>
      </c>
      <c r="E1142" s="6">
        <v>2.5</v>
      </c>
      <c r="F1142" s="6">
        <v>2.5</v>
      </c>
      <c r="G1142" s="6">
        <v>2.5</v>
      </c>
      <c r="H1142" s="6">
        <v>2.5</v>
      </c>
      <c r="I1142" s="6">
        <v>5</v>
      </c>
      <c r="J1142" s="6">
        <v>5</v>
      </c>
      <c r="K1142" s="7" t="s">
        <v>2585</v>
      </c>
      <c r="L1142" s="7" t="s">
        <v>661</v>
      </c>
      <c r="M1142" s="7" t="s">
        <v>1903</v>
      </c>
      <c r="N1142" s="3">
        <v>0</v>
      </c>
      <c r="O1142" s="2" t="s">
        <v>2604</v>
      </c>
      <c r="Q1142" s="57">
        <f t="shared" si="6"/>
        <v>2</v>
      </c>
    </row>
    <row r="1143" spans="1:17" x14ac:dyDescent="0.2">
      <c r="A1143" s="7" t="s">
        <v>2507</v>
      </c>
      <c r="B1143" s="6">
        <v>23.21</v>
      </c>
      <c r="C1143" s="7" t="s">
        <v>3306</v>
      </c>
      <c r="D1143" s="7" t="s">
        <v>1616</v>
      </c>
      <c r="E1143" s="6">
        <v>23.21</v>
      </c>
      <c r="F1143" s="6">
        <v>23.21</v>
      </c>
      <c r="G1143" s="6">
        <v>23.21</v>
      </c>
      <c r="H1143" s="6">
        <v>23.21</v>
      </c>
      <c r="I1143" s="6">
        <v>11.605</v>
      </c>
      <c r="J1143" s="6">
        <v>11.605</v>
      </c>
      <c r="K1143" s="7" t="s">
        <v>2585</v>
      </c>
      <c r="L1143" s="7" t="s">
        <v>1946</v>
      </c>
      <c r="M1143" s="7" t="s">
        <v>2906</v>
      </c>
      <c r="N1143" s="3">
        <v>0</v>
      </c>
      <c r="O1143" s="2" t="s">
        <v>2063</v>
      </c>
      <c r="Q1143" s="57">
        <f t="shared" si="6"/>
        <v>0.5</v>
      </c>
    </row>
    <row r="1144" spans="1:17" x14ac:dyDescent="0.2">
      <c r="A1144" s="7" t="s">
        <v>2532</v>
      </c>
      <c r="B1144" s="6">
        <v>1.6005132397198001</v>
      </c>
      <c r="C1144" s="7" t="s">
        <v>2532</v>
      </c>
      <c r="D1144" s="7" t="s">
        <v>371</v>
      </c>
      <c r="E1144" s="6">
        <v>1.6005132397198001</v>
      </c>
      <c r="F1144" s="6">
        <v>1.6005132397198001</v>
      </c>
      <c r="G1144" s="6">
        <v>0</v>
      </c>
      <c r="H1144" s="6">
        <v>0</v>
      </c>
      <c r="I1144" s="6">
        <v>0</v>
      </c>
      <c r="J1144" s="6">
        <v>0</v>
      </c>
      <c r="K1144" s="7" t="s">
        <v>2585</v>
      </c>
      <c r="L1144" s="7" t="s">
        <v>637</v>
      </c>
      <c r="M1144" s="7" t="s">
        <v>1378</v>
      </c>
      <c r="N1144" s="3">
        <v>0</v>
      </c>
      <c r="O1144" s="2" t="s">
        <v>373</v>
      </c>
      <c r="Q1144" s="57">
        <f t="shared" si="6"/>
        <v>0</v>
      </c>
    </row>
    <row r="1145" spans="1:17" x14ac:dyDescent="0.2">
      <c r="A1145" s="7" t="s">
        <v>688</v>
      </c>
      <c r="B1145" s="6">
        <v>0.40360000000000001</v>
      </c>
      <c r="C1145" s="7" t="s">
        <v>231</v>
      </c>
      <c r="D1145" s="7" t="s">
        <v>1616</v>
      </c>
      <c r="E1145" s="6">
        <v>22.198</v>
      </c>
      <c r="F1145" s="6">
        <v>20.18</v>
      </c>
      <c r="G1145" s="6">
        <v>22.198</v>
      </c>
      <c r="H1145" s="6">
        <v>20.18</v>
      </c>
      <c r="I1145" s="6">
        <v>88.792000000000002</v>
      </c>
      <c r="J1145" s="6">
        <v>80.72</v>
      </c>
      <c r="K1145" s="7" t="s">
        <v>2585</v>
      </c>
      <c r="L1145" s="7" t="s">
        <v>1946</v>
      </c>
      <c r="M1145" s="7" t="s">
        <v>2040</v>
      </c>
      <c r="N1145" s="3">
        <v>0</v>
      </c>
      <c r="O1145" s="2" t="s">
        <v>3168</v>
      </c>
      <c r="Q1145" s="57">
        <f t="shared" si="6"/>
        <v>4</v>
      </c>
    </row>
    <row r="1146" spans="1:17" x14ac:dyDescent="0.2">
      <c r="A1146" s="7" t="s">
        <v>825</v>
      </c>
      <c r="B1146" s="6">
        <v>19.59</v>
      </c>
      <c r="C1146" s="7" t="s">
        <v>825</v>
      </c>
      <c r="D1146" s="7" t="s">
        <v>1616</v>
      </c>
      <c r="E1146" s="6">
        <v>19.59</v>
      </c>
      <c r="F1146" s="6">
        <v>19.59</v>
      </c>
      <c r="G1146" s="6">
        <v>19.59</v>
      </c>
      <c r="H1146" s="6">
        <v>19.59</v>
      </c>
      <c r="I1146" s="6">
        <v>19.59</v>
      </c>
      <c r="J1146" s="6">
        <v>19.59</v>
      </c>
      <c r="K1146" s="7" t="s">
        <v>2585</v>
      </c>
      <c r="L1146" s="7" t="s">
        <v>637</v>
      </c>
      <c r="M1146" s="7" t="s">
        <v>2906</v>
      </c>
      <c r="N1146" s="3">
        <v>1</v>
      </c>
      <c r="O1146" s="2" t="s">
        <v>2063</v>
      </c>
      <c r="Q1146" s="57">
        <f t="shared" si="6"/>
        <v>1</v>
      </c>
    </row>
    <row r="1147" spans="1:17" x14ac:dyDescent="0.2">
      <c r="A1147" s="7" t="s">
        <v>1605</v>
      </c>
      <c r="B1147" s="6">
        <v>74.36</v>
      </c>
      <c r="C1147" s="7" t="s">
        <v>1605</v>
      </c>
      <c r="D1147" s="7" t="s">
        <v>155</v>
      </c>
      <c r="E1147" s="6">
        <v>81.796000000000006</v>
      </c>
      <c r="F1147" s="6">
        <v>74.36</v>
      </c>
      <c r="G1147" s="6">
        <v>81.796000000000006</v>
      </c>
      <c r="H1147" s="6">
        <v>74.36</v>
      </c>
      <c r="I1147" s="6">
        <v>163.59200000000001</v>
      </c>
      <c r="J1147" s="6">
        <v>148.72</v>
      </c>
      <c r="K1147" s="7" t="s">
        <v>2585</v>
      </c>
      <c r="L1147" s="7" t="s">
        <v>109</v>
      </c>
      <c r="M1147" s="7" t="s">
        <v>2631</v>
      </c>
      <c r="N1147" s="3">
        <v>0</v>
      </c>
      <c r="O1147" s="2" t="s">
        <v>1012</v>
      </c>
      <c r="Q1147" s="57">
        <f t="shared" si="6"/>
        <v>2</v>
      </c>
    </row>
    <row r="1148" spans="1:17" x14ac:dyDescent="0.2">
      <c r="A1148" s="7" t="s">
        <v>3084</v>
      </c>
      <c r="B1148" s="6">
        <v>59.936399999999999</v>
      </c>
      <c r="C1148" s="7" t="s">
        <v>3084</v>
      </c>
      <c r="D1148" s="7" t="s">
        <v>155</v>
      </c>
      <c r="E1148" s="6">
        <v>65.930040000000005</v>
      </c>
      <c r="F1148" s="6">
        <v>59.936399999999999</v>
      </c>
      <c r="G1148" s="6">
        <v>65.930040000000005</v>
      </c>
      <c r="H1148" s="6">
        <v>59.936399999999999</v>
      </c>
      <c r="I1148" s="6">
        <v>131.86008000000001</v>
      </c>
      <c r="J1148" s="6">
        <v>119.8728</v>
      </c>
      <c r="K1148" s="7" t="s">
        <v>2585</v>
      </c>
      <c r="L1148" s="7" t="s">
        <v>109</v>
      </c>
      <c r="M1148" s="7" t="s">
        <v>2940</v>
      </c>
      <c r="N1148" s="3">
        <v>0</v>
      </c>
      <c r="O1148" s="2" t="s">
        <v>229</v>
      </c>
      <c r="Q1148" s="57">
        <f t="shared" si="6"/>
        <v>2</v>
      </c>
    </row>
    <row r="1149" spans="1:17" x14ac:dyDescent="0.2">
      <c r="A1149" s="7" t="s">
        <v>1345</v>
      </c>
      <c r="B1149" s="6">
        <v>0.45</v>
      </c>
      <c r="C1149" s="7" t="s">
        <v>1345</v>
      </c>
      <c r="D1149" s="7" t="s">
        <v>3030</v>
      </c>
      <c r="E1149" s="6">
        <v>4.5</v>
      </c>
      <c r="F1149" s="6">
        <v>4.5</v>
      </c>
      <c r="G1149" s="6">
        <v>0</v>
      </c>
      <c r="H1149" s="6">
        <v>0</v>
      </c>
      <c r="I1149" s="6">
        <v>0</v>
      </c>
      <c r="J1149" s="6">
        <v>0</v>
      </c>
      <c r="K1149" s="7" t="s">
        <v>2585</v>
      </c>
      <c r="L1149" s="7" t="s">
        <v>661</v>
      </c>
      <c r="M1149" s="7" t="s">
        <v>1134</v>
      </c>
      <c r="N1149" s="3">
        <v>0</v>
      </c>
      <c r="O1149" s="2" t="s">
        <v>777</v>
      </c>
      <c r="Q1149" s="57">
        <f t="shared" si="6"/>
        <v>0</v>
      </c>
    </row>
    <row r="1150" spans="1:17" x14ac:dyDescent="0.2">
      <c r="A1150" s="7" t="s">
        <v>3089</v>
      </c>
      <c r="B1150" s="6">
        <v>23.49</v>
      </c>
      <c r="C1150" s="7" t="s">
        <v>3089</v>
      </c>
      <c r="D1150" s="7" t="s">
        <v>371</v>
      </c>
      <c r="E1150" s="6">
        <v>23.49</v>
      </c>
      <c r="F1150" s="6">
        <v>23.49</v>
      </c>
      <c r="G1150" s="6">
        <v>23.49</v>
      </c>
      <c r="H1150" s="6">
        <v>23.49</v>
      </c>
      <c r="I1150" s="6">
        <v>23.49</v>
      </c>
      <c r="J1150" s="6">
        <v>23.49</v>
      </c>
      <c r="K1150" s="7" t="s">
        <v>2585</v>
      </c>
      <c r="L1150" s="7" t="s">
        <v>1946</v>
      </c>
      <c r="M1150" s="7" t="s">
        <v>1114</v>
      </c>
      <c r="N1150" s="3">
        <v>0</v>
      </c>
      <c r="O1150" s="2" t="s">
        <v>1114</v>
      </c>
      <c r="Q1150" s="57">
        <f t="shared" ref="Q1150:Q1213" si="7">J1150/F1150</f>
        <v>1</v>
      </c>
    </row>
    <row r="1151" spans="1:17" x14ac:dyDescent="0.2">
      <c r="A1151" s="7" t="s">
        <v>1051</v>
      </c>
      <c r="B1151" s="6">
        <v>8.6187500000000004</v>
      </c>
      <c r="C1151" s="7" t="s">
        <v>984</v>
      </c>
      <c r="D1151" s="7" t="s">
        <v>1616</v>
      </c>
      <c r="E1151" s="6">
        <v>8.6187500000000004</v>
      </c>
      <c r="F1151" s="6">
        <v>8.6187500000000004</v>
      </c>
      <c r="G1151" s="6">
        <v>0</v>
      </c>
      <c r="H1151" s="6">
        <v>0</v>
      </c>
      <c r="I1151" s="6">
        <v>0</v>
      </c>
      <c r="J1151" s="6">
        <v>0</v>
      </c>
      <c r="K1151" s="7" t="s">
        <v>2585</v>
      </c>
      <c r="L1151" s="7" t="s">
        <v>1946</v>
      </c>
      <c r="M1151" s="7" t="s">
        <v>2139</v>
      </c>
      <c r="N1151" s="3">
        <v>0</v>
      </c>
      <c r="O1151" s="2" t="s">
        <v>777</v>
      </c>
      <c r="Q1151" s="57">
        <f t="shared" si="7"/>
        <v>0</v>
      </c>
    </row>
    <row r="1152" spans="1:17" x14ac:dyDescent="0.2">
      <c r="A1152" s="7" t="s">
        <v>3234</v>
      </c>
      <c r="B1152" s="6">
        <v>13.1</v>
      </c>
      <c r="C1152" s="7" t="s">
        <v>247</v>
      </c>
      <c r="D1152" s="7" t="s">
        <v>1616</v>
      </c>
      <c r="E1152" s="6">
        <v>13.1</v>
      </c>
      <c r="F1152" s="6">
        <v>13.1</v>
      </c>
      <c r="G1152" s="6">
        <v>0</v>
      </c>
      <c r="H1152" s="6">
        <v>0</v>
      </c>
      <c r="I1152" s="6">
        <v>0</v>
      </c>
      <c r="J1152" s="6">
        <v>0</v>
      </c>
      <c r="K1152" s="7" t="s">
        <v>2585</v>
      </c>
      <c r="L1152" s="7" t="s">
        <v>1946</v>
      </c>
      <c r="M1152" s="7" t="s">
        <v>2301</v>
      </c>
      <c r="N1152" s="3">
        <v>0</v>
      </c>
      <c r="O1152" s="2" t="s">
        <v>777</v>
      </c>
      <c r="Q1152" s="57">
        <f t="shared" si="7"/>
        <v>0</v>
      </c>
    </row>
    <row r="1153" spans="1:17" x14ac:dyDescent="0.2">
      <c r="A1153" s="7" t="s">
        <v>3234</v>
      </c>
      <c r="B1153" s="6">
        <v>20.09</v>
      </c>
      <c r="C1153" s="7" t="s">
        <v>3234</v>
      </c>
      <c r="D1153" s="7" t="s">
        <v>371</v>
      </c>
      <c r="E1153" s="6">
        <v>20.09</v>
      </c>
      <c r="F1153" s="6">
        <v>20.09</v>
      </c>
      <c r="G1153" s="6">
        <v>0</v>
      </c>
      <c r="H1153" s="6">
        <v>0</v>
      </c>
      <c r="I1153" s="6">
        <v>0</v>
      </c>
      <c r="J1153" s="6">
        <v>0</v>
      </c>
      <c r="K1153" s="7" t="s">
        <v>2585</v>
      </c>
      <c r="L1153" s="7" t="s">
        <v>1946</v>
      </c>
      <c r="M1153" s="7" t="s">
        <v>446</v>
      </c>
      <c r="N1153" s="3">
        <v>0</v>
      </c>
      <c r="O1153" s="2" t="s">
        <v>566</v>
      </c>
      <c r="Q1153" s="57">
        <f t="shared" si="7"/>
        <v>0</v>
      </c>
    </row>
    <row r="1154" spans="1:17" x14ac:dyDescent="0.2">
      <c r="A1154" s="7" t="s">
        <v>3080</v>
      </c>
      <c r="B1154" s="6">
        <v>17.170000000000002</v>
      </c>
      <c r="C1154" s="7" t="s">
        <v>3080</v>
      </c>
      <c r="D1154" s="7" t="s">
        <v>1616</v>
      </c>
      <c r="E1154" s="6">
        <v>17.170000000000002</v>
      </c>
      <c r="F1154" s="6">
        <v>17.170000000000002</v>
      </c>
      <c r="G1154" s="6">
        <v>17.170000000000002</v>
      </c>
      <c r="H1154" s="6">
        <v>17.170000000000002</v>
      </c>
      <c r="I1154" s="6">
        <v>17.170000000000002</v>
      </c>
      <c r="J1154" s="6">
        <v>17.170000000000002</v>
      </c>
      <c r="K1154" s="7" t="s">
        <v>2585</v>
      </c>
      <c r="L1154" s="7" t="s">
        <v>1946</v>
      </c>
      <c r="M1154" s="7" t="s">
        <v>544</v>
      </c>
      <c r="N1154" s="3">
        <v>0</v>
      </c>
      <c r="O1154" s="2" t="s">
        <v>327</v>
      </c>
      <c r="Q1154" s="57">
        <f t="shared" si="7"/>
        <v>1</v>
      </c>
    </row>
    <row r="1155" spans="1:17" x14ac:dyDescent="0.2">
      <c r="A1155" s="7" t="s">
        <v>389</v>
      </c>
      <c r="B1155" s="6">
        <v>13.9866666666667</v>
      </c>
      <c r="C1155" s="7" t="s">
        <v>1535</v>
      </c>
      <c r="D1155" s="7" t="s">
        <v>371</v>
      </c>
      <c r="E1155" s="6">
        <v>13.9866666666667</v>
      </c>
      <c r="F1155" s="6">
        <v>13.9866666666667</v>
      </c>
      <c r="G1155" s="6">
        <v>15.734999999999999</v>
      </c>
      <c r="H1155" s="6">
        <v>15.734999999999999</v>
      </c>
      <c r="I1155" s="6">
        <v>62.94</v>
      </c>
      <c r="J1155" s="6">
        <v>62.94</v>
      </c>
      <c r="K1155" s="7" t="s">
        <v>2585</v>
      </c>
      <c r="L1155" s="7" t="s">
        <v>1946</v>
      </c>
      <c r="M1155" s="7" t="s">
        <v>697</v>
      </c>
      <c r="N1155" s="3">
        <v>0</v>
      </c>
      <c r="O1155" s="2" t="s">
        <v>697</v>
      </c>
      <c r="Q1155" s="57">
        <f t="shared" si="7"/>
        <v>4.4999999999999893</v>
      </c>
    </row>
    <row r="1156" spans="1:17" x14ac:dyDescent="0.2">
      <c r="A1156" s="7" t="s">
        <v>2017</v>
      </c>
      <c r="B1156" s="6">
        <v>13.79</v>
      </c>
      <c r="C1156" s="7" t="s">
        <v>876</v>
      </c>
      <c r="D1156" s="7" t="s">
        <v>371</v>
      </c>
      <c r="E1156" s="6">
        <v>15.169</v>
      </c>
      <c r="F1156" s="6">
        <v>13.79</v>
      </c>
      <c r="G1156" s="6">
        <v>15.169</v>
      </c>
      <c r="H1156" s="6">
        <v>13.79</v>
      </c>
      <c r="I1156" s="6">
        <v>91.013999999999996</v>
      </c>
      <c r="J1156" s="6">
        <v>82.74</v>
      </c>
      <c r="K1156" s="7" t="s">
        <v>2585</v>
      </c>
      <c r="L1156" s="7" t="s">
        <v>1946</v>
      </c>
      <c r="M1156" s="7" t="s">
        <v>2245</v>
      </c>
      <c r="N1156" s="3">
        <v>8</v>
      </c>
      <c r="O1156" s="2" t="s">
        <v>194</v>
      </c>
      <c r="Q1156" s="57">
        <f t="shared" si="7"/>
        <v>6</v>
      </c>
    </row>
    <row r="1157" spans="1:17" x14ac:dyDescent="0.2">
      <c r="A1157" s="7" t="s">
        <v>2719</v>
      </c>
      <c r="B1157" s="6">
        <v>22.43</v>
      </c>
      <c r="C1157" s="7" t="s">
        <v>2719</v>
      </c>
      <c r="D1157" s="7" t="s">
        <v>1616</v>
      </c>
      <c r="E1157" s="6">
        <v>22.43</v>
      </c>
      <c r="F1157" s="6">
        <v>22.43</v>
      </c>
      <c r="G1157" s="6">
        <v>0</v>
      </c>
      <c r="H1157" s="6">
        <v>0</v>
      </c>
      <c r="I1157" s="6">
        <v>0</v>
      </c>
      <c r="J1157" s="6">
        <v>0</v>
      </c>
      <c r="K1157" s="7" t="s">
        <v>2585</v>
      </c>
      <c r="L1157" s="7" t="s">
        <v>1946</v>
      </c>
      <c r="M1157" s="7" t="s">
        <v>1348</v>
      </c>
      <c r="N1157" s="3">
        <v>0</v>
      </c>
      <c r="O1157" s="2" t="s">
        <v>1569</v>
      </c>
      <c r="Q1157" s="57">
        <f t="shared" si="7"/>
        <v>0</v>
      </c>
    </row>
    <row r="1158" spans="1:17" x14ac:dyDescent="0.2">
      <c r="A1158" s="7" t="s">
        <v>1841</v>
      </c>
      <c r="B1158" s="6">
        <v>28.53</v>
      </c>
      <c r="C1158" s="7" t="s">
        <v>1975</v>
      </c>
      <c r="D1158" s="7" t="s">
        <v>1616</v>
      </c>
      <c r="E1158" s="6">
        <v>28.53</v>
      </c>
      <c r="F1158" s="6">
        <v>28.53</v>
      </c>
      <c r="G1158" s="6">
        <v>0</v>
      </c>
      <c r="H1158" s="6">
        <v>0</v>
      </c>
      <c r="I1158" s="6">
        <v>0</v>
      </c>
      <c r="J1158" s="6">
        <v>0</v>
      </c>
      <c r="K1158" s="7" t="s">
        <v>2585</v>
      </c>
      <c r="L1158" s="7" t="s">
        <v>1946</v>
      </c>
      <c r="M1158" s="7" t="s">
        <v>2139</v>
      </c>
      <c r="N1158" s="3">
        <v>0</v>
      </c>
      <c r="O1158" s="2" t="s">
        <v>777</v>
      </c>
      <c r="Q1158" s="57">
        <f t="shared" si="7"/>
        <v>0</v>
      </c>
    </row>
    <row r="1159" spans="1:17" x14ac:dyDescent="0.2">
      <c r="A1159" s="7" t="s">
        <v>573</v>
      </c>
      <c r="B1159" s="6">
        <v>6.98</v>
      </c>
      <c r="C1159" s="7" t="s">
        <v>2644</v>
      </c>
      <c r="D1159" s="7" t="s">
        <v>371</v>
      </c>
      <c r="E1159" s="6">
        <v>6.98</v>
      </c>
      <c r="F1159" s="6">
        <v>6.98</v>
      </c>
      <c r="G1159" s="6">
        <v>6.98</v>
      </c>
      <c r="H1159" s="6">
        <v>6.98</v>
      </c>
      <c r="I1159" s="6">
        <v>6.98</v>
      </c>
      <c r="J1159" s="6">
        <v>6.98</v>
      </c>
      <c r="K1159" s="7" t="s">
        <v>2585</v>
      </c>
      <c r="L1159" s="7" t="s">
        <v>1946</v>
      </c>
      <c r="M1159" s="7" t="s">
        <v>3302</v>
      </c>
      <c r="N1159" s="3">
        <v>0</v>
      </c>
      <c r="O1159" s="2" t="s">
        <v>132</v>
      </c>
      <c r="Q1159" s="57">
        <f t="shared" si="7"/>
        <v>1</v>
      </c>
    </row>
    <row r="1160" spans="1:17" x14ac:dyDescent="0.2">
      <c r="A1160" s="7" t="s">
        <v>1145</v>
      </c>
      <c r="B1160" s="6">
        <v>21.17</v>
      </c>
      <c r="C1160" s="7" t="s">
        <v>1145</v>
      </c>
      <c r="D1160" s="7" t="s">
        <v>371</v>
      </c>
      <c r="E1160" s="6">
        <v>21.17</v>
      </c>
      <c r="F1160" s="6">
        <v>21.17</v>
      </c>
      <c r="G1160" s="6">
        <v>21.17</v>
      </c>
      <c r="H1160" s="6">
        <v>21.17</v>
      </c>
      <c r="I1160" s="6">
        <v>21.17</v>
      </c>
      <c r="J1160" s="6">
        <v>21.17</v>
      </c>
      <c r="K1160" s="7" t="s">
        <v>2585</v>
      </c>
      <c r="L1160" s="7" t="s">
        <v>1946</v>
      </c>
      <c r="M1160" s="7" t="s">
        <v>2301</v>
      </c>
      <c r="N1160" s="3">
        <v>0</v>
      </c>
      <c r="O1160" s="2" t="s">
        <v>777</v>
      </c>
      <c r="Q1160" s="57">
        <f t="shared" si="7"/>
        <v>1</v>
      </c>
    </row>
    <row r="1161" spans="1:17" x14ac:dyDescent="0.2">
      <c r="A1161" s="7" t="s">
        <v>1721</v>
      </c>
      <c r="B1161" s="6">
        <v>16.399999999999999</v>
      </c>
      <c r="C1161" s="7" t="s">
        <v>1721</v>
      </c>
      <c r="D1161" s="7" t="s">
        <v>371</v>
      </c>
      <c r="E1161" s="6">
        <v>16.399999999999999</v>
      </c>
      <c r="F1161" s="6">
        <v>16.399999999999999</v>
      </c>
      <c r="G1161" s="6">
        <v>16.399999999999999</v>
      </c>
      <c r="H1161" s="6">
        <v>16.399999999999999</v>
      </c>
      <c r="I1161" s="6">
        <v>49.2</v>
      </c>
      <c r="J1161" s="6">
        <v>49.2</v>
      </c>
      <c r="K1161" s="7" t="s">
        <v>2585</v>
      </c>
      <c r="L1161" s="7" t="s">
        <v>637</v>
      </c>
      <c r="M1161" s="7" t="s">
        <v>3050</v>
      </c>
      <c r="N1161" s="3">
        <v>0</v>
      </c>
      <c r="O1161" s="2" t="s">
        <v>777</v>
      </c>
      <c r="Q1161" s="57">
        <f t="shared" si="7"/>
        <v>3.0000000000000004</v>
      </c>
    </row>
    <row r="1162" spans="1:17" x14ac:dyDescent="0.2">
      <c r="A1162" s="7" t="s">
        <v>1308</v>
      </c>
      <c r="B1162" s="6">
        <v>10.3266666666667</v>
      </c>
      <c r="C1162" s="7" t="s">
        <v>649</v>
      </c>
      <c r="D1162" s="7" t="s">
        <v>371</v>
      </c>
      <c r="E1162" s="6">
        <v>10.3266666666667</v>
      </c>
      <c r="F1162" s="6">
        <v>10.3266666666667</v>
      </c>
      <c r="G1162" s="6">
        <v>15.49</v>
      </c>
      <c r="H1162" s="6">
        <v>15.49</v>
      </c>
      <c r="I1162" s="6">
        <v>33.566830000000103</v>
      </c>
      <c r="J1162" s="6">
        <v>33.566830000000103</v>
      </c>
      <c r="K1162" s="7" t="s">
        <v>2585</v>
      </c>
      <c r="L1162" s="7" t="s">
        <v>1946</v>
      </c>
      <c r="M1162" s="7" t="s">
        <v>718</v>
      </c>
      <c r="N1162" s="3">
        <v>0</v>
      </c>
      <c r="O1162" s="2" t="s">
        <v>718</v>
      </c>
      <c r="Q1162" s="57">
        <f t="shared" si="7"/>
        <v>3.2504999999999993</v>
      </c>
    </row>
    <row r="1163" spans="1:17" x14ac:dyDescent="0.2">
      <c r="A1163" s="7" t="s">
        <v>723</v>
      </c>
      <c r="B1163" s="6">
        <v>10</v>
      </c>
      <c r="C1163" s="7" t="s">
        <v>723</v>
      </c>
      <c r="D1163" s="7" t="s">
        <v>3030</v>
      </c>
      <c r="E1163" s="6">
        <v>20</v>
      </c>
      <c r="F1163" s="6">
        <v>20</v>
      </c>
      <c r="G1163" s="6">
        <v>0</v>
      </c>
      <c r="H1163" s="6">
        <v>0</v>
      </c>
      <c r="I1163" s="6">
        <v>0</v>
      </c>
      <c r="J1163" s="6">
        <v>0</v>
      </c>
      <c r="K1163" s="7" t="s">
        <v>2585</v>
      </c>
      <c r="L1163" s="7" t="s">
        <v>661</v>
      </c>
      <c r="M1163" s="7" t="s">
        <v>2063</v>
      </c>
      <c r="N1163" s="3">
        <v>0</v>
      </c>
      <c r="O1163" s="2" t="s">
        <v>2063</v>
      </c>
      <c r="Q1163" s="57">
        <f t="shared" si="7"/>
        <v>0</v>
      </c>
    </row>
    <row r="1164" spans="1:17" x14ac:dyDescent="0.2">
      <c r="A1164" s="7" t="s">
        <v>2019</v>
      </c>
      <c r="B1164" s="6">
        <v>40.35125</v>
      </c>
      <c r="C1164" s="7" t="s">
        <v>2019</v>
      </c>
      <c r="D1164" s="7" t="s">
        <v>642</v>
      </c>
      <c r="E1164" s="6">
        <v>40.35125</v>
      </c>
      <c r="F1164" s="6">
        <v>40.35125</v>
      </c>
      <c r="G1164" s="6">
        <v>40.35125</v>
      </c>
      <c r="H1164" s="6">
        <v>40.35125</v>
      </c>
      <c r="I1164" s="6">
        <v>80.702500000000001</v>
      </c>
      <c r="J1164" s="6">
        <v>80.702500000000001</v>
      </c>
      <c r="K1164" s="7" t="s">
        <v>2585</v>
      </c>
      <c r="L1164" s="7" t="s">
        <v>1285</v>
      </c>
      <c r="M1164" s="7" t="s">
        <v>1134</v>
      </c>
      <c r="N1164" s="3">
        <v>0</v>
      </c>
      <c r="O1164" s="2" t="s">
        <v>777</v>
      </c>
      <c r="Q1164" s="57">
        <f t="shared" si="7"/>
        <v>2</v>
      </c>
    </row>
    <row r="1165" spans="1:17" x14ac:dyDescent="0.2">
      <c r="A1165" s="7" t="s">
        <v>2250</v>
      </c>
      <c r="B1165" s="6">
        <v>7.5168544209962596</v>
      </c>
      <c r="C1165" s="7" t="s">
        <v>2250</v>
      </c>
      <c r="D1165" s="7" t="s">
        <v>469</v>
      </c>
      <c r="E1165" s="6">
        <v>7.5168544209962596</v>
      </c>
      <c r="F1165" s="6">
        <v>7.5168544209962596</v>
      </c>
      <c r="G1165" s="6">
        <v>7.5168544209962596</v>
      </c>
      <c r="H1165" s="6">
        <v>7.5168544209962596</v>
      </c>
      <c r="I1165" s="6">
        <v>0</v>
      </c>
      <c r="J1165" s="6">
        <v>0</v>
      </c>
      <c r="K1165" s="7" t="s">
        <v>2585</v>
      </c>
      <c r="L1165" s="7"/>
      <c r="M1165" s="7" t="s">
        <v>2139</v>
      </c>
      <c r="N1165" s="3">
        <v>0</v>
      </c>
      <c r="O1165" s="2" t="s">
        <v>2974</v>
      </c>
      <c r="Q1165" s="57">
        <f t="shared" si="7"/>
        <v>0</v>
      </c>
    </row>
    <row r="1166" spans="1:17" x14ac:dyDescent="0.2">
      <c r="A1166" s="7" t="s">
        <v>2871</v>
      </c>
      <c r="B1166" s="6">
        <v>25.5</v>
      </c>
      <c r="C1166" s="7" t="s">
        <v>2871</v>
      </c>
      <c r="D1166" s="7" t="s">
        <v>642</v>
      </c>
      <c r="E1166" s="6">
        <v>25.5</v>
      </c>
      <c r="F1166" s="6">
        <v>25.5</v>
      </c>
      <c r="G1166" s="6">
        <v>0</v>
      </c>
      <c r="H1166" s="6">
        <v>0</v>
      </c>
      <c r="I1166" s="6">
        <v>0</v>
      </c>
      <c r="J1166" s="6">
        <v>0</v>
      </c>
      <c r="K1166" s="7" t="s">
        <v>2585</v>
      </c>
      <c r="L1166" s="7"/>
      <c r="M1166" s="7" t="s">
        <v>2301</v>
      </c>
      <c r="N1166" s="3">
        <v>0</v>
      </c>
      <c r="O1166" s="2" t="s">
        <v>777</v>
      </c>
      <c r="Q1166" s="57">
        <f t="shared" si="7"/>
        <v>0</v>
      </c>
    </row>
    <row r="1167" spans="1:17" x14ac:dyDescent="0.2">
      <c r="A1167" s="7" t="s">
        <v>2330</v>
      </c>
      <c r="B1167" s="6">
        <v>19.8</v>
      </c>
      <c r="C1167" s="7" t="s">
        <v>2330</v>
      </c>
      <c r="D1167" s="7" t="s">
        <v>642</v>
      </c>
      <c r="E1167" s="6">
        <v>19.8</v>
      </c>
      <c r="F1167" s="6">
        <v>19.8</v>
      </c>
      <c r="G1167" s="6">
        <v>0</v>
      </c>
      <c r="H1167" s="6">
        <v>0</v>
      </c>
      <c r="I1167" s="6">
        <v>0</v>
      </c>
      <c r="J1167" s="6">
        <v>0</v>
      </c>
      <c r="K1167" s="7" t="s">
        <v>2585</v>
      </c>
      <c r="L1167" s="7" t="s">
        <v>1285</v>
      </c>
      <c r="M1167" s="7" t="s">
        <v>766</v>
      </c>
      <c r="N1167" s="3">
        <v>0</v>
      </c>
      <c r="O1167" s="2" t="s">
        <v>1870</v>
      </c>
      <c r="Q1167" s="57">
        <f t="shared" si="7"/>
        <v>0</v>
      </c>
    </row>
    <row r="1168" spans="1:17" x14ac:dyDescent="0.2">
      <c r="A1168" s="7" t="s">
        <v>2510</v>
      </c>
      <c r="B1168" s="6">
        <v>4.4999999999999998E-2</v>
      </c>
      <c r="C1168" s="7" t="s">
        <v>2510</v>
      </c>
      <c r="D1168" s="7" t="s">
        <v>469</v>
      </c>
      <c r="E1168" s="6">
        <v>4.4999999999999998E-2</v>
      </c>
      <c r="F1168" s="6">
        <v>4.4999999999999998E-2</v>
      </c>
      <c r="G1168" s="6">
        <v>4.4999999999999998E-2</v>
      </c>
      <c r="H1168" s="6">
        <v>4.4999999999999998E-2</v>
      </c>
      <c r="I1168" s="6">
        <v>0</v>
      </c>
      <c r="J1168" s="6">
        <v>0</v>
      </c>
      <c r="K1168" s="7" t="s">
        <v>2585</v>
      </c>
      <c r="L1168" s="7"/>
      <c r="M1168" s="7" t="s">
        <v>2139</v>
      </c>
      <c r="N1168" s="3">
        <v>0</v>
      </c>
      <c r="O1168" s="2" t="s">
        <v>2974</v>
      </c>
      <c r="Q1168" s="57">
        <f t="shared" si="7"/>
        <v>0</v>
      </c>
    </row>
    <row r="1169" spans="1:17" x14ac:dyDescent="0.2">
      <c r="A1169" s="7" t="s">
        <v>3295</v>
      </c>
      <c r="B1169" s="6">
        <v>0.16094125000000001</v>
      </c>
      <c r="C1169" s="7" t="s">
        <v>218</v>
      </c>
      <c r="D1169" s="7" t="s">
        <v>469</v>
      </c>
      <c r="E1169" s="6">
        <v>0.16094125000000001</v>
      </c>
      <c r="F1169" s="6">
        <v>0.16094125000000001</v>
      </c>
      <c r="G1169" s="6">
        <v>0.16094125000000001</v>
      </c>
      <c r="H1169" s="6">
        <v>0.16094125000000001</v>
      </c>
      <c r="I1169" s="6">
        <v>0</v>
      </c>
      <c r="J1169" s="6">
        <v>0</v>
      </c>
      <c r="K1169" s="7" t="s">
        <v>2585</v>
      </c>
      <c r="L1169" s="7"/>
      <c r="M1169" s="7" t="s">
        <v>2139</v>
      </c>
      <c r="N1169" s="3">
        <v>0</v>
      </c>
      <c r="O1169" s="2" t="s">
        <v>2974</v>
      </c>
      <c r="Q1169" s="57">
        <f t="shared" si="7"/>
        <v>0</v>
      </c>
    </row>
    <row r="1170" spans="1:17" x14ac:dyDescent="0.2">
      <c r="A1170" s="7" t="s">
        <v>2682</v>
      </c>
      <c r="B1170" s="6">
        <v>0.60750000000000004</v>
      </c>
      <c r="C1170" s="7" t="s">
        <v>2682</v>
      </c>
      <c r="D1170" s="7" t="s">
        <v>2944</v>
      </c>
      <c r="E1170" s="6">
        <v>0.60750000000000004</v>
      </c>
      <c r="F1170" s="6">
        <v>0.60750000000000004</v>
      </c>
      <c r="G1170" s="6">
        <v>0</v>
      </c>
      <c r="H1170" s="6">
        <v>0</v>
      </c>
      <c r="I1170" s="6">
        <v>0</v>
      </c>
      <c r="J1170" s="6">
        <v>0</v>
      </c>
      <c r="K1170" s="7" t="s">
        <v>2585</v>
      </c>
      <c r="L1170" s="7" t="s">
        <v>1946</v>
      </c>
      <c r="M1170" s="7" t="s">
        <v>2631</v>
      </c>
      <c r="N1170" s="3">
        <v>20</v>
      </c>
      <c r="O1170" s="2" t="s">
        <v>2974</v>
      </c>
      <c r="Q1170" s="57">
        <f t="shared" si="7"/>
        <v>0</v>
      </c>
    </row>
    <row r="1171" spans="1:17" x14ac:dyDescent="0.2">
      <c r="A1171" s="7" t="s">
        <v>1557</v>
      </c>
      <c r="B1171" s="6">
        <v>0.43640000000000001</v>
      </c>
      <c r="C1171" s="7" t="s">
        <v>1557</v>
      </c>
      <c r="D1171" s="7" t="s">
        <v>2944</v>
      </c>
      <c r="E1171" s="6">
        <v>0.43640000000000001</v>
      </c>
      <c r="F1171" s="6">
        <v>0.43640000000000001</v>
      </c>
      <c r="G1171" s="6">
        <v>0.43640000000000001</v>
      </c>
      <c r="H1171" s="6">
        <v>0.43640000000000001</v>
      </c>
      <c r="I1171" s="6">
        <v>87.28</v>
      </c>
      <c r="J1171" s="6">
        <v>87.28</v>
      </c>
      <c r="K1171" s="7" t="s">
        <v>2585</v>
      </c>
      <c r="L1171" s="7" t="s">
        <v>1946</v>
      </c>
      <c r="M1171" s="7" t="s">
        <v>581</v>
      </c>
      <c r="N1171" s="3">
        <v>200</v>
      </c>
      <c r="O1171" s="2" t="s">
        <v>1990</v>
      </c>
      <c r="Q1171" s="57">
        <f t="shared" si="7"/>
        <v>200</v>
      </c>
    </row>
    <row r="1172" spans="1:17" x14ac:dyDescent="0.2">
      <c r="A1172" s="7" t="s">
        <v>1470</v>
      </c>
      <c r="B1172" s="6">
        <v>33.054499999999997</v>
      </c>
      <c r="C1172" s="7" t="s">
        <v>1470</v>
      </c>
      <c r="D1172" s="7" t="s">
        <v>155</v>
      </c>
      <c r="E1172" s="6">
        <v>36.359949999999998</v>
      </c>
      <c r="F1172" s="6">
        <v>33.054499999999997</v>
      </c>
      <c r="G1172" s="6">
        <v>36.359949999999998</v>
      </c>
      <c r="H1172" s="6">
        <v>33.054499999999997</v>
      </c>
      <c r="I1172" s="6">
        <v>36.359949999999998</v>
      </c>
      <c r="J1172" s="6">
        <v>33.054499999999997</v>
      </c>
      <c r="K1172" s="7" t="s">
        <v>2585</v>
      </c>
      <c r="L1172" s="7" t="s">
        <v>3374</v>
      </c>
      <c r="M1172" s="7" t="s">
        <v>2901</v>
      </c>
      <c r="N1172" s="3">
        <v>0</v>
      </c>
      <c r="O1172" s="2" t="s">
        <v>2974</v>
      </c>
      <c r="Q1172" s="57">
        <f t="shared" si="7"/>
        <v>1</v>
      </c>
    </row>
    <row r="1173" spans="1:17" x14ac:dyDescent="0.2">
      <c r="A1173" s="7" t="s">
        <v>3006</v>
      </c>
      <c r="B1173" s="6">
        <v>19.581800000000001</v>
      </c>
      <c r="C1173" s="7" t="s">
        <v>3006</v>
      </c>
      <c r="D1173" s="7" t="s">
        <v>1404</v>
      </c>
      <c r="E1173" s="6">
        <v>21.53998</v>
      </c>
      <c r="F1173" s="6">
        <v>19.581800000000001</v>
      </c>
      <c r="G1173" s="6">
        <v>0</v>
      </c>
      <c r="H1173" s="6">
        <v>0</v>
      </c>
      <c r="I1173" s="6">
        <v>0</v>
      </c>
      <c r="J1173" s="6">
        <v>0</v>
      </c>
      <c r="K1173" s="7" t="s">
        <v>2585</v>
      </c>
      <c r="L1173" s="7" t="s">
        <v>3374</v>
      </c>
      <c r="M1173" s="7" t="s">
        <v>1171</v>
      </c>
      <c r="N1173" s="3">
        <v>0</v>
      </c>
      <c r="O1173" s="2" t="s">
        <v>2974</v>
      </c>
      <c r="Q1173" s="57">
        <f t="shared" si="7"/>
        <v>0</v>
      </c>
    </row>
    <row r="1174" spans="1:17" x14ac:dyDescent="0.2">
      <c r="A1174" s="7" t="s">
        <v>2168</v>
      </c>
      <c r="B1174" s="6">
        <v>1.76</v>
      </c>
      <c r="C1174" s="7" t="s">
        <v>2168</v>
      </c>
      <c r="D1174" s="7" t="s">
        <v>2944</v>
      </c>
      <c r="E1174" s="6">
        <v>1.9359999999999999</v>
      </c>
      <c r="F1174" s="6">
        <v>1.76</v>
      </c>
      <c r="G1174" s="6">
        <v>0</v>
      </c>
      <c r="H1174" s="6">
        <v>0</v>
      </c>
      <c r="I1174" s="6">
        <v>0</v>
      </c>
      <c r="J1174" s="6">
        <v>0</v>
      </c>
      <c r="K1174" s="7" t="s">
        <v>2585</v>
      </c>
      <c r="L1174" s="7"/>
      <c r="M1174" s="7" t="s">
        <v>2631</v>
      </c>
      <c r="N1174" s="3">
        <v>18</v>
      </c>
      <c r="O1174" s="2" t="s">
        <v>2974</v>
      </c>
      <c r="Q1174" s="57">
        <f t="shared" si="7"/>
        <v>0</v>
      </c>
    </row>
    <row r="1175" spans="1:17" x14ac:dyDescent="0.2">
      <c r="A1175" s="7" t="s">
        <v>846</v>
      </c>
      <c r="B1175" s="6">
        <v>3.02</v>
      </c>
      <c r="C1175" s="7" t="s">
        <v>846</v>
      </c>
      <c r="D1175" s="7" t="s">
        <v>2944</v>
      </c>
      <c r="E1175" s="6">
        <v>3.02</v>
      </c>
      <c r="F1175" s="6">
        <v>3.02</v>
      </c>
      <c r="G1175" s="6">
        <v>0</v>
      </c>
      <c r="H1175" s="6">
        <v>0</v>
      </c>
      <c r="I1175" s="6">
        <v>0</v>
      </c>
      <c r="J1175" s="6">
        <v>0</v>
      </c>
      <c r="K1175" s="7" t="s">
        <v>2585</v>
      </c>
      <c r="L1175" s="7" t="s">
        <v>1946</v>
      </c>
      <c r="M1175" s="7" t="s">
        <v>2253</v>
      </c>
      <c r="N1175" s="3">
        <v>0</v>
      </c>
      <c r="O1175" s="2" t="s">
        <v>3156</v>
      </c>
      <c r="Q1175" s="57">
        <f t="shared" si="7"/>
        <v>0</v>
      </c>
    </row>
    <row r="1176" spans="1:17" x14ac:dyDescent="0.2">
      <c r="A1176" s="7" t="s">
        <v>170</v>
      </c>
      <c r="B1176" s="6">
        <v>12</v>
      </c>
      <c r="C1176" s="7" t="s">
        <v>170</v>
      </c>
      <c r="D1176" s="7" t="s">
        <v>3030</v>
      </c>
      <c r="E1176" s="6">
        <v>12</v>
      </c>
      <c r="F1176" s="6">
        <v>12</v>
      </c>
      <c r="G1176" s="6">
        <v>12</v>
      </c>
      <c r="H1176" s="6">
        <v>12</v>
      </c>
      <c r="I1176" s="6">
        <v>204</v>
      </c>
      <c r="J1176" s="6">
        <v>204</v>
      </c>
      <c r="K1176" s="7" t="s">
        <v>2585</v>
      </c>
      <c r="L1176" s="7" t="s">
        <v>637</v>
      </c>
      <c r="M1176" s="7" t="s">
        <v>2778</v>
      </c>
      <c r="N1176" s="3">
        <v>0</v>
      </c>
      <c r="O1176" s="2" t="s">
        <v>85</v>
      </c>
      <c r="Q1176" s="57">
        <f t="shared" si="7"/>
        <v>17</v>
      </c>
    </row>
    <row r="1177" spans="1:17" x14ac:dyDescent="0.2">
      <c r="A1177" s="7" t="s">
        <v>1402</v>
      </c>
      <c r="B1177" s="6">
        <v>1.0688742857142901</v>
      </c>
      <c r="C1177" s="7" t="s">
        <v>3015</v>
      </c>
      <c r="D1177" s="7" t="s">
        <v>469</v>
      </c>
      <c r="E1177" s="6">
        <v>1.0688742857142901</v>
      </c>
      <c r="F1177" s="6">
        <v>1.0688742857142901</v>
      </c>
      <c r="G1177" s="6">
        <v>1.0688742857142901</v>
      </c>
      <c r="H1177" s="6">
        <v>1.0688742857142901</v>
      </c>
      <c r="I1177" s="6">
        <v>0</v>
      </c>
      <c r="J1177" s="6">
        <v>0</v>
      </c>
      <c r="K1177" s="7" t="s">
        <v>2585</v>
      </c>
      <c r="L1177" s="7"/>
      <c r="M1177" s="7" t="s">
        <v>2139</v>
      </c>
      <c r="N1177" s="3">
        <v>0</v>
      </c>
      <c r="O1177" s="2" t="s">
        <v>2974</v>
      </c>
      <c r="Q1177" s="57">
        <f t="shared" si="7"/>
        <v>0</v>
      </c>
    </row>
    <row r="1178" spans="1:17" x14ac:dyDescent="0.2">
      <c r="A1178" s="7" t="s">
        <v>2459</v>
      </c>
      <c r="B1178" s="6">
        <v>7.8475000000000001</v>
      </c>
      <c r="C1178" s="7" t="s">
        <v>2459</v>
      </c>
      <c r="D1178" s="7" t="s">
        <v>1616</v>
      </c>
      <c r="E1178" s="6">
        <v>7.8475000000000001</v>
      </c>
      <c r="F1178" s="6">
        <v>7.8475000000000001</v>
      </c>
      <c r="G1178" s="6">
        <v>7.8475000000000001</v>
      </c>
      <c r="H1178" s="6">
        <v>7.8475000000000001</v>
      </c>
      <c r="I1178" s="6">
        <v>7.8475000000000001</v>
      </c>
      <c r="J1178" s="6">
        <v>7.8475000000000001</v>
      </c>
      <c r="K1178" s="7" t="s">
        <v>2585</v>
      </c>
      <c r="L1178" s="7" t="s">
        <v>1946</v>
      </c>
      <c r="M1178" s="7" t="s">
        <v>2301</v>
      </c>
      <c r="N1178" s="3">
        <v>1</v>
      </c>
      <c r="O1178" s="2" t="s">
        <v>777</v>
      </c>
      <c r="Q1178" s="57">
        <f t="shared" si="7"/>
        <v>1</v>
      </c>
    </row>
    <row r="1179" spans="1:17" x14ac:dyDescent="0.2">
      <c r="A1179" s="7" t="s">
        <v>2406</v>
      </c>
      <c r="B1179" s="6">
        <v>5</v>
      </c>
      <c r="C1179" s="7" t="s">
        <v>2406</v>
      </c>
      <c r="D1179" s="7" t="s">
        <v>3030</v>
      </c>
      <c r="E1179" s="6">
        <v>5</v>
      </c>
      <c r="F1179" s="6">
        <v>5</v>
      </c>
      <c r="G1179" s="6">
        <v>5.0000000000000098</v>
      </c>
      <c r="H1179" s="6">
        <v>5.0000000000000098</v>
      </c>
      <c r="I1179" s="6">
        <v>5.0000000000000098</v>
      </c>
      <c r="J1179" s="6">
        <v>5.0000000000000098</v>
      </c>
      <c r="K1179" s="7" t="s">
        <v>2585</v>
      </c>
      <c r="L1179" s="7" t="s">
        <v>1787</v>
      </c>
      <c r="M1179" s="7" t="s">
        <v>1235</v>
      </c>
      <c r="N1179" s="3">
        <v>0</v>
      </c>
      <c r="O1179" s="2" t="s">
        <v>777</v>
      </c>
      <c r="Q1179" s="57">
        <f t="shared" si="7"/>
        <v>1.000000000000002</v>
      </c>
    </row>
    <row r="1180" spans="1:17" x14ac:dyDescent="0.2">
      <c r="A1180" s="7" t="s">
        <v>2061</v>
      </c>
      <c r="B1180" s="6">
        <v>0</v>
      </c>
      <c r="C1180" s="7" t="s">
        <v>2061</v>
      </c>
      <c r="D1180" s="7" t="s">
        <v>3030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7" t="s">
        <v>2585</v>
      </c>
      <c r="L1180" s="7"/>
      <c r="M1180" s="7" t="s">
        <v>1235</v>
      </c>
      <c r="N1180" s="3">
        <v>0</v>
      </c>
      <c r="O1180" s="2" t="s">
        <v>777</v>
      </c>
      <c r="Q1180" s="57" t="e">
        <f t="shared" si="7"/>
        <v>#DIV/0!</v>
      </c>
    </row>
    <row r="1181" spans="1:17" x14ac:dyDescent="0.2">
      <c r="A1181" s="7" t="s">
        <v>2749</v>
      </c>
      <c r="B1181" s="6">
        <v>4.8</v>
      </c>
      <c r="C1181" s="7" t="s">
        <v>2749</v>
      </c>
      <c r="D1181" s="7" t="s">
        <v>3030</v>
      </c>
      <c r="E1181" s="6">
        <v>4.8</v>
      </c>
      <c r="F1181" s="6">
        <v>4.8</v>
      </c>
      <c r="G1181" s="6">
        <v>0</v>
      </c>
      <c r="H1181" s="6">
        <v>0</v>
      </c>
      <c r="I1181" s="6">
        <v>0</v>
      </c>
      <c r="J1181" s="6">
        <v>0</v>
      </c>
      <c r="K1181" s="7" t="s">
        <v>2585</v>
      </c>
      <c r="L1181" s="7" t="s">
        <v>1814</v>
      </c>
      <c r="M1181" s="7" t="s">
        <v>1134</v>
      </c>
      <c r="N1181" s="3">
        <v>0</v>
      </c>
      <c r="O1181" s="2" t="s">
        <v>777</v>
      </c>
      <c r="Q1181" s="57">
        <f t="shared" si="7"/>
        <v>0</v>
      </c>
    </row>
    <row r="1182" spans="1:17" x14ac:dyDescent="0.2">
      <c r="A1182" s="7" t="s">
        <v>2540</v>
      </c>
      <c r="B1182" s="6">
        <v>18681.818181818198</v>
      </c>
      <c r="C1182" s="7" t="s">
        <v>1606</v>
      </c>
      <c r="D1182" s="7" t="s">
        <v>2944</v>
      </c>
      <c r="E1182" s="6">
        <v>13.7</v>
      </c>
      <c r="F1182" s="6">
        <v>12.454545454545499</v>
      </c>
      <c r="G1182" s="6">
        <v>0</v>
      </c>
      <c r="H1182" s="6">
        <v>0</v>
      </c>
      <c r="I1182" s="6">
        <v>0</v>
      </c>
      <c r="J1182" s="6">
        <v>0</v>
      </c>
      <c r="K1182" s="7" t="s">
        <v>2585</v>
      </c>
      <c r="L1182" s="7" t="s">
        <v>1946</v>
      </c>
      <c r="M1182" s="7" t="s">
        <v>2113</v>
      </c>
      <c r="N1182" s="3">
        <v>6</v>
      </c>
      <c r="O1182" s="2" t="s">
        <v>3168</v>
      </c>
      <c r="Q1182" s="57">
        <f t="shared" si="7"/>
        <v>0</v>
      </c>
    </row>
    <row r="1183" spans="1:17" x14ac:dyDescent="0.2">
      <c r="A1183" s="7" t="s">
        <v>2361</v>
      </c>
      <c r="B1183" s="6">
        <v>28</v>
      </c>
      <c r="C1183" s="7" t="s">
        <v>2361</v>
      </c>
      <c r="D1183" s="7" t="s">
        <v>371</v>
      </c>
      <c r="E1183" s="6">
        <v>28</v>
      </c>
      <c r="F1183" s="6">
        <v>28</v>
      </c>
      <c r="G1183" s="6">
        <v>0</v>
      </c>
      <c r="H1183" s="6">
        <v>0</v>
      </c>
      <c r="I1183" s="6">
        <v>0</v>
      </c>
      <c r="J1183" s="6">
        <v>0</v>
      </c>
      <c r="K1183" s="7" t="s">
        <v>2585</v>
      </c>
      <c r="L1183" s="7" t="s">
        <v>1999</v>
      </c>
      <c r="M1183" s="7" t="s">
        <v>901</v>
      </c>
      <c r="N1183" s="3">
        <v>4</v>
      </c>
      <c r="O1183" s="2" t="s">
        <v>2136</v>
      </c>
      <c r="Q1183" s="57">
        <f t="shared" si="7"/>
        <v>0</v>
      </c>
    </row>
    <row r="1184" spans="1:17" x14ac:dyDescent="0.2">
      <c r="A1184" s="7" t="s">
        <v>2152</v>
      </c>
      <c r="B1184" s="6">
        <v>5.2</v>
      </c>
      <c r="C1184" s="7" t="s">
        <v>2152</v>
      </c>
      <c r="D1184" s="7" t="s">
        <v>1616</v>
      </c>
      <c r="E1184" s="6">
        <v>5.2</v>
      </c>
      <c r="F1184" s="6">
        <v>5.2</v>
      </c>
      <c r="G1184" s="6">
        <v>4.9666666666666703</v>
      </c>
      <c r="H1184" s="6">
        <v>4.9666666666666703</v>
      </c>
      <c r="I1184" s="6">
        <v>111.75</v>
      </c>
      <c r="J1184" s="6">
        <v>111.75</v>
      </c>
      <c r="K1184" s="7" t="s">
        <v>2585</v>
      </c>
      <c r="L1184" s="7" t="s">
        <v>1787</v>
      </c>
      <c r="M1184" s="7" t="s">
        <v>2401</v>
      </c>
      <c r="N1184" s="3">
        <v>15</v>
      </c>
      <c r="O1184" s="2" t="s">
        <v>718</v>
      </c>
      <c r="Q1184" s="57">
        <f t="shared" si="7"/>
        <v>21.490384615384613</v>
      </c>
    </row>
    <row r="1185" spans="1:17" x14ac:dyDescent="0.2">
      <c r="A1185" s="7" t="s">
        <v>932</v>
      </c>
      <c r="B1185" s="6">
        <v>1.3959999999999999</v>
      </c>
      <c r="C1185" s="7" t="s">
        <v>932</v>
      </c>
      <c r="D1185" s="7" t="s">
        <v>2944</v>
      </c>
      <c r="E1185" s="6">
        <v>1.3959999999999999</v>
      </c>
      <c r="F1185" s="6">
        <v>1.3959999999999999</v>
      </c>
      <c r="G1185" s="6">
        <v>0</v>
      </c>
      <c r="H1185" s="6">
        <v>0</v>
      </c>
      <c r="I1185" s="6">
        <v>0</v>
      </c>
      <c r="J1185" s="6">
        <v>0</v>
      </c>
      <c r="K1185" s="7" t="s">
        <v>2585</v>
      </c>
      <c r="L1185" s="7" t="s">
        <v>1999</v>
      </c>
      <c r="M1185" s="7" t="s">
        <v>2631</v>
      </c>
      <c r="N1185" s="3">
        <v>50</v>
      </c>
      <c r="O1185" s="2" t="s">
        <v>2974</v>
      </c>
      <c r="Q1185" s="57">
        <f t="shared" si="7"/>
        <v>0</v>
      </c>
    </row>
    <row r="1186" spans="1:17" x14ac:dyDescent="0.2">
      <c r="A1186" s="7" t="s">
        <v>2852</v>
      </c>
      <c r="B1186" s="6">
        <v>1.2362</v>
      </c>
      <c r="C1186" s="7" t="s">
        <v>2852</v>
      </c>
      <c r="D1186" s="7" t="s">
        <v>2944</v>
      </c>
      <c r="E1186" s="6">
        <v>1.2362</v>
      </c>
      <c r="F1186" s="6">
        <v>1.2362</v>
      </c>
      <c r="G1186" s="6">
        <v>0</v>
      </c>
      <c r="H1186" s="6">
        <v>0</v>
      </c>
      <c r="I1186" s="6">
        <v>0</v>
      </c>
      <c r="J1186" s="6">
        <v>0</v>
      </c>
      <c r="K1186" s="7" t="s">
        <v>2585</v>
      </c>
      <c r="L1186" s="7" t="s">
        <v>1999</v>
      </c>
      <c r="M1186" s="7" t="s">
        <v>2631</v>
      </c>
      <c r="N1186" s="3">
        <v>50</v>
      </c>
      <c r="O1186" s="2" t="s">
        <v>2974</v>
      </c>
      <c r="Q1186" s="57">
        <f t="shared" si="7"/>
        <v>0</v>
      </c>
    </row>
    <row r="1187" spans="1:17" x14ac:dyDescent="0.2">
      <c r="A1187" s="7" t="s">
        <v>734</v>
      </c>
      <c r="B1187" s="6">
        <v>18.900321543408399</v>
      </c>
      <c r="C1187" s="7" t="s">
        <v>734</v>
      </c>
      <c r="D1187" s="7" t="s">
        <v>642</v>
      </c>
      <c r="E1187" s="6">
        <v>18.900321543408399</v>
      </c>
      <c r="F1187" s="6">
        <v>18.900321543408399</v>
      </c>
      <c r="G1187" s="6">
        <v>0</v>
      </c>
      <c r="H1187" s="6">
        <v>0</v>
      </c>
      <c r="I1187" s="6">
        <v>0</v>
      </c>
      <c r="J1187" s="6">
        <v>0</v>
      </c>
      <c r="K1187" s="7" t="s">
        <v>2585</v>
      </c>
      <c r="L1187" s="7" t="s">
        <v>1999</v>
      </c>
      <c r="M1187" s="7" t="s">
        <v>2301</v>
      </c>
      <c r="N1187" s="3">
        <v>0</v>
      </c>
      <c r="O1187" s="2" t="s">
        <v>777</v>
      </c>
      <c r="Q1187" s="57">
        <f t="shared" si="7"/>
        <v>0</v>
      </c>
    </row>
    <row r="1188" spans="1:17" x14ac:dyDescent="0.2">
      <c r="A1188" s="7" t="s">
        <v>3366</v>
      </c>
      <c r="B1188" s="6">
        <v>18.899999999999999</v>
      </c>
      <c r="C1188" s="7" t="s">
        <v>3366</v>
      </c>
      <c r="D1188" s="7" t="s">
        <v>642</v>
      </c>
      <c r="E1188" s="6">
        <v>18.899999999999999</v>
      </c>
      <c r="F1188" s="6">
        <v>18.899999999999999</v>
      </c>
      <c r="G1188" s="6">
        <v>0</v>
      </c>
      <c r="H1188" s="6">
        <v>0</v>
      </c>
      <c r="I1188" s="6">
        <v>0</v>
      </c>
      <c r="J1188" s="6">
        <v>0</v>
      </c>
      <c r="K1188" s="7" t="s">
        <v>2585</v>
      </c>
      <c r="L1188" s="7" t="s">
        <v>1593</v>
      </c>
      <c r="M1188" s="7" t="s">
        <v>2301</v>
      </c>
      <c r="N1188" s="3">
        <v>0</v>
      </c>
      <c r="O1188" s="2" t="s">
        <v>777</v>
      </c>
      <c r="Q1188" s="57">
        <f t="shared" si="7"/>
        <v>0</v>
      </c>
    </row>
    <row r="1189" spans="1:17" x14ac:dyDescent="0.2">
      <c r="A1189" s="7" t="s">
        <v>2445</v>
      </c>
      <c r="B1189" s="6">
        <v>3.5</v>
      </c>
      <c r="C1189" s="7" t="s">
        <v>2445</v>
      </c>
      <c r="D1189" s="7" t="s">
        <v>3030</v>
      </c>
      <c r="E1189" s="6">
        <v>3.5</v>
      </c>
      <c r="F1189" s="6">
        <v>3.5</v>
      </c>
      <c r="G1189" s="6">
        <v>0</v>
      </c>
      <c r="H1189" s="6">
        <v>0</v>
      </c>
      <c r="I1189" s="6">
        <v>0</v>
      </c>
      <c r="J1189" s="6">
        <v>0</v>
      </c>
      <c r="K1189" s="7" t="s">
        <v>2585</v>
      </c>
      <c r="L1189" s="7" t="s">
        <v>637</v>
      </c>
      <c r="M1189" s="7" t="s">
        <v>1903</v>
      </c>
      <c r="N1189" s="3">
        <v>0</v>
      </c>
      <c r="O1189" s="2" t="s">
        <v>2974</v>
      </c>
      <c r="Q1189" s="57">
        <f t="shared" si="7"/>
        <v>0</v>
      </c>
    </row>
    <row r="1190" spans="1:17" x14ac:dyDescent="0.2">
      <c r="A1190" s="7" t="s">
        <v>2698</v>
      </c>
      <c r="B1190" s="6">
        <v>2.25</v>
      </c>
      <c r="C1190" s="7" t="s">
        <v>2698</v>
      </c>
      <c r="D1190" s="7" t="s">
        <v>3030</v>
      </c>
      <c r="E1190" s="6">
        <v>9</v>
      </c>
      <c r="F1190" s="6">
        <v>9</v>
      </c>
      <c r="G1190" s="6">
        <v>0</v>
      </c>
      <c r="H1190" s="6">
        <v>0</v>
      </c>
      <c r="I1190" s="6">
        <v>0</v>
      </c>
      <c r="J1190" s="6">
        <v>0</v>
      </c>
      <c r="K1190" s="7" t="s">
        <v>2585</v>
      </c>
      <c r="L1190" s="7" t="s">
        <v>1787</v>
      </c>
      <c r="M1190" s="7" t="s">
        <v>1134</v>
      </c>
      <c r="N1190" s="3">
        <v>0</v>
      </c>
      <c r="O1190" s="2" t="s">
        <v>777</v>
      </c>
      <c r="Q1190" s="57">
        <f t="shared" si="7"/>
        <v>0</v>
      </c>
    </row>
    <row r="1191" spans="1:17" x14ac:dyDescent="0.2">
      <c r="A1191" s="7" t="s">
        <v>3165</v>
      </c>
      <c r="B1191" s="6">
        <v>3.75</v>
      </c>
      <c r="C1191" s="7" t="s">
        <v>3165</v>
      </c>
      <c r="D1191" s="7" t="s">
        <v>3030</v>
      </c>
      <c r="E1191" s="6">
        <v>15</v>
      </c>
      <c r="F1191" s="6">
        <v>15</v>
      </c>
      <c r="G1191" s="6">
        <v>0</v>
      </c>
      <c r="H1191" s="6">
        <v>0</v>
      </c>
      <c r="I1191" s="6">
        <v>0</v>
      </c>
      <c r="J1191" s="6">
        <v>0</v>
      </c>
      <c r="K1191" s="7" t="s">
        <v>2585</v>
      </c>
      <c r="L1191" s="7" t="s">
        <v>637</v>
      </c>
      <c r="M1191" s="7" t="s">
        <v>1134</v>
      </c>
      <c r="N1191" s="3">
        <v>0</v>
      </c>
      <c r="O1191" s="2" t="s">
        <v>777</v>
      </c>
      <c r="Q1191" s="57">
        <f t="shared" si="7"/>
        <v>0</v>
      </c>
    </row>
    <row r="1192" spans="1:17" x14ac:dyDescent="0.2">
      <c r="A1192" s="7" t="s">
        <v>926</v>
      </c>
      <c r="B1192" s="6">
        <v>28.86</v>
      </c>
      <c r="C1192" s="7" t="s">
        <v>926</v>
      </c>
      <c r="D1192" s="7" t="s">
        <v>155</v>
      </c>
      <c r="E1192" s="6">
        <v>31.745999999999999</v>
      </c>
      <c r="F1192" s="6">
        <v>28.86</v>
      </c>
      <c r="G1192" s="6">
        <v>31.745999999999999</v>
      </c>
      <c r="H1192" s="6">
        <v>28.86</v>
      </c>
      <c r="I1192" s="6">
        <v>31.745999999999999</v>
      </c>
      <c r="J1192" s="6">
        <v>28.86</v>
      </c>
      <c r="K1192" s="7" t="s">
        <v>3355</v>
      </c>
      <c r="L1192" s="7" t="s">
        <v>109</v>
      </c>
      <c r="M1192" s="7" t="s">
        <v>2728</v>
      </c>
      <c r="N1192" s="3">
        <v>0</v>
      </c>
      <c r="O1192" s="2" t="s">
        <v>229</v>
      </c>
      <c r="Q1192" s="57">
        <f t="shared" si="7"/>
        <v>1</v>
      </c>
    </row>
    <row r="1193" spans="1:17" x14ac:dyDescent="0.2">
      <c r="A1193" s="7" t="s">
        <v>603</v>
      </c>
      <c r="B1193" s="6">
        <v>2.2209405501003099</v>
      </c>
      <c r="C1193" s="7" t="s">
        <v>603</v>
      </c>
      <c r="D1193" s="7" t="s">
        <v>2536</v>
      </c>
      <c r="E1193" s="6">
        <v>2.44303460511034</v>
      </c>
      <c r="F1193" s="6">
        <v>2.2209405501003099</v>
      </c>
      <c r="G1193" s="6">
        <v>2.44303460511034</v>
      </c>
      <c r="H1193" s="6">
        <v>2.2209405501003099</v>
      </c>
      <c r="I1193" s="6">
        <v>-46.0872375567522</v>
      </c>
      <c r="J1193" s="6">
        <v>-45.873313166508403</v>
      </c>
      <c r="K1193" s="7" t="s">
        <v>2585</v>
      </c>
      <c r="L1193" s="7"/>
      <c r="M1193" s="7" t="s">
        <v>2585</v>
      </c>
      <c r="N1193" s="3">
        <v>0</v>
      </c>
      <c r="O1193" s="2" t="s">
        <v>2974</v>
      </c>
      <c r="Q1193" s="57">
        <f t="shared" si="7"/>
        <v>-20.654903691337669</v>
      </c>
    </row>
    <row r="1194" spans="1:17" x14ac:dyDescent="0.2">
      <c r="A1194" s="7" t="s">
        <v>603</v>
      </c>
      <c r="B1194" s="6">
        <v>1.57916967981205</v>
      </c>
      <c r="C1194" s="7" t="s">
        <v>603</v>
      </c>
      <c r="D1194" s="7" t="s">
        <v>475</v>
      </c>
      <c r="E1194" s="6">
        <v>1.57916967981205</v>
      </c>
      <c r="F1194" s="6">
        <v>1.57916967981205</v>
      </c>
      <c r="G1194" s="6">
        <v>1.57916967981205</v>
      </c>
      <c r="H1194" s="6">
        <v>1.57916967981205</v>
      </c>
      <c r="I1194" s="6">
        <v>0</v>
      </c>
      <c r="J1194" s="6">
        <v>0</v>
      </c>
      <c r="K1194" s="7" t="s">
        <v>3355</v>
      </c>
      <c r="L1194" s="7"/>
      <c r="M1194" s="7" t="s">
        <v>2139</v>
      </c>
      <c r="N1194" s="3">
        <v>0</v>
      </c>
      <c r="O1194" s="2" t="s">
        <v>2974</v>
      </c>
      <c r="Q1194" s="57">
        <f t="shared" si="7"/>
        <v>0</v>
      </c>
    </row>
    <row r="1195" spans="1:17" x14ac:dyDescent="0.2">
      <c r="A1195" s="7" t="s">
        <v>2169</v>
      </c>
      <c r="B1195" s="6">
        <v>14.545450000000001</v>
      </c>
      <c r="C1195" s="7" t="s">
        <v>1901</v>
      </c>
      <c r="D1195" s="7" t="s">
        <v>371</v>
      </c>
      <c r="E1195" s="6">
        <v>15.999995</v>
      </c>
      <c r="F1195" s="6">
        <v>14.545450000000001</v>
      </c>
      <c r="G1195" s="6">
        <v>0</v>
      </c>
      <c r="H1195" s="6">
        <v>0</v>
      </c>
      <c r="I1195" s="6">
        <v>0</v>
      </c>
      <c r="J1195" s="6">
        <v>0</v>
      </c>
      <c r="K1195" s="7" t="s">
        <v>2585</v>
      </c>
      <c r="L1195" s="7" t="s">
        <v>1946</v>
      </c>
      <c r="M1195" s="7" t="s">
        <v>1498</v>
      </c>
      <c r="N1195" s="3">
        <v>0</v>
      </c>
      <c r="O1195" s="2" t="s">
        <v>2974</v>
      </c>
      <c r="Q1195" s="57">
        <f t="shared" si="7"/>
        <v>0</v>
      </c>
    </row>
    <row r="1196" spans="1:17" x14ac:dyDescent="0.2">
      <c r="A1196" s="7" t="s">
        <v>2378</v>
      </c>
      <c r="B1196" s="6">
        <v>16.628333333333298</v>
      </c>
      <c r="C1196" s="7" t="s">
        <v>2378</v>
      </c>
      <c r="D1196" s="7" t="s">
        <v>2944</v>
      </c>
      <c r="E1196" s="6">
        <v>16.628333333333298</v>
      </c>
      <c r="F1196" s="6">
        <v>16.628333333333298</v>
      </c>
      <c r="G1196" s="6">
        <v>0</v>
      </c>
      <c r="H1196" s="6">
        <v>0</v>
      </c>
      <c r="I1196" s="6">
        <v>0</v>
      </c>
      <c r="J1196" s="6">
        <v>0</v>
      </c>
      <c r="K1196" s="7" t="s">
        <v>2585</v>
      </c>
      <c r="L1196" s="7" t="s">
        <v>1946</v>
      </c>
      <c r="M1196" s="7" t="s">
        <v>2301</v>
      </c>
      <c r="N1196" s="3">
        <v>6</v>
      </c>
      <c r="O1196" s="2" t="s">
        <v>777</v>
      </c>
      <c r="Q1196" s="57">
        <f t="shared" si="7"/>
        <v>0</v>
      </c>
    </row>
    <row r="1197" spans="1:17" x14ac:dyDescent="0.2">
      <c r="A1197" s="7" t="s">
        <v>1670</v>
      </c>
      <c r="B1197" s="6">
        <v>2.4725000000000001</v>
      </c>
      <c r="C1197" s="7" t="s">
        <v>1670</v>
      </c>
      <c r="D1197" s="7" t="s">
        <v>2944</v>
      </c>
      <c r="E1197" s="6">
        <v>2.7197499999999999</v>
      </c>
      <c r="F1197" s="6">
        <v>2.4725000000000001</v>
      </c>
      <c r="G1197" s="6">
        <v>0</v>
      </c>
      <c r="H1197" s="6">
        <v>0</v>
      </c>
      <c r="I1197" s="6">
        <v>0</v>
      </c>
      <c r="J1197" s="6">
        <v>0</v>
      </c>
      <c r="K1197" s="7" t="s">
        <v>2585</v>
      </c>
      <c r="L1197" s="7" t="s">
        <v>1946</v>
      </c>
      <c r="M1197" s="7" t="s">
        <v>2794</v>
      </c>
      <c r="N1197" s="3">
        <v>40</v>
      </c>
      <c r="O1197" s="2" t="s">
        <v>2974</v>
      </c>
      <c r="Q1197" s="57">
        <f t="shared" si="7"/>
        <v>0</v>
      </c>
    </row>
    <row r="1198" spans="1:17" x14ac:dyDescent="0.2">
      <c r="A1198" s="7" t="s">
        <v>3093</v>
      </c>
      <c r="B1198" s="6">
        <v>69.400000000000006</v>
      </c>
      <c r="C1198" s="7" t="s">
        <v>3093</v>
      </c>
      <c r="D1198" s="7" t="s">
        <v>2944</v>
      </c>
      <c r="E1198" s="6">
        <v>69.400000000000006</v>
      </c>
      <c r="F1198" s="6">
        <v>69.400000000000006</v>
      </c>
      <c r="G1198" s="6">
        <v>69.400000000000006</v>
      </c>
      <c r="H1198" s="6">
        <v>69.400000000000006</v>
      </c>
      <c r="I1198" s="6">
        <v>17.350000000000001</v>
      </c>
      <c r="J1198" s="6">
        <v>17.350000000000001</v>
      </c>
      <c r="K1198" s="7" t="s">
        <v>2585</v>
      </c>
      <c r="L1198" s="7" t="s">
        <v>1946</v>
      </c>
      <c r="M1198" s="7" t="s">
        <v>2114</v>
      </c>
      <c r="N1198" s="3">
        <v>0</v>
      </c>
      <c r="O1198" s="2" t="s">
        <v>2133</v>
      </c>
      <c r="Q1198" s="57">
        <f t="shared" si="7"/>
        <v>0.25</v>
      </c>
    </row>
    <row r="1199" spans="1:17" x14ac:dyDescent="0.2">
      <c r="A1199" s="7" t="s">
        <v>2763</v>
      </c>
      <c r="B1199" s="6">
        <v>0.99770000000000003</v>
      </c>
      <c r="C1199" s="7" t="s">
        <v>2763</v>
      </c>
      <c r="D1199" s="7" t="s">
        <v>2944</v>
      </c>
      <c r="E1199" s="6">
        <v>0.99770000000000003</v>
      </c>
      <c r="F1199" s="6">
        <v>0.99770000000000003</v>
      </c>
      <c r="G1199" s="6">
        <v>0</v>
      </c>
      <c r="H1199" s="6">
        <v>0</v>
      </c>
      <c r="I1199" s="6">
        <v>0</v>
      </c>
      <c r="J1199" s="6">
        <v>0</v>
      </c>
      <c r="K1199" s="7" t="s">
        <v>2585</v>
      </c>
      <c r="L1199" s="7" t="s">
        <v>1946</v>
      </c>
      <c r="M1199" s="7" t="s">
        <v>2631</v>
      </c>
      <c r="N1199" s="3">
        <v>100</v>
      </c>
      <c r="O1199" s="2" t="s">
        <v>2974</v>
      </c>
      <c r="Q1199" s="57">
        <f t="shared" si="7"/>
        <v>0</v>
      </c>
    </row>
    <row r="1200" spans="1:17" x14ac:dyDescent="0.2">
      <c r="A1200" s="7" t="s">
        <v>2798</v>
      </c>
      <c r="B1200" s="6">
        <v>2</v>
      </c>
      <c r="C1200" s="7" t="s">
        <v>2798</v>
      </c>
      <c r="D1200" s="7" t="s">
        <v>3030</v>
      </c>
      <c r="E1200" s="6">
        <v>2</v>
      </c>
      <c r="F1200" s="6">
        <v>2</v>
      </c>
      <c r="G1200" s="6">
        <v>0</v>
      </c>
      <c r="H1200" s="6">
        <v>0</v>
      </c>
      <c r="I1200" s="6">
        <v>0</v>
      </c>
      <c r="J1200" s="6">
        <v>0</v>
      </c>
      <c r="K1200" s="7" t="s">
        <v>2585</v>
      </c>
      <c r="L1200" s="7" t="s">
        <v>1787</v>
      </c>
      <c r="M1200" s="7" t="s">
        <v>1171</v>
      </c>
      <c r="N1200" s="3">
        <v>10</v>
      </c>
      <c r="O1200" s="2" t="s">
        <v>777</v>
      </c>
      <c r="Q1200" s="57">
        <f t="shared" si="7"/>
        <v>0</v>
      </c>
    </row>
    <row r="1201" spans="1:17" x14ac:dyDescent="0.2">
      <c r="A1201" s="7" t="s">
        <v>2663</v>
      </c>
      <c r="B1201" s="6">
        <v>2.5</v>
      </c>
      <c r="C1201" s="7" t="s">
        <v>2663</v>
      </c>
      <c r="D1201" s="7" t="s">
        <v>3030</v>
      </c>
      <c r="E1201" s="6">
        <v>2.5</v>
      </c>
      <c r="F1201" s="6">
        <v>2.5</v>
      </c>
      <c r="G1201" s="6">
        <v>2.5</v>
      </c>
      <c r="H1201" s="6">
        <v>2.5</v>
      </c>
      <c r="I1201" s="6">
        <v>7.5</v>
      </c>
      <c r="J1201" s="6">
        <v>7.5</v>
      </c>
      <c r="K1201" s="7" t="s">
        <v>2585</v>
      </c>
      <c r="L1201" s="7" t="s">
        <v>661</v>
      </c>
      <c r="M1201" s="7" t="s">
        <v>1171</v>
      </c>
      <c r="N1201" s="3">
        <v>0</v>
      </c>
      <c r="O1201" s="2" t="s">
        <v>373</v>
      </c>
      <c r="Q1201" s="57">
        <f t="shared" si="7"/>
        <v>3</v>
      </c>
    </row>
    <row r="1202" spans="1:17" x14ac:dyDescent="0.2">
      <c r="A1202" s="7" t="s">
        <v>2556</v>
      </c>
      <c r="B1202" s="6">
        <v>0.84782888888888897</v>
      </c>
      <c r="C1202" s="7" t="s">
        <v>2646</v>
      </c>
      <c r="D1202" s="7" t="s">
        <v>786</v>
      </c>
      <c r="E1202" s="6">
        <v>0.84782888888888897</v>
      </c>
      <c r="F1202" s="6">
        <v>0.84782888888888897</v>
      </c>
      <c r="G1202" s="6">
        <v>0.84782888888888897</v>
      </c>
      <c r="H1202" s="6">
        <v>0.84782888888888897</v>
      </c>
      <c r="I1202" s="6">
        <v>0</v>
      </c>
      <c r="J1202" s="6">
        <v>0</v>
      </c>
      <c r="K1202" s="7" t="s">
        <v>2585</v>
      </c>
      <c r="L1202" s="7"/>
      <c r="M1202" s="7" t="s">
        <v>2139</v>
      </c>
      <c r="N1202" s="3">
        <v>0</v>
      </c>
      <c r="O1202" s="2" t="s">
        <v>2974</v>
      </c>
      <c r="Q1202" s="57">
        <f t="shared" si="7"/>
        <v>0</v>
      </c>
    </row>
    <row r="1203" spans="1:17" x14ac:dyDescent="0.2">
      <c r="A1203" s="7" t="s">
        <v>2645</v>
      </c>
      <c r="B1203" s="6">
        <v>2.2999999999999998</v>
      </c>
      <c r="C1203" s="7" t="s">
        <v>2645</v>
      </c>
      <c r="D1203" s="7" t="s">
        <v>3030</v>
      </c>
      <c r="E1203" s="6">
        <v>2.2999999999999998</v>
      </c>
      <c r="F1203" s="6">
        <v>2.2999999999999998</v>
      </c>
      <c r="G1203" s="6">
        <v>0</v>
      </c>
      <c r="H1203" s="6">
        <v>0</v>
      </c>
      <c r="I1203" s="6">
        <v>0</v>
      </c>
      <c r="J1203" s="6">
        <v>0</v>
      </c>
      <c r="K1203" s="7" t="s">
        <v>2585</v>
      </c>
      <c r="L1203" s="7" t="s">
        <v>637</v>
      </c>
      <c r="M1203" s="7" t="s">
        <v>1171</v>
      </c>
      <c r="N1203" s="3">
        <v>10</v>
      </c>
      <c r="O1203" s="2" t="s">
        <v>2341</v>
      </c>
      <c r="Q1203" s="57">
        <f t="shared" si="7"/>
        <v>0</v>
      </c>
    </row>
    <row r="1204" spans="1:17" x14ac:dyDescent="0.2">
      <c r="A1204" s="7" t="s">
        <v>1110</v>
      </c>
      <c r="B1204" s="6">
        <v>1.31416666666667</v>
      </c>
      <c r="C1204" s="7" t="s">
        <v>3336</v>
      </c>
      <c r="D1204" s="7" t="s">
        <v>2944</v>
      </c>
      <c r="E1204" s="6">
        <v>1.31416666666667</v>
      </c>
      <c r="F1204" s="6">
        <v>1.31416666666667</v>
      </c>
      <c r="G1204" s="6">
        <v>0</v>
      </c>
      <c r="H1204" s="6">
        <v>0</v>
      </c>
      <c r="I1204" s="6">
        <v>0</v>
      </c>
      <c r="J1204" s="6">
        <v>0</v>
      </c>
      <c r="K1204" s="7" t="s">
        <v>2585</v>
      </c>
      <c r="L1204" s="7" t="s">
        <v>1999</v>
      </c>
      <c r="M1204" s="7" t="s">
        <v>1171</v>
      </c>
      <c r="N1204" s="3">
        <v>24</v>
      </c>
      <c r="O1204" s="2" t="s">
        <v>1403</v>
      </c>
      <c r="Q1204" s="57">
        <f t="shared" si="7"/>
        <v>0</v>
      </c>
    </row>
    <row r="1205" spans="1:17" x14ac:dyDescent="0.2">
      <c r="A1205" s="7" t="s">
        <v>3275</v>
      </c>
      <c r="B1205" s="6">
        <v>75.003993822887296</v>
      </c>
      <c r="C1205" s="7" t="s">
        <v>3275</v>
      </c>
      <c r="D1205" s="7" t="s">
        <v>3030</v>
      </c>
      <c r="E1205" s="6">
        <v>75.003993822887296</v>
      </c>
      <c r="F1205" s="6">
        <v>75.003993822887296</v>
      </c>
      <c r="G1205" s="6">
        <v>0</v>
      </c>
      <c r="H1205" s="6">
        <v>0</v>
      </c>
      <c r="I1205" s="6">
        <v>0</v>
      </c>
      <c r="J1205" s="6">
        <v>0</v>
      </c>
      <c r="K1205" s="7" t="s">
        <v>2585</v>
      </c>
      <c r="L1205" s="7" t="s">
        <v>637</v>
      </c>
      <c r="M1205" s="7" t="s">
        <v>777</v>
      </c>
      <c r="N1205" s="3">
        <v>0</v>
      </c>
      <c r="O1205" s="2" t="s">
        <v>2974</v>
      </c>
      <c r="Q1205" s="57">
        <f t="shared" si="7"/>
        <v>0</v>
      </c>
    </row>
    <row r="1206" spans="1:17" x14ac:dyDescent="0.2">
      <c r="A1206" s="7" t="s">
        <v>2464</v>
      </c>
      <c r="B1206" s="6">
        <v>56.95</v>
      </c>
      <c r="C1206" s="7" t="s">
        <v>21</v>
      </c>
      <c r="D1206" s="7" t="s">
        <v>386</v>
      </c>
      <c r="E1206" s="6">
        <v>56.95</v>
      </c>
      <c r="F1206" s="6">
        <v>56.95</v>
      </c>
      <c r="G1206" s="6">
        <v>56.95</v>
      </c>
      <c r="H1206" s="6">
        <v>56.95</v>
      </c>
      <c r="I1206" s="6">
        <v>56.95</v>
      </c>
      <c r="J1206" s="6">
        <v>56.95</v>
      </c>
      <c r="K1206" s="7" t="s">
        <v>2585</v>
      </c>
      <c r="L1206" s="7" t="s">
        <v>1946</v>
      </c>
      <c r="M1206" s="7" t="s">
        <v>1466</v>
      </c>
      <c r="N1206" s="3">
        <v>0</v>
      </c>
      <c r="O1206" s="2" t="s">
        <v>1437</v>
      </c>
      <c r="Q1206" s="57">
        <f t="shared" si="7"/>
        <v>1</v>
      </c>
    </row>
    <row r="1207" spans="1:17" x14ac:dyDescent="0.2">
      <c r="A1207" s="7" t="s">
        <v>3408</v>
      </c>
      <c r="B1207" s="6">
        <v>65.95</v>
      </c>
      <c r="C1207" s="7" t="s">
        <v>1026</v>
      </c>
      <c r="D1207" s="7" t="s">
        <v>386</v>
      </c>
      <c r="E1207" s="6">
        <v>65.95</v>
      </c>
      <c r="F1207" s="6">
        <v>65.95</v>
      </c>
      <c r="G1207" s="6">
        <v>65.95</v>
      </c>
      <c r="H1207" s="6">
        <v>65.95</v>
      </c>
      <c r="I1207" s="6">
        <v>197.85</v>
      </c>
      <c r="J1207" s="6">
        <v>197.85</v>
      </c>
      <c r="K1207" s="7" t="s">
        <v>2585</v>
      </c>
      <c r="L1207" s="7" t="s">
        <v>1946</v>
      </c>
      <c r="M1207" s="7" t="s">
        <v>950</v>
      </c>
      <c r="N1207" s="3">
        <v>3</v>
      </c>
      <c r="O1207" s="2" t="s">
        <v>2136</v>
      </c>
      <c r="Q1207" s="57">
        <f t="shared" si="7"/>
        <v>3</v>
      </c>
    </row>
    <row r="1208" spans="1:17" x14ac:dyDescent="0.2">
      <c r="A1208" s="7" t="s">
        <v>919</v>
      </c>
      <c r="B1208" s="6">
        <v>12.3</v>
      </c>
      <c r="C1208" s="7" t="s">
        <v>1984</v>
      </c>
      <c r="D1208" s="7" t="s">
        <v>386</v>
      </c>
      <c r="E1208" s="6">
        <v>12.3</v>
      </c>
      <c r="F1208" s="6">
        <v>12.3</v>
      </c>
      <c r="G1208" s="6">
        <v>0</v>
      </c>
      <c r="H1208" s="6">
        <v>0</v>
      </c>
      <c r="I1208" s="6">
        <v>0</v>
      </c>
      <c r="J1208" s="6">
        <v>0</v>
      </c>
      <c r="K1208" s="7" t="s">
        <v>2585</v>
      </c>
      <c r="L1208" s="7" t="s">
        <v>1946</v>
      </c>
      <c r="M1208" s="7" t="s">
        <v>1134</v>
      </c>
      <c r="N1208" s="3">
        <v>5</v>
      </c>
      <c r="O1208" s="2" t="s">
        <v>777</v>
      </c>
      <c r="Q1208" s="57">
        <f t="shared" si="7"/>
        <v>0</v>
      </c>
    </row>
    <row r="1209" spans="1:17" x14ac:dyDescent="0.2">
      <c r="A1209" s="7" t="s">
        <v>2446</v>
      </c>
      <c r="B1209" s="6">
        <v>1.5124166666666701</v>
      </c>
      <c r="C1209" s="7" t="s">
        <v>2000</v>
      </c>
      <c r="D1209" s="7" t="s">
        <v>2944</v>
      </c>
      <c r="E1209" s="6">
        <v>1.5124166666666701</v>
      </c>
      <c r="F1209" s="6">
        <v>1.5124166666666701</v>
      </c>
      <c r="G1209" s="6">
        <v>1.5124166666666701</v>
      </c>
      <c r="H1209" s="6">
        <v>1.5124166666666701</v>
      </c>
      <c r="I1209" s="6">
        <v>181.49</v>
      </c>
      <c r="J1209" s="6">
        <v>181.49</v>
      </c>
      <c r="K1209" s="7" t="s">
        <v>2585</v>
      </c>
      <c r="L1209" s="7" t="s">
        <v>1999</v>
      </c>
      <c r="M1209" s="7" t="s">
        <v>2291</v>
      </c>
      <c r="N1209" s="3">
        <v>120</v>
      </c>
      <c r="O1209" s="2" t="s">
        <v>2974</v>
      </c>
      <c r="Q1209" s="57">
        <f t="shared" si="7"/>
        <v>119.99999999999973</v>
      </c>
    </row>
    <row r="1210" spans="1:17" x14ac:dyDescent="0.2">
      <c r="A1210" s="7" t="s">
        <v>3326</v>
      </c>
      <c r="B1210" s="6">
        <v>22.73</v>
      </c>
      <c r="C1210" s="7" t="s">
        <v>3326</v>
      </c>
      <c r="D1210" s="7" t="s">
        <v>155</v>
      </c>
      <c r="E1210" s="6">
        <v>22.73</v>
      </c>
      <c r="F1210" s="6">
        <v>22.73</v>
      </c>
      <c r="G1210" s="6">
        <v>25.003</v>
      </c>
      <c r="H1210" s="6">
        <v>22.73</v>
      </c>
      <c r="I1210" s="6">
        <v>50.006</v>
      </c>
      <c r="J1210" s="6">
        <v>45.46</v>
      </c>
      <c r="K1210" s="7" t="s">
        <v>2585</v>
      </c>
      <c r="L1210" s="7" t="s">
        <v>109</v>
      </c>
      <c r="M1210" s="7" t="s">
        <v>2728</v>
      </c>
      <c r="N1210" s="3">
        <v>0</v>
      </c>
      <c r="O1210" s="2" t="s">
        <v>229</v>
      </c>
      <c r="Q1210" s="57">
        <f t="shared" si="7"/>
        <v>2</v>
      </c>
    </row>
    <row r="1211" spans="1:17" x14ac:dyDescent="0.2">
      <c r="A1211" s="7" t="s">
        <v>2591</v>
      </c>
      <c r="B1211" s="6">
        <v>5.68</v>
      </c>
      <c r="C1211" s="7" t="s">
        <v>1076</v>
      </c>
      <c r="D1211" s="7" t="s">
        <v>371</v>
      </c>
      <c r="E1211" s="6">
        <v>5.68</v>
      </c>
      <c r="F1211" s="6">
        <v>5.68</v>
      </c>
      <c r="G1211" s="6">
        <v>5.68</v>
      </c>
      <c r="H1211" s="6">
        <v>5.68</v>
      </c>
      <c r="I1211" s="6">
        <v>2.84</v>
      </c>
      <c r="J1211" s="6">
        <v>2.84</v>
      </c>
      <c r="K1211" s="7" t="s">
        <v>2585</v>
      </c>
      <c r="L1211" s="7" t="s">
        <v>1946</v>
      </c>
      <c r="M1211" s="7" t="s">
        <v>777</v>
      </c>
      <c r="N1211" s="3">
        <v>0</v>
      </c>
      <c r="O1211" s="2" t="s">
        <v>777</v>
      </c>
      <c r="Q1211" s="57">
        <f t="shared" si="7"/>
        <v>0.5</v>
      </c>
    </row>
    <row r="1212" spans="1:17" x14ac:dyDescent="0.2">
      <c r="A1212" s="7" t="s">
        <v>1689</v>
      </c>
      <c r="B1212" s="6">
        <v>7.2</v>
      </c>
      <c r="C1212" s="7" t="s">
        <v>1689</v>
      </c>
      <c r="D1212" s="7" t="s">
        <v>371</v>
      </c>
      <c r="E1212" s="6">
        <v>7.2</v>
      </c>
      <c r="F1212" s="6">
        <v>7.2</v>
      </c>
      <c r="G1212" s="6">
        <v>0</v>
      </c>
      <c r="H1212" s="6">
        <v>0</v>
      </c>
      <c r="I1212" s="6">
        <v>0</v>
      </c>
      <c r="J1212" s="6">
        <v>0</v>
      </c>
      <c r="K1212" s="7" t="s">
        <v>2585</v>
      </c>
      <c r="L1212" s="7" t="s">
        <v>637</v>
      </c>
      <c r="M1212" s="7" t="s">
        <v>132</v>
      </c>
      <c r="N1212" s="3">
        <v>0</v>
      </c>
      <c r="O1212" s="2" t="s">
        <v>132</v>
      </c>
      <c r="Q1212" s="57">
        <f t="shared" si="7"/>
        <v>0</v>
      </c>
    </row>
    <row r="1213" spans="1:17" x14ac:dyDescent="0.2">
      <c r="A1213" s="7" t="s">
        <v>1615</v>
      </c>
      <c r="B1213" s="6">
        <v>5.68</v>
      </c>
      <c r="C1213" s="7" t="s">
        <v>3303</v>
      </c>
      <c r="D1213" s="7" t="s">
        <v>371</v>
      </c>
      <c r="E1213" s="6">
        <v>5.68</v>
      </c>
      <c r="F1213" s="6">
        <v>5.68</v>
      </c>
      <c r="G1213" s="6">
        <v>5.68</v>
      </c>
      <c r="H1213" s="6">
        <v>5.68</v>
      </c>
      <c r="I1213" s="6">
        <v>5.68</v>
      </c>
      <c r="J1213" s="6">
        <v>5.68</v>
      </c>
      <c r="K1213" s="7" t="s">
        <v>2585</v>
      </c>
      <c r="L1213" s="7" t="s">
        <v>1946</v>
      </c>
      <c r="M1213" s="7" t="s">
        <v>2301</v>
      </c>
      <c r="N1213" s="3">
        <v>0</v>
      </c>
      <c r="O1213" s="2" t="s">
        <v>777</v>
      </c>
      <c r="Q1213" s="57">
        <f t="shared" si="7"/>
        <v>1</v>
      </c>
    </row>
    <row r="1214" spans="1:17" x14ac:dyDescent="0.2">
      <c r="A1214" s="7" t="s">
        <v>2610</v>
      </c>
      <c r="B1214" s="6">
        <v>24.43</v>
      </c>
      <c r="C1214" s="7" t="s">
        <v>2610</v>
      </c>
      <c r="D1214" s="7" t="s">
        <v>371</v>
      </c>
      <c r="E1214" s="6">
        <v>24.43</v>
      </c>
      <c r="F1214" s="6">
        <v>24.43</v>
      </c>
      <c r="G1214" s="6">
        <v>24.43</v>
      </c>
      <c r="H1214" s="6">
        <v>24.43</v>
      </c>
      <c r="I1214" s="6">
        <v>24.43</v>
      </c>
      <c r="J1214" s="6">
        <v>24.43</v>
      </c>
      <c r="K1214" s="7" t="s">
        <v>2585</v>
      </c>
      <c r="L1214" s="7" t="s">
        <v>1946</v>
      </c>
      <c r="M1214" s="7" t="s">
        <v>1437</v>
      </c>
      <c r="N1214" s="3">
        <v>0</v>
      </c>
      <c r="O1214" s="2" t="s">
        <v>1437</v>
      </c>
      <c r="Q1214" s="57">
        <f t="shared" ref="Q1214:Q1277" si="8">J1214/F1214</f>
        <v>1</v>
      </c>
    </row>
    <row r="1215" spans="1:17" x14ac:dyDescent="0.2">
      <c r="A1215" s="7" t="s">
        <v>2091</v>
      </c>
      <c r="B1215" s="6">
        <v>15.53</v>
      </c>
      <c r="C1215" s="7" t="s">
        <v>2091</v>
      </c>
      <c r="D1215" s="7" t="s">
        <v>371</v>
      </c>
      <c r="E1215" s="6">
        <v>15.53</v>
      </c>
      <c r="F1215" s="6">
        <v>15.53</v>
      </c>
      <c r="G1215" s="6">
        <v>15.53</v>
      </c>
      <c r="H1215" s="6">
        <v>15.53</v>
      </c>
      <c r="I1215" s="6">
        <v>15.53</v>
      </c>
      <c r="J1215" s="6">
        <v>15.53</v>
      </c>
      <c r="K1215" s="7" t="s">
        <v>2585</v>
      </c>
      <c r="L1215" s="7" t="s">
        <v>1946</v>
      </c>
      <c r="M1215" s="7" t="s">
        <v>1831</v>
      </c>
      <c r="N1215" s="3">
        <v>0</v>
      </c>
      <c r="O1215" s="2" t="s">
        <v>1831</v>
      </c>
      <c r="Q1215" s="57">
        <f t="shared" si="8"/>
        <v>1</v>
      </c>
    </row>
    <row r="1216" spans="1:17" x14ac:dyDescent="0.2">
      <c r="A1216" s="7" t="s">
        <v>40</v>
      </c>
      <c r="B1216" s="6">
        <v>64.44</v>
      </c>
      <c r="C1216" s="7" t="s">
        <v>40</v>
      </c>
      <c r="D1216" s="7" t="s">
        <v>371</v>
      </c>
      <c r="E1216" s="6">
        <v>64.44</v>
      </c>
      <c r="F1216" s="6">
        <v>64.44</v>
      </c>
      <c r="G1216" s="6">
        <v>0</v>
      </c>
      <c r="H1216" s="6">
        <v>0</v>
      </c>
      <c r="I1216" s="6">
        <v>0</v>
      </c>
      <c r="J1216" s="6">
        <v>0</v>
      </c>
      <c r="K1216" s="7" t="s">
        <v>2585</v>
      </c>
      <c r="L1216" s="7" t="s">
        <v>1946</v>
      </c>
      <c r="M1216" s="7" t="s">
        <v>3411</v>
      </c>
      <c r="N1216" s="3">
        <v>0</v>
      </c>
      <c r="O1216" s="2" t="s">
        <v>3411</v>
      </c>
      <c r="Q1216" s="57">
        <f t="shared" si="8"/>
        <v>0</v>
      </c>
    </row>
    <row r="1217" spans="1:17" x14ac:dyDescent="0.2">
      <c r="A1217" s="7" t="s">
        <v>933</v>
      </c>
      <c r="B1217" s="6">
        <v>1.385</v>
      </c>
      <c r="C1217" s="7" t="s">
        <v>1836</v>
      </c>
      <c r="D1217" s="7" t="s">
        <v>371</v>
      </c>
      <c r="E1217" s="6">
        <v>1.385</v>
      </c>
      <c r="F1217" s="6">
        <v>1.385</v>
      </c>
      <c r="G1217" s="6">
        <v>0</v>
      </c>
      <c r="H1217" s="6">
        <v>0</v>
      </c>
      <c r="I1217" s="6">
        <v>0</v>
      </c>
      <c r="J1217" s="6">
        <v>0</v>
      </c>
      <c r="K1217" s="7" t="s">
        <v>2585</v>
      </c>
      <c r="L1217" s="7" t="s">
        <v>1946</v>
      </c>
      <c r="M1217" s="7" t="s">
        <v>287</v>
      </c>
      <c r="N1217" s="3">
        <v>0</v>
      </c>
      <c r="O1217" s="2" t="s">
        <v>132</v>
      </c>
      <c r="Q1217" s="57">
        <f t="shared" si="8"/>
        <v>0</v>
      </c>
    </row>
    <row r="1218" spans="1:17" x14ac:dyDescent="0.2">
      <c r="A1218" s="7" t="s">
        <v>1057</v>
      </c>
      <c r="B1218" s="6">
        <v>19.670000000000002</v>
      </c>
      <c r="C1218" s="7" t="s">
        <v>1057</v>
      </c>
      <c r="D1218" s="7" t="s">
        <v>371</v>
      </c>
      <c r="E1218" s="6">
        <v>19.670000000000002</v>
      </c>
      <c r="F1218" s="6">
        <v>19.670000000000002</v>
      </c>
      <c r="G1218" s="6">
        <v>19.670000000000002</v>
      </c>
      <c r="H1218" s="6">
        <v>19.670000000000002</v>
      </c>
      <c r="I1218" s="6">
        <v>19.670000000000002</v>
      </c>
      <c r="J1218" s="6">
        <v>19.670000000000002</v>
      </c>
      <c r="K1218" s="7" t="s">
        <v>2585</v>
      </c>
      <c r="L1218" s="7" t="s">
        <v>1946</v>
      </c>
      <c r="M1218" s="7" t="s">
        <v>1831</v>
      </c>
      <c r="N1218" s="3">
        <v>0</v>
      </c>
      <c r="O1218" s="2" t="s">
        <v>1831</v>
      </c>
      <c r="Q1218" s="57">
        <f t="shared" si="8"/>
        <v>1</v>
      </c>
    </row>
    <row r="1219" spans="1:17" x14ac:dyDescent="0.2">
      <c r="A1219" s="7" t="s">
        <v>1885</v>
      </c>
      <c r="B1219" s="6">
        <v>0.25250879999999998</v>
      </c>
      <c r="C1219" s="7" t="s">
        <v>1885</v>
      </c>
      <c r="D1219" s="7" t="s">
        <v>1404</v>
      </c>
      <c r="E1219" s="6">
        <v>0.27775968000000001</v>
      </c>
      <c r="F1219" s="6">
        <v>0.25250879999999998</v>
      </c>
      <c r="G1219" s="6">
        <v>0</v>
      </c>
      <c r="H1219" s="6">
        <v>0</v>
      </c>
      <c r="I1219" s="6">
        <v>0</v>
      </c>
      <c r="J1219" s="6">
        <v>0</v>
      </c>
      <c r="K1219" s="7" t="s">
        <v>2585</v>
      </c>
      <c r="L1219" s="7" t="s">
        <v>3374</v>
      </c>
      <c r="M1219" s="7" t="s">
        <v>1171</v>
      </c>
      <c r="N1219" s="3">
        <v>125</v>
      </c>
      <c r="O1219" s="2" t="s">
        <v>2974</v>
      </c>
      <c r="Q1219" s="57">
        <f t="shared" si="8"/>
        <v>0</v>
      </c>
    </row>
    <row r="1220" spans="1:17" x14ac:dyDescent="0.2">
      <c r="A1220" s="7" t="s">
        <v>2713</v>
      </c>
      <c r="B1220" s="6">
        <v>26.245450000000002</v>
      </c>
      <c r="C1220" s="7" t="s">
        <v>2713</v>
      </c>
      <c r="D1220" s="7" t="s">
        <v>155</v>
      </c>
      <c r="E1220" s="6">
        <v>28.869994999999999</v>
      </c>
      <c r="F1220" s="6">
        <v>26.245450000000002</v>
      </c>
      <c r="G1220" s="6">
        <v>28.869994999999999</v>
      </c>
      <c r="H1220" s="6">
        <v>26.245450000000002</v>
      </c>
      <c r="I1220" s="6">
        <v>57.739989999999999</v>
      </c>
      <c r="J1220" s="6">
        <v>52.490900000000003</v>
      </c>
      <c r="K1220" s="7" t="s">
        <v>2585</v>
      </c>
      <c r="L1220" s="7" t="s">
        <v>3374</v>
      </c>
      <c r="M1220" s="7" t="s">
        <v>1171</v>
      </c>
      <c r="N1220" s="3">
        <v>0</v>
      </c>
      <c r="O1220" s="2" t="s">
        <v>2974</v>
      </c>
      <c r="Q1220" s="57">
        <f t="shared" si="8"/>
        <v>2</v>
      </c>
    </row>
    <row r="1221" spans="1:17" x14ac:dyDescent="0.2">
      <c r="A1221" s="7" t="s">
        <v>545</v>
      </c>
      <c r="B1221" s="6">
        <v>1.74545454545455E-2</v>
      </c>
      <c r="C1221" s="7" t="s">
        <v>545</v>
      </c>
      <c r="D1221" s="7" t="s">
        <v>1404</v>
      </c>
      <c r="E1221" s="6">
        <v>1.9199999999999998E-2</v>
      </c>
      <c r="F1221" s="6">
        <v>1.74545454545455E-2</v>
      </c>
      <c r="G1221" s="6">
        <v>0</v>
      </c>
      <c r="H1221" s="6">
        <v>0</v>
      </c>
      <c r="I1221" s="6">
        <v>0</v>
      </c>
      <c r="J1221" s="6">
        <v>0</v>
      </c>
      <c r="K1221" s="7" t="s">
        <v>2585</v>
      </c>
      <c r="L1221" s="7" t="s">
        <v>3374</v>
      </c>
      <c r="M1221" s="7" t="s">
        <v>1578</v>
      </c>
      <c r="N1221" s="3">
        <v>100</v>
      </c>
      <c r="O1221" s="2" t="s">
        <v>2974</v>
      </c>
      <c r="Q1221" s="57">
        <f t="shared" si="8"/>
        <v>0</v>
      </c>
    </row>
    <row r="1222" spans="1:17" x14ac:dyDescent="0.2">
      <c r="A1222" s="7" t="s">
        <v>493</v>
      </c>
      <c r="B1222" s="6">
        <v>8.92</v>
      </c>
      <c r="C1222" s="7" t="s">
        <v>493</v>
      </c>
      <c r="D1222" s="7" t="s">
        <v>642</v>
      </c>
      <c r="E1222" s="6">
        <v>8.92</v>
      </c>
      <c r="F1222" s="6">
        <v>8.92</v>
      </c>
      <c r="G1222" s="6">
        <v>0</v>
      </c>
      <c r="H1222" s="6">
        <v>0</v>
      </c>
      <c r="I1222" s="6">
        <v>0</v>
      </c>
      <c r="J1222" s="6">
        <v>0</v>
      </c>
      <c r="K1222" s="7" t="s">
        <v>2585</v>
      </c>
      <c r="L1222" s="7" t="s">
        <v>2118</v>
      </c>
      <c r="M1222" s="7" t="s">
        <v>1134</v>
      </c>
      <c r="N1222" s="3">
        <v>0</v>
      </c>
      <c r="O1222" s="2" t="s">
        <v>777</v>
      </c>
      <c r="Q1222" s="57">
        <f t="shared" si="8"/>
        <v>0</v>
      </c>
    </row>
    <row r="1223" spans="1:17" x14ac:dyDescent="0.2">
      <c r="A1223" s="7" t="s">
        <v>3433</v>
      </c>
      <c r="B1223" s="6">
        <v>5.7736463860697604</v>
      </c>
      <c r="C1223" s="7" t="s">
        <v>3433</v>
      </c>
      <c r="D1223" s="7" t="s">
        <v>475</v>
      </c>
      <c r="E1223" s="6">
        <v>5.7736463860697604</v>
      </c>
      <c r="F1223" s="6">
        <v>5.7736463860697604</v>
      </c>
      <c r="G1223" s="6">
        <v>5.7736463860697604</v>
      </c>
      <c r="H1223" s="6">
        <v>5.7736463860697604</v>
      </c>
      <c r="I1223" s="6">
        <v>0</v>
      </c>
      <c r="J1223" s="6">
        <v>0</v>
      </c>
      <c r="K1223" s="7" t="s">
        <v>2585</v>
      </c>
      <c r="L1223" s="7"/>
      <c r="M1223" s="7" t="s">
        <v>2301</v>
      </c>
      <c r="N1223" s="3">
        <v>0</v>
      </c>
      <c r="O1223" s="2" t="s">
        <v>777</v>
      </c>
      <c r="Q1223" s="57">
        <f t="shared" si="8"/>
        <v>0</v>
      </c>
    </row>
    <row r="1224" spans="1:17" x14ac:dyDescent="0.2">
      <c r="A1224" s="7" t="s">
        <v>3186</v>
      </c>
      <c r="B1224" s="6">
        <v>0.99375000000000002</v>
      </c>
      <c r="C1224" s="7" t="s">
        <v>3186</v>
      </c>
      <c r="D1224" s="7" t="s">
        <v>2944</v>
      </c>
      <c r="E1224" s="6">
        <v>1.0931249999999999</v>
      </c>
      <c r="F1224" s="6">
        <v>0.99375000000000002</v>
      </c>
      <c r="G1224" s="6">
        <v>0</v>
      </c>
      <c r="H1224" s="6">
        <v>0</v>
      </c>
      <c r="I1224" s="6">
        <v>0</v>
      </c>
      <c r="J1224" s="6">
        <v>0</v>
      </c>
      <c r="K1224" s="7" t="s">
        <v>2585</v>
      </c>
      <c r="L1224" s="7" t="s">
        <v>1426</v>
      </c>
      <c r="M1224" s="7" t="s">
        <v>2631</v>
      </c>
      <c r="N1224" s="3">
        <v>12</v>
      </c>
      <c r="O1224" s="2" t="s">
        <v>2974</v>
      </c>
      <c r="Q1224" s="57">
        <f t="shared" si="8"/>
        <v>0</v>
      </c>
    </row>
    <row r="1225" spans="1:17" x14ac:dyDescent="0.2">
      <c r="A1225" s="7" t="s">
        <v>2195</v>
      </c>
      <c r="B1225" s="6">
        <v>2.90985</v>
      </c>
      <c r="C1225" s="7" t="s">
        <v>2195</v>
      </c>
      <c r="D1225" s="7" t="s">
        <v>3436</v>
      </c>
      <c r="E1225" s="6">
        <v>3.2008350000000001</v>
      </c>
      <c r="F1225" s="6">
        <v>2.90985</v>
      </c>
      <c r="G1225" s="6">
        <v>0</v>
      </c>
      <c r="H1225" s="6">
        <v>0</v>
      </c>
      <c r="I1225" s="6">
        <v>0</v>
      </c>
      <c r="J1225" s="6">
        <v>0</v>
      </c>
      <c r="K1225" s="7" t="s">
        <v>2585</v>
      </c>
      <c r="L1225" s="7" t="s">
        <v>1946</v>
      </c>
      <c r="M1225" s="7" t="s">
        <v>2631</v>
      </c>
      <c r="N1225" s="3">
        <v>12</v>
      </c>
      <c r="O1225" s="2" t="s">
        <v>2974</v>
      </c>
      <c r="Q1225" s="57">
        <f t="shared" si="8"/>
        <v>0</v>
      </c>
    </row>
    <row r="1226" spans="1:17" x14ac:dyDescent="0.2">
      <c r="A1226" s="7" t="s">
        <v>1198</v>
      </c>
      <c r="B1226" s="6">
        <v>2.4500000000000002</v>
      </c>
      <c r="C1226" s="7" t="s">
        <v>2775</v>
      </c>
      <c r="D1226" s="7" t="s">
        <v>3436</v>
      </c>
      <c r="E1226" s="6">
        <v>2.6949999999999998</v>
      </c>
      <c r="F1226" s="6">
        <v>2.4500000000000002</v>
      </c>
      <c r="G1226" s="6">
        <v>0</v>
      </c>
      <c r="H1226" s="6">
        <v>0</v>
      </c>
      <c r="I1226" s="6">
        <v>0</v>
      </c>
      <c r="J1226" s="6">
        <v>0</v>
      </c>
      <c r="K1226" s="7" t="s">
        <v>2585</v>
      </c>
      <c r="L1226" s="7" t="s">
        <v>1946</v>
      </c>
      <c r="M1226" s="7" t="s">
        <v>2631</v>
      </c>
      <c r="N1226" s="3">
        <v>12</v>
      </c>
      <c r="O1226" s="2" t="s">
        <v>2974</v>
      </c>
      <c r="Q1226" s="57">
        <f t="shared" si="8"/>
        <v>0</v>
      </c>
    </row>
    <row r="1227" spans="1:17" x14ac:dyDescent="0.2">
      <c r="A1227" s="7" t="s">
        <v>2394</v>
      </c>
      <c r="B1227" s="6">
        <v>4.6089285714285699</v>
      </c>
      <c r="C1227" s="7" t="s">
        <v>2394</v>
      </c>
      <c r="D1227" s="7" t="s">
        <v>1616</v>
      </c>
      <c r="E1227" s="6">
        <v>4.6089285714285699</v>
      </c>
      <c r="F1227" s="6">
        <v>4.6089285714285699</v>
      </c>
      <c r="G1227" s="6">
        <v>0</v>
      </c>
      <c r="H1227" s="6">
        <v>0</v>
      </c>
      <c r="I1227" s="6">
        <v>0</v>
      </c>
      <c r="J1227" s="6">
        <v>0</v>
      </c>
      <c r="K1227" s="7" t="s">
        <v>2585</v>
      </c>
      <c r="L1227" s="7" t="s">
        <v>3424</v>
      </c>
      <c r="M1227" s="7" t="s">
        <v>2631</v>
      </c>
      <c r="N1227" s="3">
        <v>4</v>
      </c>
      <c r="O1227" s="2" t="s">
        <v>2974</v>
      </c>
      <c r="Q1227" s="57">
        <f t="shared" si="8"/>
        <v>0</v>
      </c>
    </row>
    <row r="1228" spans="1:17" x14ac:dyDescent="0.2">
      <c r="A1228" s="7" t="s">
        <v>2001</v>
      </c>
      <c r="B1228" s="6">
        <v>6.67634361337615</v>
      </c>
      <c r="C1228" s="7" t="s">
        <v>2001</v>
      </c>
      <c r="D1228" s="7" t="s">
        <v>469</v>
      </c>
      <c r="E1228" s="6">
        <v>6.67634361337615</v>
      </c>
      <c r="F1228" s="6">
        <v>6.67634361337615</v>
      </c>
      <c r="G1228" s="6">
        <v>6.67634361337615</v>
      </c>
      <c r="H1228" s="6">
        <v>6.67634361337615</v>
      </c>
      <c r="I1228" s="6">
        <v>0</v>
      </c>
      <c r="J1228" s="6">
        <v>0</v>
      </c>
      <c r="K1228" s="7" t="s">
        <v>2585</v>
      </c>
      <c r="L1228" s="7"/>
      <c r="M1228" s="7" t="s">
        <v>2139</v>
      </c>
      <c r="N1228" s="3">
        <v>0</v>
      </c>
      <c r="O1228" s="2" t="s">
        <v>2974</v>
      </c>
      <c r="Q1228" s="57">
        <f t="shared" si="8"/>
        <v>0</v>
      </c>
    </row>
    <row r="1229" spans="1:17" x14ac:dyDescent="0.2">
      <c r="A1229" s="7" t="s">
        <v>182</v>
      </c>
      <c r="B1229" s="6">
        <v>4.6089285714285699</v>
      </c>
      <c r="C1229" s="7" t="s">
        <v>3252</v>
      </c>
      <c r="D1229" s="7" t="s">
        <v>1616</v>
      </c>
      <c r="E1229" s="6">
        <v>4.6089285714285699</v>
      </c>
      <c r="F1229" s="6">
        <v>4.6089285714285699</v>
      </c>
      <c r="G1229" s="6">
        <v>0</v>
      </c>
      <c r="H1229" s="6">
        <v>0</v>
      </c>
      <c r="I1229" s="6">
        <v>0</v>
      </c>
      <c r="J1229" s="6">
        <v>0</v>
      </c>
      <c r="K1229" s="7" t="s">
        <v>2585</v>
      </c>
      <c r="L1229" s="7" t="s">
        <v>3424</v>
      </c>
      <c r="M1229" s="7" t="s">
        <v>2631</v>
      </c>
      <c r="N1229" s="3">
        <v>4</v>
      </c>
      <c r="O1229" s="2" t="s">
        <v>2974</v>
      </c>
      <c r="Q1229" s="57">
        <f t="shared" si="8"/>
        <v>0</v>
      </c>
    </row>
    <row r="1230" spans="1:17" x14ac:dyDescent="0.2">
      <c r="A1230" s="7" t="s">
        <v>1574</v>
      </c>
      <c r="B1230" s="6">
        <v>25.75</v>
      </c>
      <c r="C1230" s="7" t="s">
        <v>1574</v>
      </c>
      <c r="D1230" s="7" t="s">
        <v>2944</v>
      </c>
      <c r="E1230" s="6">
        <v>28.324999999999999</v>
      </c>
      <c r="F1230" s="6">
        <v>25.75</v>
      </c>
      <c r="G1230" s="6">
        <v>0</v>
      </c>
      <c r="H1230" s="6">
        <v>0</v>
      </c>
      <c r="I1230" s="6">
        <v>0</v>
      </c>
      <c r="J1230" s="6">
        <v>0</v>
      </c>
      <c r="K1230" s="7" t="s">
        <v>2585</v>
      </c>
      <c r="L1230" s="7" t="s">
        <v>1999</v>
      </c>
      <c r="M1230" s="7" t="s">
        <v>2139</v>
      </c>
      <c r="N1230" s="3">
        <v>0</v>
      </c>
      <c r="O1230" s="2" t="s">
        <v>1569</v>
      </c>
      <c r="Q1230" s="57">
        <f t="shared" si="8"/>
        <v>0</v>
      </c>
    </row>
    <row r="1231" spans="1:17" x14ac:dyDescent="0.2">
      <c r="A1231" s="7" t="s">
        <v>2076</v>
      </c>
      <c r="B1231" s="6">
        <v>0</v>
      </c>
      <c r="C1231" s="7" t="s">
        <v>2076</v>
      </c>
      <c r="D1231" s="7" t="s">
        <v>2944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7" t="s">
        <v>2585</v>
      </c>
      <c r="L1231" s="7" t="s">
        <v>1659</v>
      </c>
      <c r="M1231" s="7" t="s">
        <v>2139</v>
      </c>
      <c r="N1231" s="3">
        <v>0</v>
      </c>
      <c r="O1231" s="2" t="s">
        <v>375</v>
      </c>
      <c r="Q1231" s="57" t="e">
        <f t="shared" si="8"/>
        <v>#DIV/0!</v>
      </c>
    </row>
    <row r="1232" spans="1:17" x14ac:dyDescent="0.2">
      <c r="A1232" s="7" t="s">
        <v>1194</v>
      </c>
      <c r="B1232" s="6">
        <v>0</v>
      </c>
      <c r="C1232" s="7" t="s">
        <v>1194</v>
      </c>
      <c r="D1232" s="7" t="s">
        <v>2944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7" t="s">
        <v>2585</v>
      </c>
      <c r="L1232" s="7" t="s">
        <v>1999</v>
      </c>
      <c r="M1232" s="7" t="s">
        <v>2139</v>
      </c>
      <c r="N1232" s="3">
        <v>0</v>
      </c>
      <c r="O1232" s="2" t="s">
        <v>3168</v>
      </c>
      <c r="Q1232" s="57" t="e">
        <f t="shared" si="8"/>
        <v>#DIV/0!</v>
      </c>
    </row>
    <row r="1233" spans="1:17" x14ac:dyDescent="0.2">
      <c r="A1233" s="7" t="s">
        <v>2941</v>
      </c>
      <c r="B1233" s="6">
        <v>0.51</v>
      </c>
      <c r="C1233" s="7" t="s">
        <v>2941</v>
      </c>
      <c r="D1233" s="7" t="s">
        <v>2944</v>
      </c>
      <c r="E1233" s="6">
        <v>0.56100000000000005</v>
      </c>
      <c r="F1233" s="6">
        <v>0.51</v>
      </c>
      <c r="G1233" s="6">
        <v>0</v>
      </c>
      <c r="H1233" s="6">
        <v>0</v>
      </c>
      <c r="I1233" s="6">
        <v>0</v>
      </c>
      <c r="J1233" s="6">
        <v>0</v>
      </c>
      <c r="K1233" s="7" t="s">
        <v>2585</v>
      </c>
      <c r="L1233" s="7"/>
      <c r="M1233" s="7" t="s">
        <v>2631</v>
      </c>
      <c r="N1233" s="3">
        <v>6</v>
      </c>
      <c r="O1233" s="2" t="s">
        <v>2974</v>
      </c>
      <c r="Q1233" s="57">
        <f t="shared" si="8"/>
        <v>0</v>
      </c>
    </row>
    <row r="1234" spans="1:17" x14ac:dyDescent="0.2">
      <c r="A1234" s="7" t="s">
        <v>629</v>
      </c>
      <c r="B1234" s="6">
        <v>0.41981800000000002</v>
      </c>
      <c r="C1234" s="7" t="s">
        <v>1303</v>
      </c>
      <c r="D1234" s="7" t="s">
        <v>2944</v>
      </c>
      <c r="E1234" s="6">
        <v>0.46179979999999998</v>
      </c>
      <c r="F1234" s="6">
        <v>0.41981800000000002</v>
      </c>
      <c r="G1234" s="6">
        <v>0.46179979999999998</v>
      </c>
      <c r="H1234" s="6">
        <v>0.41981800000000002</v>
      </c>
      <c r="I1234" s="6">
        <v>69.269970000000001</v>
      </c>
      <c r="J1234" s="6">
        <v>62.972700000000003</v>
      </c>
      <c r="K1234" s="7" t="s">
        <v>2585</v>
      </c>
      <c r="L1234" s="7" t="s">
        <v>1659</v>
      </c>
      <c r="M1234" s="7" t="s">
        <v>2901</v>
      </c>
      <c r="N1234" s="3">
        <v>150</v>
      </c>
      <c r="O1234" s="2" t="s">
        <v>1990</v>
      </c>
      <c r="Q1234" s="57">
        <f t="shared" si="8"/>
        <v>150</v>
      </c>
    </row>
    <row r="1235" spans="1:17" x14ac:dyDescent="0.2">
      <c r="A1235" s="7" t="s">
        <v>3388</v>
      </c>
      <c r="B1235" s="6">
        <v>1.8374999999999999</v>
      </c>
      <c r="C1235" s="7" t="s">
        <v>3388</v>
      </c>
      <c r="D1235" s="7" t="s">
        <v>469</v>
      </c>
      <c r="E1235" s="6">
        <v>1.8374999999999999</v>
      </c>
      <c r="F1235" s="6">
        <v>1.8374999999999999</v>
      </c>
      <c r="G1235" s="6">
        <v>1.8374999999999999</v>
      </c>
      <c r="H1235" s="6">
        <v>1.8374999999999999</v>
      </c>
      <c r="I1235" s="6">
        <v>0</v>
      </c>
      <c r="J1235" s="6">
        <v>0</v>
      </c>
      <c r="K1235" s="7" t="s">
        <v>2585</v>
      </c>
      <c r="L1235" s="7"/>
      <c r="M1235" s="7" t="s">
        <v>2139</v>
      </c>
      <c r="N1235" s="3">
        <v>0</v>
      </c>
      <c r="O1235" s="2" t="s">
        <v>2974</v>
      </c>
      <c r="Q1235" s="57">
        <f t="shared" si="8"/>
        <v>0</v>
      </c>
    </row>
    <row r="1236" spans="1:17" x14ac:dyDescent="0.2">
      <c r="A1236" s="7" t="s">
        <v>2776</v>
      </c>
      <c r="B1236" s="6">
        <v>2.2450000000000001</v>
      </c>
      <c r="C1236" s="7" t="s">
        <v>2776</v>
      </c>
      <c r="D1236" s="7" t="s">
        <v>786</v>
      </c>
      <c r="E1236" s="6">
        <v>2.2450000000000001</v>
      </c>
      <c r="F1236" s="6">
        <v>2.2450000000000001</v>
      </c>
      <c r="G1236" s="6">
        <v>2.2450000000000001</v>
      </c>
      <c r="H1236" s="6">
        <v>2.2450000000000001</v>
      </c>
      <c r="I1236" s="6">
        <v>0</v>
      </c>
      <c r="J1236" s="6">
        <v>0</v>
      </c>
      <c r="K1236" s="7" t="s">
        <v>2585</v>
      </c>
      <c r="L1236" s="7"/>
      <c r="M1236" s="7" t="s">
        <v>2139</v>
      </c>
      <c r="N1236" s="3">
        <v>0</v>
      </c>
      <c r="O1236" s="2" t="s">
        <v>2974</v>
      </c>
      <c r="Q1236" s="57">
        <f t="shared" si="8"/>
        <v>0</v>
      </c>
    </row>
    <row r="1237" spans="1:17" x14ac:dyDescent="0.2">
      <c r="A1237" s="7" t="s">
        <v>2740</v>
      </c>
      <c r="B1237" s="6">
        <v>0.87749999999999995</v>
      </c>
      <c r="C1237" s="7" t="s">
        <v>2740</v>
      </c>
      <c r="D1237" s="7" t="s">
        <v>469</v>
      </c>
      <c r="E1237" s="6">
        <v>0.87749999999999995</v>
      </c>
      <c r="F1237" s="6">
        <v>0.87749999999999995</v>
      </c>
      <c r="G1237" s="6">
        <v>0.87749999999999995</v>
      </c>
      <c r="H1237" s="6">
        <v>0.87749999999999995</v>
      </c>
      <c r="I1237" s="6">
        <v>0</v>
      </c>
      <c r="J1237" s="6">
        <v>0</v>
      </c>
      <c r="K1237" s="7" t="s">
        <v>2585</v>
      </c>
      <c r="L1237" s="7"/>
      <c r="M1237" s="7" t="s">
        <v>2139</v>
      </c>
      <c r="N1237" s="3">
        <v>0</v>
      </c>
      <c r="O1237" s="2" t="s">
        <v>2974</v>
      </c>
      <c r="Q1237" s="57">
        <f t="shared" si="8"/>
        <v>0</v>
      </c>
    </row>
    <row r="1238" spans="1:17" x14ac:dyDescent="0.2">
      <c r="A1238" s="7" t="s">
        <v>736</v>
      </c>
      <c r="B1238" s="6">
        <v>3.9883599999999998E-2</v>
      </c>
      <c r="C1238" s="7" t="s">
        <v>736</v>
      </c>
      <c r="D1238" s="7" t="s">
        <v>155</v>
      </c>
      <c r="E1238" s="6">
        <v>4.3871960000000002E-2</v>
      </c>
      <c r="F1238" s="6">
        <v>3.9883599999999998E-2</v>
      </c>
      <c r="G1238" s="6">
        <v>0</v>
      </c>
      <c r="H1238" s="6">
        <v>0</v>
      </c>
      <c r="I1238" s="6">
        <v>0</v>
      </c>
      <c r="J1238" s="6">
        <v>0</v>
      </c>
      <c r="K1238" s="7" t="s">
        <v>2585</v>
      </c>
      <c r="L1238" s="7" t="s">
        <v>3374</v>
      </c>
      <c r="M1238" s="7" t="s">
        <v>2631</v>
      </c>
      <c r="N1238" s="3">
        <v>250</v>
      </c>
      <c r="O1238" s="2" t="s">
        <v>2974</v>
      </c>
      <c r="Q1238" s="57">
        <f t="shared" si="8"/>
        <v>0</v>
      </c>
    </row>
    <row r="1239" spans="1:17" x14ac:dyDescent="0.2">
      <c r="A1239" s="7" t="s">
        <v>1958</v>
      </c>
      <c r="B1239" s="6">
        <v>9.5499999999999901</v>
      </c>
      <c r="C1239" s="7" t="s">
        <v>1958</v>
      </c>
      <c r="D1239" s="7" t="s">
        <v>475</v>
      </c>
      <c r="E1239" s="6">
        <v>9.5499999999999901</v>
      </c>
      <c r="F1239" s="6">
        <v>9.5499999999999901</v>
      </c>
      <c r="G1239" s="6">
        <v>9.5499999999999901</v>
      </c>
      <c r="H1239" s="6">
        <v>9.5499999999999901</v>
      </c>
      <c r="I1239" s="6">
        <v>0</v>
      </c>
      <c r="J1239" s="6">
        <v>0</v>
      </c>
      <c r="K1239" s="7" t="s">
        <v>2585</v>
      </c>
      <c r="L1239" s="7"/>
      <c r="M1239" s="7" t="s">
        <v>2139</v>
      </c>
      <c r="N1239" s="3">
        <v>0</v>
      </c>
      <c r="O1239" s="2" t="s">
        <v>777</v>
      </c>
      <c r="Q1239" s="57">
        <f t="shared" si="8"/>
        <v>0</v>
      </c>
    </row>
    <row r="1240" spans="1:17" x14ac:dyDescent="0.2">
      <c r="A1240" s="7" t="s">
        <v>2579</v>
      </c>
      <c r="B1240" s="6">
        <v>0.10664</v>
      </c>
      <c r="C1240" s="7" t="s">
        <v>2579</v>
      </c>
      <c r="D1240" s="7" t="s">
        <v>469</v>
      </c>
      <c r="E1240" s="6">
        <v>0.10664</v>
      </c>
      <c r="F1240" s="6">
        <v>0.10664</v>
      </c>
      <c r="G1240" s="6">
        <v>0.10664</v>
      </c>
      <c r="H1240" s="6">
        <v>0.10664</v>
      </c>
      <c r="I1240" s="6">
        <v>0</v>
      </c>
      <c r="J1240" s="6">
        <v>0</v>
      </c>
      <c r="K1240" s="7" t="s">
        <v>2585</v>
      </c>
      <c r="L1240" s="7"/>
      <c r="M1240" s="7" t="s">
        <v>2139</v>
      </c>
      <c r="N1240" s="3">
        <v>0</v>
      </c>
      <c r="O1240" s="2" t="s">
        <v>2974</v>
      </c>
      <c r="Q1240" s="57">
        <f t="shared" si="8"/>
        <v>0</v>
      </c>
    </row>
    <row r="1241" spans="1:17" x14ac:dyDescent="0.2">
      <c r="A1241" s="7" t="s">
        <v>1217</v>
      </c>
      <c r="B1241" s="6">
        <v>5.25</v>
      </c>
      <c r="C1241" s="7" t="s">
        <v>1217</v>
      </c>
      <c r="D1241" s="7" t="s">
        <v>371</v>
      </c>
      <c r="E1241" s="6">
        <v>5.25</v>
      </c>
      <c r="F1241" s="6">
        <v>5.25</v>
      </c>
      <c r="G1241" s="6">
        <v>5.25</v>
      </c>
      <c r="H1241" s="6">
        <v>5.25</v>
      </c>
      <c r="I1241" s="6">
        <v>5.25</v>
      </c>
      <c r="J1241" s="6">
        <v>5.25</v>
      </c>
      <c r="K1241" s="7" t="s">
        <v>2585</v>
      </c>
      <c r="L1241" s="7" t="s">
        <v>1946</v>
      </c>
      <c r="M1241" s="7" t="s">
        <v>1134</v>
      </c>
      <c r="N1241" s="3">
        <v>6</v>
      </c>
      <c r="O1241" s="2" t="s">
        <v>777</v>
      </c>
      <c r="Q1241" s="57">
        <f t="shared" si="8"/>
        <v>1</v>
      </c>
    </row>
    <row r="1242" spans="1:17" x14ac:dyDescent="0.2">
      <c r="A1242" s="7" t="s">
        <v>790</v>
      </c>
      <c r="B1242" s="6">
        <v>2.8253750000000002</v>
      </c>
      <c r="C1242" s="7" t="s">
        <v>790</v>
      </c>
      <c r="D1242" s="7" t="s">
        <v>469</v>
      </c>
      <c r="E1242" s="6">
        <v>2.8253750000000002</v>
      </c>
      <c r="F1242" s="6">
        <v>2.8253750000000002</v>
      </c>
      <c r="G1242" s="6">
        <v>2.8253750000000002</v>
      </c>
      <c r="H1242" s="6">
        <v>2.8253750000000002</v>
      </c>
      <c r="I1242" s="6">
        <v>0</v>
      </c>
      <c r="J1242" s="6">
        <v>0</v>
      </c>
      <c r="K1242" s="7" t="s">
        <v>2585</v>
      </c>
      <c r="L1242" s="7"/>
      <c r="M1242" s="7" t="s">
        <v>2139</v>
      </c>
      <c r="N1242" s="3">
        <v>0</v>
      </c>
      <c r="O1242" s="2" t="s">
        <v>2974</v>
      </c>
      <c r="Q1242" s="57">
        <f t="shared" si="8"/>
        <v>0</v>
      </c>
    </row>
    <row r="1243" spans="1:17" x14ac:dyDescent="0.2">
      <c r="A1243" s="7" t="s">
        <v>3452</v>
      </c>
      <c r="B1243" s="6">
        <v>6</v>
      </c>
      <c r="C1243" s="7" t="s">
        <v>3452</v>
      </c>
      <c r="D1243" s="7" t="s">
        <v>3030</v>
      </c>
      <c r="E1243" s="6">
        <v>6</v>
      </c>
      <c r="F1243" s="6">
        <v>6</v>
      </c>
      <c r="G1243" s="6">
        <v>6</v>
      </c>
      <c r="H1243" s="6">
        <v>6</v>
      </c>
      <c r="I1243" s="6">
        <v>3</v>
      </c>
      <c r="J1243" s="6">
        <v>3</v>
      </c>
      <c r="K1243" s="7" t="s">
        <v>2585</v>
      </c>
      <c r="L1243" s="7" t="s">
        <v>661</v>
      </c>
      <c r="M1243" s="7" t="s">
        <v>1235</v>
      </c>
      <c r="N1243" s="3">
        <v>0</v>
      </c>
      <c r="O1243" s="2" t="s">
        <v>777</v>
      </c>
      <c r="Q1243" s="57">
        <f t="shared" si="8"/>
        <v>0.5</v>
      </c>
    </row>
    <row r="1244" spans="1:17" x14ac:dyDescent="0.2">
      <c r="A1244" s="7" t="s">
        <v>2836</v>
      </c>
      <c r="B1244" s="6">
        <v>14.2636</v>
      </c>
      <c r="C1244" s="7" t="s">
        <v>2836</v>
      </c>
      <c r="D1244" s="7" t="s">
        <v>371</v>
      </c>
      <c r="E1244" s="6">
        <v>15.689959999999999</v>
      </c>
      <c r="F1244" s="6">
        <v>14.2636</v>
      </c>
      <c r="G1244" s="6">
        <v>0</v>
      </c>
      <c r="H1244" s="6">
        <v>0</v>
      </c>
      <c r="I1244" s="6">
        <v>0</v>
      </c>
      <c r="J1244" s="6">
        <v>0</v>
      </c>
      <c r="K1244" s="7" t="s">
        <v>3355</v>
      </c>
      <c r="L1244" s="7" t="s">
        <v>1946</v>
      </c>
      <c r="M1244" s="7" t="s">
        <v>2301</v>
      </c>
      <c r="N1244" s="3">
        <v>0</v>
      </c>
      <c r="O1244" s="2" t="s">
        <v>777</v>
      </c>
      <c r="Q1244" s="57">
        <f t="shared" si="8"/>
        <v>0</v>
      </c>
    </row>
    <row r="1245" spans="1:17" x14ac:dyDescent="0.2">
      <c r="A1245" s="7" t="s">
        <v>1129</v>
      </c>
      <c r="B1245" s="6">
        <v>4.5</v>
      </c>
      <c r="C1245" s="7" t="s">
        <v>1129</v>
      </c>
      <c r="D1245" s="7" t="s">
        <v>3030</v>
      </c>
      <c r="E1245" s="6">
        <v>4.5</v>
      </c>
      <c r="F1245" s="6">
        <v>4.5</v>
      </c>
      <c r="G1245" s="6">
        <v>0</v>
      </c>
      <c r="H1245" s="6">
        <v>0</v>
      </c>
      <c r="I1245" s="6">
        <v>0</v>
      </c>
      <c r="J1245" s="6">
        <v>0</v>
      </c>
      <c r="K1245" s="7" t="s">
        <v>2585</v>
      </c>
      <c r="L1245" s="7" t="s">
        <v>1814</v>
      </c>
      <c r="M1245" s="7" t="s">
        <v>1134</v>
      </c>
      <c r="N1245" s="3">
        <v>0</v>
      </c>
      <c r="O1245" s="2" t="s">
        <v>2974</v>
      </c>
      <c r="Q1245" s="57">
        <f t="shared" si="8"/>
        <v>0</v>
      </c>
    </row>
    <row r="1246" spans="1:17" x14ac:dyDescent="0.2">
      <c r="A1246" s="7" t="s">
        <v>3215</v>
      </c>
      <c r="B1246" s="6">
        <v>51.11</v>
      </c>
      <c r="C1246" s="7" t="s">
        <v>992</v>
      </c>
      <c r="D1246" s="7" t="s">
        <v>371</v>
      </c>
      <c r="E1246" s="6">
        <v>51.11</v>
      </c>
      <c r="F1246" s="6">
        <v>51.11</v>
      </c>
      <c r="G1246" s="6">
        <v>0</v>
      </c>
      <c r="H1246" s="6">
        <v>0</v>
      </c>
      <c r="I1246" s="6">
        <v>0</v>
      </c>
      <c r="J1246" s="6">
        <v>0</v>
      </c>
      <c r="K1246" s="7" t="s">
        <v>2585</v>
      </c>
      <c r="L1246" s="7" t="s">
        <v>1946</v>
      </c>
      <c r="M1246" s="7" t="s">
        <v>2301</v>
      </c>
      <c r="N1246" s="3">
        <v>0</v>
      </c>
      <c r="O1246" s="2" t="s">
        <v>777</v>
      </c>
      <c r="Q1246" s="57">
        <f t="shared" si="8"/>
        <v>0</v>
      </c>
    </row>
    <row r="1247" spans="1:17" x14ac:dyDescent="0.2">
      <c r="A1247" s="7" t="s">
        <v>2321</v>
      </c>
      <c r="B1247" s="6">
        <v>31</v>
      </c>
      <c r="C1247" s="7" t="s">
        <v>2321</v>
      </c>
      <c r="D1247" s="7" t="s">
        <v>2944</v>
      </c>
      <c r="E1247" s="6">
        <v>34.1</v>
      </c>
      <c r="F1247" s="6">
        <v>31</v>
      </c>
      <c r="G1247" s="6">
        <v>34.1</v>
      </c>
      <c r="H1247" s="6">
        <v>31</v>
      </c>
      <c r="I1247" s="6">
        <v>34.1</v>
      </c>
      <c r="J1247" s="6">
        <v>31</v>
      </c>
      <c r="K1247" s="7" t="s">
        <v>2585</v>
      </c>
      <c r="L1247" s="7" t="s">
        <v>2184</v>
      </c>
      <c r="M1247" s="7" t="s">
        <v>3040</v>
      </c>
      <c r="N1247" s="3">
        <v>0</v>
      </c>
      <c r="O1247" s="2" t="s">
        <v>229</v>
      </c>
      <c r="Q1247" s="57">
        <f t="shared" si="8"/>
        <v>1</v>
      </c>
    </row>
    <row r="1248" spans="1:17" x14ac:dyDescent="0.2">
      <c r="A1248" s="7" t="s">
        <v>2056</v>
      </c>
      <c r="B1248" s="6">
        <v>31</v>
      </c>
      <c r="C1248" s="7" t="s">
        <v>2056</v>
      </c>
      <c r="D1248" s="7" t="s">
        <v>2944</v>
      </c>
      <c r="E1248" s="6">
        <v>34.1</v>
      </c>
      <c r="F1248" s="6">
        <v>31</v>
      </c>
      <c r="G1248" s="6">
        <v>34.1</v>
      </c>
      <c r="H1248" s="6">
        <v>31</v>
      </c>
      <c r="I1248" s="6">
        <v>34.1</v>
      </c>
      <c r="J1248" s="6">
        <v>31</v>
      </c>
      <c r="K1248" s="7" t="s">
        <v>2585</v>
      </c>
      <c r="L1248" s="7" t="s">
        <v>2184</v>
      </c>
      <c r="M1248" s="7" t="s">
        <v>2728</v>
      </c>
      <c r="N1248" s="3">
        <v>0</v>
      </c>
      <c r="O1248" s="2" t="s">
        <v>229</v>
      </c>
      <c r="Q1248" s="57">
        <f t="shared" si="8"/>
        <v>1</v>
      </c>
    </row>
    <row r="1249" spans="1:17" x14ac:dyDescent="0.2">
      <c r="A1249" s="7" t="s">
        <v>2475</v>
      </c>
      <c r="B1249" s="6">
        <v>1.65</v>
      </c>
      <c r="C1249" s="7" t="s">
        <v>2179</v>
      </c>
      <c r="D1249" s="7" t="s">
        <v>2944</v>
      </c>
      <c r="E1249" s="6">
        <v>1.8149999999999999</v>
      </c>
      <c r="F1249" s="6">
        <v>1.65</v>
      </c>
      <c r="G1249" s="6">
        <v>0</v>
      </c>
      <c r="H1249" s="6">
        <v>0</v>
      </c>
      <c r="I1249" s="6">
        <v>0</v>
      </c>
      <c r="J1249" s="6">
        <v>0</v>
      </c>
      <c r="K1249" s="7" t="s">
        <v>2585</v>
      </c>
      <c r="L1249" s="7" t="s">
        <v>2184</v>
      </c>
      <c r="M1249" s="7" t="s">
        <v>2178</v>
      </c>
      <c r="N1249" s="3">
        <v>20</v>
      </c>
      <c r="O1249" s="2" t="s">
        <v>2974</v>
      </c>
      <c r="Q1249" s="57">
        <f t="shared" si="8"/>
        <v>0</v>
      </c>
    </row>
    <row r="1250" spans="1:17" x14ac:dyDescent="0.2">
      <c r="A1250" s="7" t="s">
        <v>1738</v>
      </c>
      <c r="B1250" s="6">
        <v>36</v>
      </c>
      <c r="C1250" s="7" t="s">
        <v>2143</v>
      </c>
      <c r="D1250" s="7" t="s">
        <v>2944</v>
      </c>
      <c r="E1250" s="6">
        <v>39.6</v>
      </c>
      <c r="F1250" s="6">
        <v>36</v>
      </c>
      <c r="G1250" s="6">
        <v>0</v>
      </c>
      <c r="H1250" s="6">
        <v>0</v>
      </c>
      <c r="I1250" s="6">
        <v>0</v>
      </c>
      <c r="J1250" s="6">
        <v>0</v>
      </c>
      <c r="K1250" s="7" t="s">
        <v>2585</v>
      </c>
      <c r="L1250" s="7" t="s">
        <v>2184</v>
      </c>
      <c r="M1250" s="7" t="s">
        <v>3040</v>
      </c>
      <c r="N1250" s="3">
        <v>0</v>
      </c>
      <c r="O1250" s="2" t="s">
        <v>229</v>
      </c>
      <c r="Q1250" s="57">
        <f t="shared" si="8"/>
        <v>0</v>
      </c>
    </row>
    <row r="1251" spans="1:17" x14ac:dyDescent="0.2">
      <c r="A1251" s="7" t="s">
        <v>546</v>
      </c>
      <c r="B1251" s="6">
        <v>23.668199999999999</v>
      </c>
      <c r="C1251" s="7" t="s">
        <v>546</v>
      </c>
      <c r="D1251" s="7" t="s">
        <v>2944</v>
      </c>
      <c r="E1251" s="6">
        <v>26.035019999999999</v>
      </c>
      <c r="F1251" s="6">
        <v>23.668199999999999</v>
      </c>
      <c r="G1251" s="6">
        <v>0</v>
      </c>
      <c r="H1251" s="6">
        <v>0</v>
      </c>
      <c r="I1251" s="6">
        <v>0</v>
      </c>
      <c r="J1251" s="6">
        <v>0</v>
      </c>
      <c r="K1251" s="7" t="s">
        <v>2585</v>
      </c>
      <c r="L1251" s="7" t="s">
        <v>1946</v>
      </c>
      <c r="M1251" s="7" t="s">
        <v>2940</v>
      </c>
      <c r="N1251" s="3">
        <v>0</v>
      </c>
      <c r="O1251" s="2" t="s">
        <v>229</v>
      </c>
      <c r="Q1251" s="57">
        <f t="shared" si="8"/>
        <v>0</v>
      </c>
    </row>
    <row r="1252" spans="1:17" x14ac:dyDescent="0.2">
      <c r="A1252" s="7" t="s">
        <v>2170</v>
      </c>
      <c r="B1252" s="6">
        <v>12.43</v>
      </c>
      <c r="C1252" s="7" t="s">
        <v>2170</v>
      </c>
      <c r="D1252" s="7" t="s">
        <v>371</v>
      </c>
      <c r="E1252" s="6">
        <v>12.43</v>
      </c>
      <c r="F1252" s="6">
        <v>12.43</v>
      </c>
      <c r="G1252" s="6">
        <v>12.3288127598942</v>
      </c>
      <c r="H1252" s="6">
        <v>12.3288127598942</v>
      </c>
      <c r="I1252" s="6">
        <v>36.986438279682503</v>
      </c>
      <c r="J1252" s="6">
        <v>36.986438279682503</v>
      </c>
      <c r="K1252" s="7" t="s">
        <v>2585</v>
      </c>
      <c r="L1252" s="7" t="s">
        <v>1946</v>
      </c>
      <c r="M1252" s="7" t="s">
        <v>2063</v>
      </c>
      <c r="N1252" s="3">
        <v>0</v>
      </c>
      <c r="O1252" s="2" t="s">
        <v>2063</v>
      </c>
      <c r="Q1252" s="57">
        <f t="shared" si="8"/>
        <v>2.975578300859413</v>
      </c>
    </row>
    <row r="1253" spans="1:17" x14ac:dyDescent="0.2">
      <c r="A1253" s="7" t="s">
        <v>743</v>
      </c>
      <c r="B1253" s="6">
        <v>7.9</v>
      </c>
      <c r="C1253" s="7" t="s">
        <v>743</v>
      </c>
      <c r="D1253" s="7" t="s">
        <v>371</v>
      </c>
      <c r="E1253" s="6">
        <v>7.9</v>
      </c>
      <c r="F1253" s="6">
        <v>7.9</v>
      </c>
      <c r="G1253" s="6">
        <v>0</v>
      </c>
      <c r="H1253" s="6">
        <v>0</v>
      </c>
      <c r="I1253" s="6">
        <v>0</v>
      </c>
      <c r="J1253" s="6">
        <v>0</v>
      </c>
      <c r="K1253" s="7" t="s">
        <v>2585</v>
      </c>
      <c r="L1253" s="7" t="s">
        <v>637</v>
      </c>
      <c r="M1253" s="7" t="s">
        <v>2432</v>
      </c>
      <c r="N1253" s="3">
        <v>0</v>
      </c>
      <c r="O1253" s="2" t="s">
        <v>2063</v>
      </c>
      <c r="Q1253" s="57">
        <f t="shared" si="8"/>
        <v>0</v>
      </c>
    </row>
    <row r="1254" spans="1:17" x14ac:dyDescent="0.2">
      <c r="A1254" s="7" t="s">
        <v>1169</v>
      </c>
      <c r="B1254" s="6">
        <v>13.195</v>
      </c>
      <c r="C1254" s="7" t="s">
        <v>1169</v>
      </c>
      <c r="D1254" s="7" t="s">
        <v>371</v>
      </c>
      <c r="E1254" s="6">
        <v>13.195</v>
      </c>
      <c r="F1254" s="6">
        <v>13.195</v>
      </c>
      <c r="G1254" s="6">
        <v>13.195</v>
      </c>
      <c r="H1254" s="6">
        <v>13.195</v>
      </c>
      <c r="I1254" s="6">
        <v>237.51</v>
      </c>
      <c r="J1254" s="6">
        <v>237.51</v>
      </c>
      <c r="K1254" s="7" t="s">
        <v>2585</v>
      </c>
      <c r="L1254" s="7" t="s">
        <v>637</v>
      </c>
      <c r="M1254" s="7" t="s">
        <v>2432</v>
      </c>
      <c r="N1254" s="3">
        <v>6</v>
      </c>
      <c r="O1254" s="2" t="s">
        <v>2063</v>
      </c>
      <c r="Q1254" s="57">
        <f t="shared" si="8"/>
        <v>18</v>
      </c>
    </row>
    <row r="1255" spans="1:17" x14ac:dyDescent="0.2">
      <c r="A1255" s="7" t="s">
        <v>2140</v>
      </c>
      <c r="B1255" s="6">
        <v>20</v>
      </c>
      <c r="C1255" s="7" t="s">
        <v>2140</v>
      </c>
      <c r="D1255" s="7" t="s">
        <v>3030</v>
      </c>
      <c r="E1255" s="6">
        <v>20</v>
      </c>
      <c r="F1255" s="6">
        <v>20</v>
      </c>
      <c r="G1255" s="6">
        <v>20</v>
      </c>
      <c r="H1255" s="6">
        <v>20</v>
      </c>
      <c r="I1255" s="6">
        <v>4</v>
      </c>
      <c r="J1255" s="6">
        <v>4</v>
      </c>
      <c r="K1255" s="7" t="s">
        <v>2585</v>
      </c>
      <c r="L1255" s="7" t="s">
        <v>637</v>
      </c>
      <c r="M1255" s="7" t="s">
        <v>2301</v>
      </c>
      <c r="N1255" s="3">
        <v>0</v>
      </c>
      <c r="O1255" s="2" t="s">
        <v>777</v>
      </c>
      <c r="Q1255" s="57">
        <f t="shared" si="8"/>
        <v>0.2</v>
      </c>
    </row>
    <row r="1256" spans="1:17" x14ac:dyDescent="0.2">
      <c r="A1256" s="7" t="s">
        <v>3242</v>
      </c>
      <c r="B1256" s="6">
        <v>4.92</v>
      </c>
      <c r="C1256" s="7" t="s">
        <v>3242</v>
      </c>
      <c r="D1256" s="7" t="s">
        <v>371</v>
      </c>
      <c r="E1256" s="6">
        <v>4.92</v>
      </c>
      <c r="F1256" s="6">
        <v>4.92</v>
      </c>
      <c r="G1256" s="6">
        <v>4.92</v>
      </c>
      <c r="H1256" s="6">
        <v>4.92</v>
      </c>
      <c r="I1256" s="6">
        <v>4.92</v>
      </c>
      <c r="J1256" s="6">
        <v>4.92</v>
      </c>
      <c r="K1256" s="7" t="s">
        <v>2585</v>
      </c>
      <c r="L1256" s="7" t="s">
        <v>2958</v>
      </c>
      <c r="M1256" s="7" t="s">
        <v>1235</v>
      </c>
      <c r="N1256" s="3">
        <v>0</v>
      </c>
      <c r="O1256" s="2" t="s">
        <v>777</v>
      </c>
      <c r="Q1256" s="57">
        <f t="shared" si="8"/>
        <v>1</v>
      </c>
    </row>
    <row r="1257" spans="1:17" x14ac:dyDescent="0.2">
      <c r="A1257" s="7" t="s">
        <v>860</v>
      </c>
      <c r="B1257" s="6">
        <v>6.8635999999999999</v>
      </c>
      <c r="C1257" s="7" t="s">
        <v>3091</v>
      </c>
      <c r="D1257" s="7" t="s">
        <v>371</v>
      </c>
      <c r="E1257" s="6">
        <v>7.5499599999999996</v>
      </c>
      <c r="F1257" s="6">
        <v>6.8635999999999999</v>
      </c>
      <c r="G1257" s="6">
        <v>7.5499599999999996</v>
      </c>
      <c r="H1257" s="6">
        <v>6.8635999999999999</v>
      </c>
      <c r="I1257" s="6">
        <v>1.509992</v>
      </c>
      <c r="J1257" s="6">
        <v>1.3727199999999999</v>
      </c>
      <c r="K1257" s="7" t="s">
        <v>178</v>
      </c>
      <c r="L1257" s="7" t="s">
        <v>1946</v>
      </c>
      <c r="M1257" s="7" t="s">
        <v>3028</v>
      </c>
      <c r="N1257" s="3">
        <v>0</v>
      </c>
      <c r="O1257" s="2" t="s">
        <v>101</v>
      </c>
      <c r="Q1257" s="57">
        <f t="shared" si="8"/>
        <v>0.19999999999999998</v>
      </c>
    </row>
    <row r="1258" spans="1:17" x14ac:dyDescent="0.2">
      <c r="A1258" s="7" t="s">
        <v>506</v>
      </c>
      <c r="B1258" s="6">
        <v>1.66893958333333</v>
      </c>
      <c r="C1258" s="7" t="s">
        <v>506</v>
      </c>
      <c r="D1258" s="7" t="s">
        <v>1404</v>
      </c>
      <c r="E1258" s="6">
        <v>1.83583354166667</v>
      </c>
      <c r="F1258" s="6">
        <v>1.66893958333333</v>
      </c>
      <c r="G1258" s="6">
        <v>0</v>
      </c>
      <c r="H1258" s="6">
        <v>0</v>
      </c>
      <c r="I1258" s="6">
        <v>0</v>
      </c>
      <c r="J1258" s="6">
        <v>0</v>
      </c>
      <c r="K1258" s="7" t="s">
        <v>2585</v>
      </c>
      <c r="L1258" s="7" t="s">
        <v>3374</v>
      </c>
      <c r="M1258" s="7" t="s">
        <v>2631</v>
      </c>
      <c r="N1258" s="3">
        <v>12</v>
      </c>
      <c r="O1258" s="2" t="s">
        <v>2974</v>
      </c>
      <c r="Q1258" s="57">
        <f t="shared" si="8"/>
        <v>0</v>
      </c>
    </row>
    <row r="1259" spans="1:17" x14ac:dyDescent="0.2">
      <c r="A1259" s="7" t="s">
        <v>798</v>
      </c>
      <c r="B1259" s="6">
        <v>0</v>
      </c>
      <c r="C1259" s="7" t="s">
        <v>2802</v>
      </c>
      <c r="D1259" s="7" t="s">
        <v>1404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7" t="s">
        <v>2585</v>
      </c>
      <c r="L1259" s="7" t="s">
        <v>1428</v>
      </c>
      <c r="M1259" s="7" t="s">
        <v>2631</v>
      </c>
      <c r="N1259" s="3">
        <v>6</v>
      </c>
      <c r="O1259" s="2" t="s">
        <v>2974</v>
      </c>
      <c r="Q1259" s="57" t="e">
        <f t="shared" si="8"/>
        <v>#DIV/0!</v>
      </c>
    </row>
    <row r="1260" spans="1:17" x14ac:dyDescent="0.2">
      <c r="A1260" s="7" t="s">
        <v>2202</v>
      </c>
      <c r="B1260" s="6">
        <v>0</v>
      </c>
      <c r="C1260" s="7" t="s">
        <v>2202</v>
      </c>
      <c r="D1260" s="7" t="s">
        <v>1404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7" t="s">
        <v>2585</v>
      </c>
      <c r="L1260" s="7" t="s">
        <v>3374</v>
      </c>
      <c r="M1260" s="7" t="s">
        <v>2631</v>
      </c>
      <c r="N1260" s="3">
        <v>6</v>
      </c>
      <c r="O1260" s="2" t="s">
        <v>2974</v>
      </c>
      <c r="Q1260" s="57" t="e">
        <f t="shared" si="8"/>
        <v>#DIV/0!</v>
      </c>
    </row>
    <row r="1261" spans="1:17" x14ac:dyDescent="0.2">
      <c r="A1261" s="7" t="s">
        <v>1422</v>
      </c>
      <c r="B1261" s="6">
        <v>0</v>
      </c>
      <c r="C1261" s="7" t="s">
        <v>3039</v>
      </c>
      <c r="D1261" s="7" t="s">
        <v>1404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7" t="s">
        <v>2585</v>
      </c>
      <c r="L1261" s="7" t="s">
        <v>1428</v>
      </c>
      <c r="M1261" s="7" t="s">
        <v>2631</v>
      </c>
      <c r="N1261" s="3">
        <v>6</v>
      </c>
      <c r="O1261" s="2" t="s">
        <v>2974</v>
      </c>
      <c r="Q1261" s="57" t="e">
        <f t="shared" si="8"/>
        <v>#DIV/0!</v>
      </c>
    </row>
    <row r="1262" spans="1:17" x14ac:dyDescent="0.2">
      <c r="A1262" s="7" t="s">
        <v>751</v>
      </c>
      <c r="B1262" s="6">
        <v>4.4545454545454499E-2</v>
      </c>
      <c r="C1262" s="7" t="s">
        <v>751</v>
      </c>
      <c r="D1262" s="7" t="s">
        <v>155</v>
      </c>
      <c r="E1262" s="6">
        <v>4.9000000000000002E-2</v>
      </c>
      <c r="F1262" s="6">
        <v>4.4545454545454499E-2</v>
      </c>
      <c r="G1262" s="6">
        <v>4.9000000000000002E-2</v>
      </c>
      <c r="H1262" s="6">
        <v>4.4545454545454499E-2</v>
      </c>
      <c r="I1262" s="6">
        <v>4.9000000000000002E-2</v>
      </c>
      <c r="J1262" s="6">
        <v>4.4545454545454499E-2</v>
      </c>
      <c r="K1262" s="7" t="s">
        <v>2585</v>
      </c>
      <c r="L1262" s="7" t="s">
        <v>3374</v>
      </c>
      <c r="M1262" s="7" t="s">
        <v>2631</v>
      </c>
      <c r="N1262" s="3">
        <v>100</v>
      </c>
      <c r="O1262" s="2" t="s">
        <v>2974</v>
      </c>
      <c r="Q1262" s="57">
        <f t="shared" si="8"/>
        <v>1</v>
      </c>
    </row>
    <row r="1263" spans="1:17" x14ac:dyDescent="0.2">
      <c r="A1263" s="7" t="s">
        <v>2088</v>
      </c>
      <c r="B1263" s="6">
        <v>5.3636400000000001E-2</v>
      </c>
      <c r="C1263" s="7" t="s">
        <v>2088</v>
      </c>
      <c r="D1263" s="7" t="s">
        <v>155</v>
      </c>
      <c r="E1263" s="6">
        <v>5.9000039999999997E-2</v>
      </c>
      <c r="F1263" s="6">
        <v>5.3636400000000001E-2</v>
      </c>
      <c r="G1263" s="6">
        <v>5.9000039999999997E-2</v>
      </c>
      <c r="H1263" s="6">
        <v>5.3636400000000001E-2</v>
      </c>
      <c r="I1263" s="6">
        <v>29.500019999999999</v>
      </c>
      <c r="J1263" s="6">
        <v>26.818200000000001</v>
      </c>
      <c r="K1263" s="7" t="s">
        <v>2585</v>
      </c>
      <c r="L1263" s="7" t="s">
        <v>3374</v>
      </c>
      <c r="M1263" s="7" t="s">
        <v>2631</v>
      </c>
      <c r="N1263" s="3">
        <v>100</v>
      </c>
      <c r="O1263" s="2" t="s">
        <v>2974</v>
      </c>
      <c r="Q1263" s="57">
        <f t="shared" si="8"/>
        <v>500</v>
      </c>
    </row>
    <row r="1264" spans="1:17" x14ac:dyDescent="0.2">
      <c r="A1264" s="7" t="s">
        <v>563</v>
      </c>
      <c r="B1264" s="6">
        <v>3.89090909090909E-2</v>
      </c>
      <c r="C1264" s="7" t="s">
        <v>563</v>
      </c>
      <c r="D1264" s="7" t="s">
        <v>155</v>
      </c>
      <c r="E1264" s="6">
        <v>4.2799999999999998E-2</v>
      </c>
      <c r="F1264" s="6">
        <v>3.89090909090909E-2</v>
      </c>
      <c r="G1264" s="6">
        <v>4.2799999999999998E-2</v>
      </c>
      <c r="H1264" s="6">
        <v>3.89090909090909E-2</v>
      </c>
      <c r="I1264" s="6">
        <v>4.2799999999999998E-2</v>
      </c>
      <c r="J1264" s="6">
        <v>3.89090909090909E-2</v>
      </c>
      <c r="K1264" s="7" t="s">
        <v>2585</v>
      </c>
      <c r="L1264" s="7" t="s">
        <v>3374</v>
      </c>
      <c r="M1264" s="7" t="s">
        <v>2631</v>
      </c>
      <c r="N1264" s="3">
        <v>100</v>
      </c>
      <c r="O1264" s="2" t="s">
        <v>2974</v>
      </c>
      <c r="Q1264" s="57">
        <f t="shared" si="8"/>
        <v>1</v>
      </c>
    </row>
    <row r="1265" spans="1:17" x14ac:dyDescent="0.2">
      <c r="A1265" s="7" t="s">
        <v>1107</v>
      </c>
      <c r="B1265" s="6">
        <v>3.8909100000000002E-2</v>
      </c>
      <c r="C1265" s="7" t="s">
        <v>1107</v>
      </c>
      <c r="D1265" s="7" t="s">
        <v>1404</v>
      </c>
      <c r="E1265" s="6">
        <v>4.2800009999999999E-2</v>
      </c>
      <c r="F1265" s="6">
        <v>3.8909100000000002E-2</v>
      </c>
      <c r="G1265" s="6">
        <v>0</v>
      </c>
      <c r="H1265" s="6">
        <v>0</v>
      </c>
      <c r="I1265" s="6">
        <v>0</v>
      </c>
      <c r="J1265" s="6">
        <v>0</v>
      </c>
      <c r="K1265" s="7" t="s">
        <v>2585</v>
      </c>
      <c r="L1265" s="7" t="s">
        <v>3374</v>
      </c>
      <c r="M1265" s="7" t="s">
        <v>2631</v>
      </c>
      <c r="N1265" s="3">
        <v>1000</v>
      </c>
      <c r="O1265" s="2" t="s">
        <v>2974</v>
      </c>
      <c r="Q1265" s="57">
        <f t="shared" si="8"/>
        <v>0</v>
      </c>
    </row>
    <row r="1266" spans="1:17" x14ac:dyDescent="0.2">
      <c r="A1266" s="7" t="s">
        <v>2691</v>
      </c>
      <c r="B1266" s="6">
        <v>1.2727269999999999</v>
      </c>
      <c r="C1266" s="7" t="s">
        <v>2691</v>
      </c>
      <c r="D1266" s="7" t="s">
        <v>1404</v>
      </c>
      <c r="E1266" s="6">
        <v>1.3999997</v>
      </c>
      <c r="F1266" s="6">
        <v>1.2727269999999999</v>
      </c>
      <c r="G1266" s="6">
        <v>0</v>
      </c>
      <c r="H1266" s="6">
        <v>0</v>
      </c>
      <c r="I1266" s="6">
        <v>0</v>
      </c>
      <c r="J1266" s="6">
        <v>0</v>
      </c>
      <c r="K1266" s="7" t="s">
        <v>2585</v>
      </c>
      <c r="L1266" s="7" t="s">
        <v>3374</v>
      </c>
      <c r="M1266" s="7" t="s">
        <v>2631</v>
      </c>
      <c r="N1266" s="3">
        <v>100</v>
      </c>
      <c r="O1266" s="2" t="s">
        <v>2974</v>
      </c>
      <c r="Q1266" s="57">
        <f t="shared" si="8"/>
        <v>0</v>
      </c>
    </row>
    <row r="1267" spans="1:17" x14ac:dyDescent="0.2">
      <c r="A1267" s="7" t="s">
        <v>2154</v>
      </c>
      <c r="B1267" s="6">
        <v>6.9833291666666701</v>
      </c>
      <c r="C1267" s="7" t="s">
        <v>2154</v>
      </c>
      <c r="D1267" s="7" t="s">
        <v>469</v>
      </c>
      <c r="E1267" s="6">
        <v>6.9833291666666701</v>
      </c>
      <c r="F1267" s="6">
        <v>6.9833291666666701</v>
      </c>
      <c r="G1267" s="6">
        <v>6.9833291666666701</v>
      </c>
      <c r="H1267" s="6">
        <v>6.9833291666666701</v>
      </c>
      <c r="I1267" s="6">
        <v>0</v>
      </c>
      <c r="J1267" s="6">
        <v>0</v>
      </c>
      <c r="K1267" s="7" t="s">
        <v>2585</v>
      </c>
      <c r="L1267" s="7"/>
      <c r="M1267" s="7" t="s">
        <v>2139</v>
      </c>
      <c r="N1267" s="3">
        <v>0</v>
      </c>
      <c r="O1267" s="2" t="s">
        <v>2974</v>
      </c>
      <c r="Q1267" s="57">
        <f t="shared" si="8"/>
        <v>0</v>
      </c>
    </row>
    <row r="1268" spans="1:17" x14ac:dyDescent="0.2">
      <c r="A1268" s="7" t="s">
        <v>2058</v>
      </c>
      <c r="B1268" s="6">
        <v>2.0536799999999999</v>
      </c>
      <c r="C1268" s="7" t="s">
        <v>2058</v>
      </c>
      <c r="D1268" s="7" t="s">
        <v>1616</v>
      </c>
      <c r="E1268" s="6">
        <v>1.7114</v>
      </c>
      <c r="F1268" s="6">
        <v>1.7114</v>
      </c>
      <c r="G1268" s="6">
        <v>0</v>
      </c>
      <c r="H1268" s="6">
        <v>0</v>
      </c>
      <c r="I1268" s="6">
        <v>0</v>
      </c>
      <c r="J1268" s="6">
        <v>0</v>
      </c>
      <c r="K1268" s="7" t="s">
        <v>2585</v>
      </c>
      <c r="L1268" s="7" t="s">
        <v>1999</v>
      </c>
      <c r="M1268" s="7" t="s">
        <v>3451</v>
      </c>
      <c r="N1268" s="3">
        <v>50</v>
      </c>
      <c r="O1268" s="2" t="s">
        <v>1403</v>
      </c>
      <c r="Q1268" s="57">
        <f t="shared" si="8"/>
        <v>0</v>
      </c>
    </row>
    <row r="1269" spans="1:17" x14ac:dyDescent="0.2">
      <c r="A1269" s="7" t="s">
        <v>1274</v>
      </c>
      <c r="B1269" s="6">
        <v>1.02</v>
      </c>
      <c r="C1269" s="7" t="s">
        <v>1274</v>
      </c>
      <c r="D1269" s="7" t="s">
        <v>475</v>
      </c>
      <c r="E1269" s="6">
        <v>1.02</v>
      </c>
      <c r="F1269" s="6">
        <v>1.02</v>
      </c>
      <c r="G1269" s="6">
        <v>1.02</v>
      </c>
      <c r="H1269" s="6">
        <v>1.02</v>
      </c>
      <c r="I1269" s="6">
        <v>0</v>
      </c>
      <c r="J1269" s="6">
        <v>0</v>
      </c>
      <c r="K1269" s="7" t="s">
        <v>2585</v>
      </c>
      <c r="L1269" s="7"/>
      <c r="M1269" s="7" t="s">
        <v>2139</v>
      </c>
      <c r="N1269" s="3">
        <v>0</v>
      </c>
      <c r="O1269" s="2" t="s">
        <v>2974</v>
      </c>
      <c r="Q1269" s="57">
        <f t="shared" si="8"/>
        <v>0</v>
      </c>
    </row>
    <row r="1270" spans="1:17" x14ac:dyDescent="0.2">
      <c r="A1270" s="7" t="s">
        <v>1411</v>
      </c>
      <c r="B1270" s="6">
        <v>1.5054666666666701</v>
      </c>
      <c r="C1270" s="7" t="s">
        <v>1411</v>
      </c>
      <c r="D1270" s="7" t="s">
        <v>469</v>
      </c>
      <c r="E1270" s="6">
        <v>1.5054666666666701</v>
      </c>
      <c r="F1270" s="6">
        <v>1.5054666666666701</v>
      </c>
      <c r="G1270" s="6">
        <v>1.5054666666666701</v>
      </c>
      <c r="H1270" s="6">
        <v>1.5054666666666701</v>
      </c>
      <c r="I1270" s="6">
        <v>0</v>
      </c>
      <c r="J1270" s="6">
        <v>0</v>
      </c>
      <c r="K1270" s="7" t="s">
        <v>2585</v>
      </c>
      <c r="L1270" s="7"/>
      <c r="M1270" s="7" t="s">
        <v>2139</v>
      </c>
      <c r="N1270" s="3">
        <v>0</v>
      </c>
      <c r="O1270" s="2" t="s">
        <v>2974</v>
      </c>
      <c r="Q1270" s="57">
        <f t="shared" si="8"/>
        <v>0</v>
      </c>
    </row>
    <row r="1271" spans="1:17" x14ac:dyDescent="0.2">
      <c r="A1271" s="7" t="s">
        <v>1126</v>
      </c>
      <c r="B1271" s="6">
        <v>0</v>
      </c>
      <c r="C1271" s="7" t="s">
        <v>1126</v>
      </c>
      <c r="D1271" s="7" t="s">
        <v>786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7" t="s">
        <v>2585</v>
      </c>
      <c r="L1271" s="7"/>
      <c r="M1271" s="7" t="s">
        <v>2139</v>
      </c>
      <c r="N1271" s="3">
        <v>0</v>
      </c>
      <c r="O1271" s="2" t="s">
        <v>2974</v>
      </c>
      <c r="Q1271" s="57" t="e">
        <f t="shared" si="8"/>
        <v>#DIV/0!</v>
      </c>
    </row>
    <row r="1272" spans="1:17" x14ac:dyDescent="0.2">
      <c r="A1272" s="7" t="s">
        <v>1779</v>
      </c>
      <c r="B1272" s="6">
        <v>0</v>
      </c>
      <c r="C1272" s="7" t="s">
        <v>1779</v>
      </c>
      <c r="D1272" s="7" t="s">
        <v>475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7" t="s">
        <v>2585</v>
      </c>
      <c r="L1272" s="7"/>
      <c r="M1272" s="7" t="s">
        <v>2139</v>
      </c>
      <c r="N1272" s="3">
        <v>0</v>
      </c>
      <c r="O1272" s="2" t="s">
        <v>777</v>
      </c>
      <c r="Q1272" s="57" t="e">
        <f t="shared" si="8"/>
        <v>#DIV/0!</v>
      </c>
    </row>
    <row r="1273" spans="1:17" x14ac:dyDescent="0.2">
      <c r="A1273" s="7" t="s">
        <v>525</v>
      </c>
      <c r="B1273" s="6">
        <v>5.4933333333333296</v>
      </c>
      <c r="C1273" s="7" t="s">
        <v>525</v>
      </c>
      <c r="D1273" s="7" t="s">
        <v>3030</v>
      </c>
      <c r="E1273" s="6">
        <v>5.4933333333333296</v>
      </c>
      <c r="F1273" s="6">
        <v>5.4933333333333296</v>
      </c>
      <c r="G1273" s="6">
        <v>0</v>
      </c>
      <c r="H1273" s="6">
        <v>0</v>
      </c>
      <c r="I1273" s="6">
        <v>0</v>
      </c>
      <c r="J1273" s="6">
        <v>0</v>
      </c>
      <c r="K1273" s="7" t="s">
        <v>2585</v>
      </c>
      <c r="L1273" s="7" t="s">
        <v>637</v>
      </c>
      <c r="M1273" s="7" t="s">
        <v>2901</v>
      </c>
      <c r="N1273" s="3">
        <v>0</v>
      </c>
      <c r="O1273" s="2" t="s">
        <v>2974</v>
      </c>
      <c r="Q1273" s="57">
        <f t="shared" si="8"/>
        <v>0</v>
      </c>
    </row>
    <row r="1274" spans="1:17" x14ac:dyDescent="0.2">
      <c r="A1274" s="7" t="s">
        <v>1487</v>
      </c>
      <c r="B1274" s="6">
        <v>4.9906976744186098</v>
      </c>
      <c r="C1274" s="7" t="s">
        <v>1487</v>
      </c>
      <c r="D1274" s="7" t="s">
        <v>3030</v>
      </c>
      <c r="E1274" s="6">
        <v>4.9906976744186098</v>
      </c>
      <c r="F1274" s="6">
        <v>4.9906976744186098</v>
      </c>
      <c r="G1274" s="6">
        <v>4.9906976744186098</v>
      </c>
      <c r="H1274" s="6">
        <v>4.9906976744186098</v>
      </c>
      <c r="I1274" s="6">
        <v>4.9906976744186098</v>
      </c>
      <c r="J1274" s="6">
        <v>4.9906976744186098</v>
      </c>
      <c r="K1274" s="7" t="s">
        <v>2585</v>
      </c>
      <c r="L1274" s="7" t="s">
        <v>637</v>
      </c>
      <c r="M1274" s="7" t="s">
        <v>1235</v>
      </c>
      <c r="N1274" s="3">
        <v>0</v>
      </c>
      <c r="O1274" s="2" t="s">
        <v>777</v>
      </c>
      <c r="Q1274" s="57">
        <f t="shared" si="8"/>
        <v>1</v>
      </c>
    </row>
    <row r="1275" spans="1:17" x14ac:dyDescent="0.2">
      <c r="A1275" s="7" t="s">
        <v>190</v>
      </c>
      <c r="B1275" s="6">
        <v>15</v>
      </c>
      <c r="C1275" s="7" t="s">
        <v>491</v>
      </c>
      <c r="D1275" s="7" t="s">
        <v>3030</v>
      </c>
      <c r="E1275" s="6">
        <v>15</v>
      </c>
      <c r="F1275" s="6">
        <v>15</v>
      </c>
      <c r="G1275" s="6">
        <v>15</v>
      </c>
      <c r="H1275" s="6">
        <v>15</v>
      </c>
      <c r="I1275" s="6">
        <v>45.3</v>
      </c>
      <c r="J1275" s="6">
        <v>45.3</v>
      </c>
      <c r="K1275" s="7" t="s">
        <v>2585</v>
      </c>
      <c r="L1275" s="7" t="s">
        <v>637</v>
      </c>
      <c r="M1275" s="7" t="s">
        <v>1235</v>
      </c>
      <c r="N1275" s="3">
        <v>0</v>
      </c>
      <c r="O1275" s="2" t="s">
        <v>777</v>
      </c>
      <c r="Q1275" s="57">
        <f t="shared" si="8"/>
        <v>3.02</v>
      </c>
    </row>
    <row r="1276" spans="1:17" x14ac:dyDescent="0.2">
      <c r="A1276" s="7" t="s">
        <v>513</v>
      </c>
      <c r="B1276" s="6">
        <v>15</v>
      </c>
      <c r="C1276" s="7" t="s">
        <v>2454</v>
      </c>
      <c r="D1276" s="7" t="s">
        <v>3030</v>
      </c>
      <c r="E1276" s="6">
        <v>15</v>
      </c>
      <c r="F1276" s="6">
        <v>15</v>
      </c>
      <c r="G1276" s="6">
        <v>15</v>
      </c>
      <c r="H1276" s="6">
        <v>15</v>
      </c>
      <c r="I1276" s="6">
        <v>30</v>
      </c>
      <c r="J1276" s="6">
        <v>30</v>
      </c>
      <c r="K1276" s="7" t="s">
        <v>2585</v>
      </c>
      <c r="L1276" s="7" t="s">
        <v>661</v>
      </c>
      <c r="M1276" s="7" t="s">
        <v>1235</v>
      </c>
      <c r="N1276" s="3">
        <v>0</v>
      </c>
      <c r="O1276" s="2" t="s">
        <v>777</v>
      </c>
      <c r="Q1276" s="57">
        <f t="shared" si="8"/>
        <v>2</v>
      </c>
    </row>
    <row r="1277" spans="1:17" x14ac:dyDescent="0.2">
      <c r="A1277" s="7" t="s">
        <v>180</v>
      </c>
      <c r="B1277" s="6">
        <v>15</v>
      </c>
      <c r="C1277" s="7" t="s">
        <v>180</v>
      </c>
      <c r="D1277" s="7" t="s">
        <v>3030</v>
      </c>
      <c r="E1277" s="6">
        <v>15</v>
      </c>
      <c r="F1277" s="6">
        <v>15</v>
      </c>
      <c r="G1277" s="6">
        <v>0</v>
      </c>
      <c r="H1277" s="6">
        <v>0</v>
      </c>
      <c r="I1277" s="6">
        <v>0</v>
      </c>
      <c r="J1277" s="6">
        <v>0</v>
      </c>
      <c r="K1277" s="7" t="s">
        <v>2585</v>
      </c>
      <c r="L1277" s="7" t="s">
        <v>1787</v>
      </c>
      <c r="M1277" s="7" t="s">
        <v>1235</v>
      </c>
      <c r="N1277" s="3">
        <v>0</v>
      </c>
      <c r="O1277" s="2" t="s">
        <v>777</v>
      </c>
      <c r="Q1277" s="57">
        <f t="shared" si="8"/>
        <v>0</v>
      </c>
    </row>
    <row r="1278" spans="1:17" x14ac:dyDescent="0.2">
      <c r="A1278" s="7" t="s">
        <v>254</v>
      </c>
      <c r="B1278" s="6">
        <v>95.39</v>
      </c>
      <c r="C1278" s="7" t="s">
        <v>254</v>
      </c>
      <c r="D1278" s="7" t="s">
        <v>371</v>
      </c>
      <c r="E1278" s="6">
        <v>95.39</v>
      </c>
      <c r="F1278" s="6">
        <v>95.39</v>
      </c>
      <c r="G1278" s="6">
        <v>95.39</v>
      </c>
      <c r="H1278" s="6">
        <v>95.39</v>
      </c>
      <c r="I1278" s="6">
        <v>190.78</v>
      </c>
      <c r="J1278" s="6">
        <v>190.78</v>
      </c>
      <c r="K1278" s="7" t="s">
        <v>2585</v>
      </c>
      <c r="L1278" s="7" t="s">
        <v>1946</v>
      </c>
      <c r="M1278" s="7" t="s">
        <v>2102</v>
      </c>
      <c r="N1278" s="3">
        <v>0</v>
      </c>
      <c r="O1278" s="2" t="s">
        <v>2102</v>
      </c>
      <c r="Q1278" s="57">
        <f t="shared" ref="Q1278:Q1341" si="9">J1278/F1278</f>
        <v>2</v>
      </c>
    </row>
    <row r="1279" spans="1:17" x14ac:dyDescent="0.2">
      <c r="A1279" s="7" t="s">
        <v>406</v>
      </c>
      <c r="B1279" s="6">
        <v>12.718666666666699</v>
      </c>
      <c r="C1279" s="7" t="s">
        <v>406</v>
      </c>
      <c r="D1279" s="7" t="s">
        <v>2536</v>
      </c>
      <c r="E1279" s="6">
        <v>12.718666666666699</v>
      </c>
      <c r="F1279" s="6">
        <v>12.718666666666699</v>
      </c>
      <c r="G1279" s="6">
        <v>12.718666666666699</v>
      </c>
      <c r="H1279" s="6">
        <v>12.718666666666699</v>
      </c>
      <c r="I1279" s="6">
        <v>-46.228499999999997</v>
      </c>
      <c r="J1279" s="6">
        <v>-46.228499999999997</v>
      </c>
      <c r="K1279" s="7" t="s">
        <v>2585</v>
      </c>
      <c r="L1279" s="7"/>
      <c r="M1279" s="7" t="s">
        <v>2139</v>
      </c>
      <c r="N1279" s="3">
        <v>0</v>
      </c>
      <c r="O1279" s="2" t="s">
        <v>194</v>
      </c>
      <c r="Q1279" s="57">
        <f t="shared" si="9"/>
        <v>-3.6346970332319852</v>
      </c>
    </row>
    <row r="1280" spans="1:17" x14ac:dyDescent="0.2">
      <c r="A1280" s="7" t="s">
        <v>1634</v>
      </c>
      <c r="B1280" s="6">
        <v>105.24</v>
      </c>
      <c r="C1280" s="7" t="s">
        <v>724</v>
      </c>
      <c r="D1280" s="7" t="s">
        <v>371</v>
      </c>
      <c r="E1280" s="6">
        <v>105.24</v>
      </c>
      <c r="F1280" s="6">
        <v>105.24</v>
      </c>
      <c r="G1280" s="6">
        <v>105.24</v>
      </c>
      <c r="H1280" s="6">
        <v>105.24</v>
      </c>
      <c r="I1280" s="6">
        <v>105.24</v>
      </c>
      <c r="J1280" s="6">
        <v>105.24</v>
      </c>
      <c r="K1280" s="7" t="s">
        <v>2585</v>
      </c>
      <c r="L1280" s="7" t="s">
        <v>1946</v>
      </c>
      <c r="M1280" s="7" t="s">
        <v>1341</v>
      </c>
      <c r="N1280" s="3">
        <v>0</v>
      </c>
      <c r="O1280" s="2" t="s">
        <v>3096</v>
      </c>
      <c r="Q1280" s="57">
        <f t="shared" si="9"/>
        <v>1</v>
      </c>
    </row>
    <row r="1281" spans="1:17" x14ac:dyDescent="0.2">
      <c r="A1281" s="7" t="s">
        <v>650</v>
      </c>
      <c r="B1281" s="6">
        <v>5.5727249999999999E-2</v>
      </c>
      <c r="C1281" s="7" t="s">
        <v>650</v>
      </c>
      <c r="D1281" s="7" t="s">
        <v>1404</v>
      </c>
      <c r="E1281" s="6">
        <v>6.1299975E-2</v>
      </c>
      <c r="F1281" s="6">
        <v>5.5727249999999999E-2</v>
      </c>
      <c r="G1281" s="6">
        <v>0</v>
      </c>
      <c r="H1281" s="6">
        <v>0</v>
      </c>
      <c r="I1281" s="6">
        <v>0</v>
      </c>
      <c r="J1281" s="6">
        <v>0</v>
      </c>
      <c r="K1281" s="7" t="s">
        <v>2585</v>
      </c>
      <c r="L1281" s="7" t="s">
        <v>3374</v>
      </c>
      <c r="M1281" s="7" t="s">
        <v>2631</v>
      </c>
      <c r="N1281" s="3">
        <v>200</v>
      </c>
      <c r="O1281" s="2" t="s">
        <v>2974</v>
      </c>
      <c r="Q1281" s="57">
        <f t="shared" si="9"/>
        <v>0</v>
      </c>
    </row>
    <row r="1282" spans="1:17" x14ac:dyDescent="0.2">
      <c r="A1282" s="7" t="s">
        <v>828</v>
      </c>
      <c r="B1282" s="6">
        <v>6.0272699999999998E-2</v>
      </c>
      <c r="C1282" s="7" t="s">
        <v>828</v>
      </c>
      <c r="D1282" s="7" t="s">
        <v>1404</v>
      </c>
      <c r="E1282" s="6">
        <v>6.629997E-2</v>
      </c>
      <c r="F1282" s="6">
        <v>6.0272699999999998E-2</v>
      </c>
      <c r="G1282" s="6">
        <v>6.629997E-2</v>
      </c>
      <c r="H1282" s="6">
        <v>6.0272700000000103E-2</v>
      </c>
      <c r="I1282" s="6">
        <v>19.889990999999998</v>
      </c>
      <c r="J1282" s="6">
        <v>18.081810000000001</v>
      </c>
      <c r="K1282" s="7" t="s">
        <v>2585</v>
      </c>
      <c r="L1282" s="7" t="s">
        <v>3374</v>
      </c>
      <c r="M1282" s="7" t="s">
        <v>2631</v>
      </c>
      <c r="N1282" s="3">
        <v>200</v>
      </c>
      <c r="O1282" s="2" t="s">
        <v>2974</v>
      </c>
      <c r="Q1282" s="57">
        <f t="shared" si="9"/>
        <v>300</v>
      </c>
    </row>
    <row r="1283" spans="1:17" x14ac:dyDescent="0.2">
      <c r="A1283" s="7" t="s">
        <v>407</v>
      </c>
      <c r="B1283" s="6">
        <v>5.3663939393939403E-2</v>
      </c>
      <c r="C1283" s="7" t="s">
        <v>407</v>
      </c>
      <c r="D1283" s="7" t="s">
        <v>1404</v>
      </c>
      <c r="E1283" s="6">
        <v>5.9030333333333303E-2</v>
      </c>
      <c r="F1283" s="6">
        <v>5.3663939393939403E-2</v>
      </c>
      <c r="G1283" s="6">
        <v>5.9030333333333303E-2</v>
      </c>
      <c r="H1283" s="6">
        <v>5.3663939393939403E-2</v>
      </c>
      <c r="I1283" s="6">
        <v>116.88006</v>
      </c>
      <c r="J1283" s="6">
        <v>106.2546</v>
      </c>
      <c r="K1283" s="7" t="s">
        <v>2585</v>
      </c>
      <c r="L1283" s="7" t="s">
        <v>1946</v>
      </c>
      <c r="M1283" s="7" t="s">
        <v>2631</v>
      </c>
      <c r="N1283" s="3">
        <v>330</v>
      </c>
      <c r="O1283" s="2" t="s">
        <v>2974</v>
      </c>
      <c r="Q1283" s="57">
        <f t="shared" si="9"/>
        <v>1979.9999999999995</v>
      </c>
    </row>
    <row r="1284" spans="1:17" x14ac:dyDescent="0.2">
      <c r="A1284" s="7" t="s">
        <v>2314</v>
      </c>
      <c r="B1284" s="6">
        <v>1.4365000000000001</v>
      </c>
      <c r="C1284" s="7" t="s">
        <v>2314</v>
      </c>
      <c r="D1284" s="7" t="s">
        <v>786</v>
      </c>
      <c r="E1284" s="6">
        <v>1.4365000000000001</v>
      </c>
      <c r="F1284" s="6">
        <v>1.4365000000000001</v>
      </c>
      <c r="G1284" s="6">
        <v>1.4365000000000001</v>
      </c>
      <c r="H1284" s="6">
        <v>1.4365000000000001</v>
      </c>
      <c r="I1284" s="6">
        <v>0</v>
      </c>
      <c r="J1284" s="6">
        <v>0</v>
      </c>
      <c r="K1284" s="7" t="s">
        <v>2585</v>
      </c>
      <c r="L1284" s="7"/>
      <c r="M1284" s="7" t="s">
        <v>2139</v>
      </c>
      <c r="N1284" s="3">
        <v>0</v>
      </c>
      <c r="O1284" s="2" t="s">
        <v>2974</v>
      </c>
      <c r="Q1284" s="57">
        <f t="shared" si="9"/>
        <v>0</v>
      </c>
    </row>
    <row r="1285" spans="1:17" x14ac:dyDescent="0.2">
      <c r="A1285" s="7" t="s">
        <v>850</v>
      </c>
      <c r="B1285" s="6">
        <v>0.1036</v>
      </c>
      <c r="C1285" s="7" t="s">
        <v>3394</v>
      </c>
      <c r="D1285" s="7" t="s">
        <v>475</v>
      </c>
      <c r="E1285" s="6">
        <v>0.1036</v>
      </c>
      <c r="F1285" s="6">
        <v>0.1036</v>
      </c>
      <c r="G1285" s="6">
        <v>0.1036</v>
      </c>
      <c r="H1285" s="6">
        <v>0.1036</v>
      </c>
      <c r="I1285" s="6">
        <v>0</v>
      </c>
      <c r="J1285" s="6">
        <v>0</v>
      </c>
      <c r="K1285" s="7" t="s">
        <v>2585</v>
      </c>
      <c r="L1285" s="7"/>
      <c r="M1285" s="7" t="s">
        <v>2139</v>
      </c>
      <c r="N1285" s="3">
        <v>0</v>
      </c>
      <c r="O1285" s="2" t="s">
        <v>2974</v>
      </c>
      <c r="Q1285" s="57">
        <f t="shared" si="9"/>
        <v>0</v>
      </c>
    </row>
    <row r="1286" spans="1:17" x14ac:dyDescent="0.2">
      <c r="A1286" s="7" t="s">
        <v>293</v>
      </c>
      <c r="B1286" s="6">
        <v>2.9245666666666699</v>
      </c>
      <c r="C1286" s="7" t="s">
        <v>293</v>
      </c>
      <c r="D1286" s="7" t="s">
        <v>786</v>
      </c>
      <c r="E1286" s="6">
        <v>2.9245666666666699</v>
      </c>
      <c r="F1286" s="6">
        <v>2.9245666666666699</v>
      </c>
      <c r="G1286" s="6">
        <v>2.9245666666666699</v>
      </c>
      <c r="H1286" s="6">
        <v>2.9245666666666699</v>
      </c>
      <c r="I1286" s="6">
        <v>-5.5113333333333401</v>
      </c>
      <c r="J1286" s="6">
        <v>-5.5113333333333401</v>
      </c>
      <c r="K1286" s="7" t="s">
        <v>2585</v>
      </c>
      <c r="L1286" s="7"/>
      <c r="M1286" s="7" t="s">
        <v>2139</v>
      </c>
      <c r="N1286" s="3">
        <v>0</v>
      </c>
      <c r="O1286" s="2" t="s">
        <v>2974</v>
      </c>
      <c r="Q1286" s="57">
        <f t="shared" si="9"/>
        <v>-1.8844957087659713</v>
      </c>
    </row>
    <row r="1287" spans="1:17" x14ac:dyDescent="0.2">
      <c r="A1287" s="7" t="s">
        <v>2467</v>
      </c>
      <c r="B1287" s="6">
        <v>24.3</v>
      </c>
      <c r="C1287" s="7" t="s">
        <v>3086</v>
      </c>
      <c r="D1287" s="7" t="s">
        <v>475</v>
      </c>
      <c r="E1287" s="6">
        <v>24.3</v>
      </c>
      <c r="F1287" s="6">
        <v>24.3</v>
      </c>
      <c r="G1287" s="6">
        <v>24.3</v>
      </c>
      <c r="H1287" s="6">
        <v>24.3</v>
      </c>
      <c r="I1287" s="6">
        <v>0</v>
      </c>
      <c r="J1287" s="6">
        <v>0</v>
      </c>
      <c r="K1287" s="7" t="s">
        <v>2585</v>
      </c>
      <c r="L1287" s="7"/>
      <c r="M1287" s="7" t="s">
        <v>2139</v>
      </c>
      <c r="N1287" s="3">
        <v>0</v>
      </c>
      <c r="O1287" s="2" t="s">
        <v>3168</v>
      </c>
      <c r="Q1287" s="57">
        <f t="shared" si="9"/>
        <v>0</v>
      </c>
    </row>
    <row r="1288" spans="1:17" x14ac:dyDescent="0.2">
      <c r="A1288" s="7" t="s">
        <v>1909</v>
      </c>
      <c r="B1288" s="6">
        <v>1.1841820000000001</v>
      </c>
      <c r="C1288" s="7" t="s">
        <v>1909</v>
      </c>
      <c r="D1288" s="7" t="s">
        <v>2944</v>
      </c>
      <c r="E1288" s="6">
        <v>1.3026002000000001</v>
      </c>
      <c r="F1288" s="6">
        <v>1.1841820000000001</v>
      </c>
      <c r="G1288" s="6">
        <v>0</v>
      </c>
      <c r="H1288" s="6">
        <v>0</v>
      </c>
      <c r="I1288" s="6">
        <v>0</v>
      </c>
      <c r="J1288" s="6">
        <v>0</v>
      </c>
      <c r="K1288" s="7" t="s">
        <v>2585</v>
      </c>
      <c r="L1288" s="7" t="s">
        <v>1999</v>
      </c>
      <c r="M1288" s="7" t="s">
        <v>1134</v>
      </c>
      <c r="N1288" s="3">
        <v>50</v>
      </c>
      <c r="O1288" s="2" t="s">
        <v>2974</v>
      </c>
      <c r="Q1288" s="57">
        <f t="shared" si="9"/>
        <v>0</v>
      </c>
    </row>
    <row r="1289" spans="1:17" x14ac:dyDescent="0.2">
      <c r="A1289" s="7" t="s">
        <v>3116</v>
      </c>
      <c r="B1289" s="6">
        <v>0</v>
      </c>
      <c r="C1289" s="7" t="s">
        <v>383</v>
      </c>
      <c r="D1289" s="7" t="s">
        <v>352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7" t="s">
        <v>2585</v>
      </c>
      <c r="L1289" s="7"/>
      <c r="M1289" s="7" t="s">
        <v>2139</v>
      </c>
      <c r="N1289" s="3">
        <v>0</v>
      </c>
      <c r="O1289" s="2" t="s">
        <v>2974</v>
      </c>
      <c r="Q1289" s="57" t="e">
        <f t="shared" si="9"/>
        <v>#DIV/0!</v>
      </c>
    </row>
    <row r="1290" spans="1:17" x14ac:dyDescent="0.2">
      <c r="A1290" s="7" t="s">
        <v>503</v>
      </c>
      <c r="B1290" s="6">
        <v>0.26281746031746001</v>
      </c>
      <c r="C1290" s="7" t="s">
        <v>503</v>
      </c>
      <c r="D1290" s="7" t="s">
        <v>786</v>
      </c>
      <c r="E1290" s="6">
        <v>0.26281746031746001</v>
      </c>
      <c r="F1290" s="6">
        <v>0.26281746031746001</v>
      </c>
      <c r="G1290" s="6">
        <v>0.26281746031746001</v>
      </c>
      <c r="H1290" s="6">
        <v>0.26281746031746001</v>
      </c>
      <c r="I1290" s="6">
        <v>-243.74787595115399</v>
      </c>
      <c r="J1290" s="6">
        <v>-243.74787595115399</v>
      </c>
      <c r="K1290" s="7" t="s">
        <v>2585</v>
      </c>
      <c r="L1290" s="7"/>
      <c r="M1290" s="7" t="s">
        <v>2139</v>
      </c>
      <c r="N1290" s="3">
        <v>0</v>
      </c>
      <c r="O1290" s="2" t="s">
        <v>2974</v>
      </c>
      <c r="Q1290" s="57">
        <f t="shared" si="9"/>
        <v>-927.44171432418659</v>
      </c>
    </row>
    <row r="1291" spans="1:17" x14ac:dyDescent="0.2">
      <c r="A1291" s="7" t="s">
        <v>3092</v>
      </c>
      <c r="B1291" s="6">
        <v>1.15122666666667</v>
      </c>
      <c r="C1291" s="7" t="s">
        <v>3092</v>
      </c>
      <c r="D1291" s="7" t="s">
        <v>469</v>
      </c>
      <c r="E1291" s="6">
        <v>1.15122666666667</v>
      </c>
      <c r="F1291" s="6">
        <v>1.15122666666667</v>
      </c>
      <c r="G1291" s="6">
        <v>1.15122666666667</v>
      </c>
      <c r="H1291" s="6">
        <v>1.15122666666667</v>
      </c>
      <c r="I1291" s="6">
        <v>0</v>
      </c>
      <c r="J1291" s="6">
        <v>0</v>
      </c>
      <c r="K1291" s="7" t="s">
        <v>2585</v>
      </c>
      <c r="L1291" s="7"/>
      <c r="M1291" s="7" t="s">
        <v>2139</v>
      </c>
      <c r="N1291" s="3">
        <v>0</v>
      </c>
      <c r="O1291" s="2" t="s">
        <v>2974</v>
      </c>
      <c r="Q1291" s="57">
        <f t="shared" si="9"/>
        <v>0</v>
      </c>
    </row>
    <row r="1292" spans="1:17" x14ac:dyDescent="0.2">
      <c r="A1292" s="7" t="s">
        <v>1873</v>
      </c>
      <c r="B1292" s="6">
        <v>2.3825726999999999</v>
      </c>
      <c r="C1292" s="7" t="s">
        <v>1873</v>
      </c>
      <c r="D1292" s="7" t="s">
        <v>352</v>
      </c>
      <c r="E1292" s="6">
        <v>2.3825726999999999</v>
      </c>
      <c r="F1292" s="6">
        <v>2.3825726999999999</v>
      </c>
      <c r="G1292" s="6">
        <v>2.3825726999999999</v>
      </c>
      <c r="H1292" s="6">
        <v>2.3825726999999999</v>
      </c>
      <c r="I1292" s="6">
        <v>0</v>
      </c>
      <c r="J1292" s="6">
        <v>0</v>
      </c>
      <c r="K1292" s="7" t="s">
        <v>2585</v>
      </c>
      <c r="L1292" s="7"/>
      <c r="M1292" s="7" t="s">
        <v>2139</v>
      </c>
      <c r="N1292" s="3">
        <v>0</v>
      </c>
      <c r="O1292" s="2" t="s">
        <v>2974</v>
      </c>
      <c r="Q1292" s="57">
        <f t="shared" si="9"/>
        <v>0</v>
      </c>
    </row>
    <row r="1293" spans="1:17" x14ac:dyDescent="0.2">
      <c r="A1293" s="7" t="s">
        <v>1877</v>
      </c>
      <c r="B1293" s="6">
        <v>16.34</v>
      </c>
      <c r="C1293" s="7" t="s">
        <v>210</v>
      </c>
      <c r="D1293" s="7" t="s">
        <v>642</v>
      </c>
      <c r="E1293" s="6">
        <v>16.34</v>
      </c>
      <c r="F1293" s="6">
        <v>16.34</v>
      </c>
      <c r="G1293" s="6">
        <v>0</v>
      </c>
      <c r="H1293" s="6">
        <v>0</v>
      </c>
      <c r="I1293" s="6">
        <v>0</v>
      </c>
      <c r="J1293" s="6">
        <v>0</v>
      </c>
      <c r="K1293" s="7" t="s">
        <v>2585</v>
      </c>
      <c r="L1293" s="7" t="s">
        <v>637</v>
      </c>
      <c r="M1293" s="7" t="s">
        <v>1134</v>
      </c>
      <c r="N1293" s="3">
        <v>0</v>
      </c>
      <c r="O1293" s="2" t="s">
        <v>777</v>
      </c>
      <c r="Q1293" s="57">
        <f t="shared" si="9"/>
        <v>0</v>
      </c>
    </row>
    <row r="1294" spans="1:17" x14ac:dyDescent="0.2">
      <c r="A1294" s="7" t="s">
        <v>383</v>
      </c>
      <c r="B1294" s="6">
        <v>2.1847361394360698</v>
      </c>
      <c r="C1294" s="7" t="s">
        <v>383</v>
      </c>
      <c r="D1294" s="7" t="s">
        <v>786</v>
      </c>
      <c r="E1294" s="6">
        <v>2.1847361394360698</v>
      </c>
      <c r="F1294" s="6">
        <v>2.1847361394360698</v>
      </c>
      <c r="G1294" s="6">
        <v>2.1847361394360698</v>
      </c>
      <c r="H1294" s="6">
        <v>2.1847361394360698</v>
      </c>
      <c r="I1294" s="6">
        <v>-150.525667206436</v>
      </c>
      <c r="J1294" s="6">
        <v>-139.079317206437</v>
      </c>
      <c r="K1294" s="7" t="s">
        <v>2585</v>
      </c>
      <c r="L1294" s="7"/>
      <c r="M1294" s="7" t="s">
        <v>2139</v>
      </c>
      <c r="N1294" s="3">
        <v>0</v>
      </c>
      <c r="O1294" s="2" t="s">
        <v>2974</v>
      </c>
      <c r="Q1294" s="57">
        <f t="shared" si="9"/>
        <v>-63.659548947790341</v>
      </c>
    </row>
    <row r="1295" spans="1:17" x14ac:dyDescent="0.2">
      <c r="A1295" s="7" t="s">
        <v>2528</v>
      </c>
      <c r="B1295" s="6">
        <v>4.84924</v>
      </c>
      <c r="C1295" s="7" t="s">
        <v>2528</v>
      </c>
      <c r="D1295" s="7" t="s">
        <v>352</v>
      </c>
      <c r="E1295" s="6">
        <v>4.84924</v>
      </c>
      <c r="F1295" s="6">
        <v>4.84924</v>
      </c>
      <c r="G1295" s="6">
        <v>4.84924</v>
      </c>
      <c r="H1295" s="6">
        <v>4.84924</v>
      </c>
      <c r="I1295" s="6">
        <v>0</v>
      </c>
      <c r="J1295" s="6">
        <v>0</v>
      </c>
      <c r="K1295" s="7" t="s">
        <v>2585</v>
      </c>
      <c r="L1295" s="7"/>
      <c r="M1295" s="7" t="s">
        <v>2139</v>
      </c>
      <c r="N1295" s="3">
        <v>0</v>
      </c>
      <c r="O1295" s="2" t="s">
        <v>2974</v>
      </c>
      <c r="Q1295" s="57">
        <f t="shared" si="9"/>
        <v>0</v>
      </c>
    </row>
    <row r="1296" spans="1:17" x14ac:dyDescent="0.2">
      <c r="A1296" s="7" t="s">
        <v>2383</v>
      </c>
      <c r="B1296" s="6">
        <v>1.28822430692352</v>
      </c>
      <c r="C1296" s="7" t="s">
        <v>2383</v>
      </c>
      <c r="D1296" s="7" t="s">
        <v>469</v>
      </c>
      <c r="E1296" s="6">
        <v>1.28822430692352</v>
      </c>
      <c r="F1296" s="6">
        <v>1.28822430692352</v>
      </c>
      <c r="G1296" s="6">
        <v>1.28822430692352</v>
      </c>
      <c r="H1296" s="6">
        <v>1.28822430692352</v>
      </c>
      <c r="I1296" s="6">
        <v>0</v>
      </c>
      <c r="J1296" s="6">
        <v>0</v>
      </c>
      <c r="K1296" s="7" t="s">
        <v>2585</v>
      </c>
      <c r="L1296" s="7"/>
      <c r="M1296" s="7" t="s">
        <v>2139</v>
      </c>
      <c r="N1296" s="3">
        <v>0</v>
      </c>
      <c r="O1296" s="2" t="s">
        <v>2974</v>
      </c>
      <c r="Q1296" s="57">
        <f t="shared" si="9"/>
        <v>0</v>
      </c>
    </row>
    <row r="1297" spans="1:17" x14ac:dyDescent="0.2">
      <c r="A1297" s="7" t="s">
        <v>1729</v>
      </c>
      <c r="B1297" s="6">
        <v>13.5377616014559</v>
      </c>
      <c r="C1297" s="7" t="s">
        <v>1729</v>
      </c>
      <c r="D1297" s="7" t="s">
        <v>642</v>
      </c>
      <c r="E1297" s="6">
        <v>13.5377616014559</v>
      </c>
      <c r="F1297" s="6">
        <v>13.5377616014559</v>
      </c>
      <c r="G1297" s="6">
        <v>0</v>
      </c>
      <c r="H1297" s="6">
        <v>0</v>
      </c>
      <c r="I1297" s="6">
        <v>0</v>
      </c>
      <c r="J1297" s="6">
        <v>0</v>
      </c>
      <c r="K1297" s="7" t="s">
        <v>2585</v>
      </c>
      <c r="L1297" s="7" t="s">
        <v>2118</v>
      </c>
      <c r="M1297" s="7" t="s">
        <v>1134</v>
      </c>
      <c r="N1297" s="3">
        <v>0</v>
      </c>
      <c r="O1297" s="2" t="s">
        <v>777</v>
      </c>
      <c r="Q1297" s="57">
        <f t="shared" si="9"/>
        <v>0</v>
      </c>
    </row>
    <row r="1298" spans="1:17" x14ac:dyDescent="0.2">
      <c r="A1298" s="7" t="s">
        <v>2995</v>
      </c>
      <c r="B1298" s="6">
        <v>0.49349999999999999</v>
      </c>
      <c r="C1298" s="7" t="s">
        <v>2995</v>
      </c>
      <c r="D1298" s="7" t="s">
        <v>642</v>
      </c>
      <c r="E1298" s="6">
        <v>19.739999999999998</v>
      </c>
      <c r="F1298" s="6">
        <v>19.739999999999998</v>
      </c>
      <c r="G1298" s="6">
        <v>18.386666666666699</v>
      </c>
      <c r="H1298" s="6">
        <v>18.386666666666699</v>
      </c>
      <c r="I1298" s="6">
        <v>110.32</v>
      </c>
      <c r="J1298" s="6">
        <v>110.32</v>
      </c>
      <c r="K1298" s="7" t="s">
        <v>2585</v>
      </c>
      <c r="L1298" s="7" t="s">
        <v>2118</v>
      </c>
      <c r="M1298" s="7" t="s">
        <v>1134</v>
      </c>
      <c r="N1298" s="3">
        <v>0</v>
      </c>
      <c r="O1298" s="2" t="s">
        <v>777</v>
      </c>
      <c r="Q1298" s="57">
        <f t="shared" si="9"/>
        <v>5.5886524822695041</v>
      </c>
    </row>
    <row r="1299" spans="1:17" x14ac:dyDescent="0.2">
      <c r="A1299" s="7" t="s">
        <v>1690</v>
      </c>
      <c r="B1299" s="6">
        <v>0.42838903051371102</v>
      </c>
      <c r="C1299" s="7" t="s">
        <v>1696</v>
      </c>
      <c r="D1299" s="7" t="s">
        <v>642</v>
      </c>
      <c r="E1299" s="6">
        <v>14.9936160679799</v>
      </c>
      <c r="F1299" s="6">
        <v>14.9936160679799</v>
      </c>
      <c r="G1299" s="6">
        <v>0</v>
      </c>
      <c r="H1299" s="6">
        <v>0</v>
      </c>
      <c r="I1299" s="6">
        <v>0</v>
      </c>
      <c r="J1299" s="6">
        <v>0</v>
      </c>
      <c r="K1299" s="7" t="s">
        <v>3355</v>
      </c>
      <c r="L1299" s="7" t="s">
        <v>1946</v>
      </c>
      <c r="M1299" s="7" t="s">
        <v>1134</v>
      </c>
      <c r="N1299" s="3">
        <v>0</v>
      </c>
      <c r="O1299" s="2" t="s">
        <v>2387</v>
      </c>
      <c r="Q1299" s="57">
        <f t="shared" si="9"/>
        <v>0</v>
      </c>
    </row>
    <row r="1300" spans="1:17" x14ac:dyDescent="0.2">
      <c r="A1300" s="7" t="s">
        <v>1586</v>
      </c>
      <c r="B1300" s="6">
        <v>16.28</v>
      </c>
      <c r="C1300" s="7" t="s">
        <v>1586</v>
      </c>
      <c r="D1300" s="7" t="s">
        <v>642</v>
      </c>
      <c r="E1300" s="6">
        <v>16.28</v>
      </c>
      <c r="F1300" s="6">
        <v>16.28</v>
      </c>
      <c r="G1300" s="6">
        <v>0</v>
      </c>
      <c r="H1300" s="6">
        <v>0</v>
      </c>
      <c r="I1300" s="6">
        <v>0</v>
      </c>
      <c r="J1300" s="6">
        <v>0</v>
      </c>
      <c r="K1300" s="7" t="s">
        <v>2585</v>
      </c>
      <c r="L1300" s="7" t="s">
        <v>1115</v>
      </c>
      <c r="M1300" s="7" t="s">
        <v>1134</v>
      </c>
      <c r="N1300" s="3">
        <v>0</v>
      </c>
      <c r="O1300" s="2" t="s">
        <v>777</v>
      </c>
      <c r="Q1300" s="57">
        <f t="shared" si="9"/>
        <v>0</v>
      </c>
    </row>
    <row r="1301" spans="1:17" x14ac:dyDescent="0.2">
      <c r="A1301" s="7" t="s">
        <v>1237</v>
      </c>
      <c r="B1301" s="6">
        <v>1.46675004248744</v>
      </c>
      <c r="C1301" s="7" t="s">
        <v>3202</v>
      </c>
      <c r="D1301" s="7" t="s">
        <v>786</v>
      </c>
      <c r="E1301" s="6">
        <v>1.46675004248744</v>
      </c>
      <c r="F1301" s="6">
        <v>1.46675004248744</v>
      </c>
      <c r="G1301" s="6">
        <v>1.46675004248744</v>
      </c>
      <c r="H1301" s="6">
        <v>1.46675004248744</v>
      </c>
      <c r="I1301" s="6">
        <v>0</v>
      </c>
      <c r="J1301" s="6">
        <v>0</v>
      </c>
      <c r="K1301" s="7" t="s">
        <v>2585</v>
      </c>
      <c r="L1301" s="7"/>
      <c r="M1301" s="7" t="s">
        <v>2139</v>
      </c>
      <c r="N1301" s="3">
        <v>0</v>
      </c>
      <c r="O1301" s="2" t="s">
        <v>2974</v>
      </c>
      <c r="Q1301" s="57">
        <f t="shared" si="9"/>
        <v>0</v>
      </c>
    </row>
    <row r="1302" spans="1:17" x14ac:dyDescent="0.2">
      <c r="A1302" s="7" t="s">
        <v>2575</v>
      </c>
      <c r="B1302" s="6">
        <v>0.9</v>
      </c>
      <c r="C1302" s="7" t="s">
        <v>1960</v>
      </c>
      <c r="D1302" s="7" t="s">
        <v>2248</v>
      </c>
      <c r="E1302" s="6">
        <v>0.99</v>
      </c>
      <c r="F1302" s="6">
        <v>0.9</v>
      </c>
      <c r="G1302" s="6">
        <v>0.99</v>
      </c>
      <c r="H1302" s="6">
        <v>0.9</v>
      </c>
      <c r="I1302" s="6">
        <v>19.8</v>
      </c>
      <c r="J1302" s="6">
        <v>18</v>
      </c>
      <c r="K1302" s="7" t="s">
        <v>2585</v>
      </c>
      <c r="L1302" s="7" t="s">
        <v>472</v>
      </c>
      <c r="M1302" s="7" t="s">
        <v>1171</v>
      </c>
      <c r="N1302" s="3">
        <v>1</v>
      </c>
      <c r="O1302" s="2" t="s">
        <v>2974</v>
      </c>
      <c r="Q1302" s="57">
        <f t="shared" si="9"/>
        <v>20</v>
      </c>
    </row>
    <row r="1303" spans="1:17" x14ac:dyDescent="0.2">
      <c r="A1303" s="7" t="s">
        <v>2700</v>
      </c>
      <c r="B1303" s="6">
        <v>9.7909000000000006</v>
      </c>
      <c r="C1303" s="7" t="s">
        <v>2700</v>
      </c>
      <c r="D1303" s="7" t="s">
        <v>155</v>
      </c>
      <c r="E1303" s="6">
        <v>10.76999</v>
      </c>
      <c r="F1303" s="6">
        <v>9.7909000000000006</v>
      </c>
      <c r="G1303" s="6">
        <v>0</v>
      </c>
      <c r="H1303" s="6">
        <v>0</v>
      </c>
      <c r="I1303" s="6">
        <v>0</v>
      </c>
      <c r="J1303" s="6">
        <v>0</v>
      </c>
      <c r="K1303" s="7" t="s">
        <v>2585</v>
      </c>
      <c r="L1303" s="7" t="s">
        <v>3374</v>
      </c>
      <c r="M1303" s="7" t="s">
        <v>2631</v>
      </c>
      <c r="N1303" s="3">
        <v>0</v>
      </c>
      <c r="O1303" s="2" t="s">
        <v>2974</v>
      </c>
      <c r="Q1303" s="57">
        <f t="shared" si="9"/>
        <v>0</v>
      </c>
    </row>
    <row r="1304" spans="1:17" x14ac:dyDescent="0.2">
      <c r="A1304" s="7" t="s">
        <v>2730</v>
      </c>
      <c r="B1304" s="6">
        <v>6.2199404263447304</v>
      </c>
      <c r="C1304" s="7" t="s">
        <v>2730</v>
      </c>
      <c r="D1304" s="7" t="s">
        <v>469</v>
      </c>
      <c r="E1304" s="6">
        <v>6.2199404263447304</v>
      </c>
      <c r="F1304" s="6">
        <v>6.2199404263447304</v>
      </c>
      <c r="G1304" s="6">
        <v>6.2199404263447304</v>
      </c>
      <c r="H1304" s="6">
        <v>6.2199404263447304</v>
      </c>
      <c r="I1304" s="6">
        <v>0</v>
      </c>
      <c r="J1304" s="6">
        <v>0</v>
      </c>
      <c r="K1304" s="7" t="s">
        <v>2585</v>
      </c>
      <c r="L1304" s="7"/>
      <c r="M1304" s="7" t="s">
        <v>2139</v>
      </c>
      <c r="N1304" s="3">
        <v>0</v>
      </c>
      <c r="O1304" s="2" t="s">
        <v>2974</v>
      </c>
      <c r="Q1304" s="57">
        <f t="shared" si="9"/>
        <v>0</v>
      </c>
    </row>
    <row r="1305" spans="1:17" x14ac:dyDescent="0.2">
      <c r="A1305" s="7" t="s">
        <v>656</v>
      </c>
      <c r="B1305" s="6">
        <v>0.24560000000000001</v>
      </c>
      <c r="C1305" s="7" t="s">
        <v>656</v>
      </c>
      <c r="D1305" s="7" t="s">
        <v>2944</v>
      </c>
      <c r="E1305" s="6">
        <v>12.28</v>
      </c>
      <c r="F1305" s="6">
        <v>12.28</v>
      </c>
      <c r="G1305" s="6">
        <v>12.28</v>
      </c>
      <c r="H1305" s="6">
        <v>12.28</v>
      </c>
      <c r="I1305" s="6">
        <v>61.4</v>
      </c>
      <c r="J1305" s="6">
        <v>61.4</v>
      </c>
      <c r="K1305" s="7" t="s">
        <v>2585</v>
      </c>
      <c r="L1305" s="7" t="s">
        <v>1946</v>
      </c>
      <c r="M1305" s="7" t="s">
        <v>2285</v>
      </c>
      <c r="N1305" s="3">
        <v>6</v>
      </c>
      <c r="O1305" s="2" t="s">
        <v>1000</v>
      </c>
      <c r="Q1305" s="57">
        <f t="shared" si="9"/>
        <v>5</v>
      </c>
    </row>
    <row r="1306" spans="1:17" x14ac:dyDescent="0.2">
      <c r="A1306" s="7" t="s">
        <v>1202</v>
      </c>
      <c r="B1306" s="6">
        <v>5.4066666666666698</v>
      </c>
      <c r="C1306" s="7" t="s">
        <v>1202</v>
      </c>
      <c r="D1306" s="7" t="s">
        <v>469</v>
      </c>
      <c r="E1306" s="6">
        <v>5.4066666666666698</v>
      </c>
      <c r="F1306" s="6">
        <v>5.4066666666666698</v>
      </c>
      <c r="G1306" s="6">
        <v>5.4066666666666698</v>
      </c>
      <c r="H1306" s="6">
        <v>5.4066666666666698</v>
      </c>
      <c r="I1306" s="6">
        <v>0</v>
      </c>
      <c r="J1306" s="6">
        <v>0</v>
      </c>
      <c r="K1306" s="7" t="s">
        <v>2585</v>
      </c>
      <c r="L1306" s="7"/>
      <c r="M1306" s="7" t="s">
        <v>2139</v>
      </c>
      <c r="N1306" s="3">
        <v>0</v>
      </c>
      <c r="O1306" s="2" t="s">
        <v>2974</v>
      </c>
      <c r="Q1306" s="57">
        <f t="shared" si="9"/>
        <v>0</v>
      </c>
    </row>
    <row r="1307" spans="1:17" x14ac:dyDescent="0.2">
      <c r="A1307" s="7" t="s">
        <v>2366</v>
      </c>
      <c r="B1307" s="6">
        <v>5.2398830409356698</v>
      </c>
      <c r="C1307" s="7" t="s">
        <v>3453</v>
      </c>
      <c r="D1307" s="7" t="s">
        <v>475</v>
      </c>
      <c r="E1307" s="6">
        <v>5.2398830409356698</v>
      </c>
      <c r="F1307" s="6">
        <v>5.2398830409356698</v>
      </c>
      <c r="G1307" s="6">
        <v>5.2398830409356698</v>
      </c>
      <c r="H1307" s="6">
        <v>5.2398830409356698</v>
      </c>
      <c r="I1307" s="6">
        <v>0</v>
      </c>
      <c r="J1307" s="6">
        <v>0</v>
      </c>
      <c r="K1307" s="7" t="s">
        <v>2585</v>
      </c>
      <c r="L1307" s="7"/>
      <c r="M1307" s="7" t="s">
        <v>2139</v>
      </c>
      <c r="N1307" s="3">
        <v>0</v>
      </c>
      <c r="O1307" s="2" t="s">
        <v>2974</v>
      </c>
      <c r="Q1307" s="57">
        <f t="shared" si="9"/>
        <v>0</v>
      </c>
    </row>
    <row r="1308" spans="1:17" x14ac:dyDescent="0.2">
      <c r="A1308" s="7" t="s">
        <v>1397</v>
      </c>
      <c r="B1308" s="6">
        <v>35.159999999999997</v>
      </c>
      <c r="C1308" s="7" t="s">
        <v>1397</v>
      </c>
      <c r="D1308" s="7" t="s">
        <v>371</v>
      </c>
      <c r="E1308" s="6">
        <v>35.159999999999997</v>
      </c>
      <c r="F1308" s="6">
        <v>35.159999999999997</v>
      </c>
      <c r="G1308" s="6">
        <v>0</v>
      </c>
      <c r="H1308" s="6">
        <v>0</v>
      </c>
      <c r="I1308" s="6">
        <v>0</v>
      </c>
      <c r="J1308" s="6">
        <v>0</v>
      </c>
      <c r="K1308" s="7" t="s">
        <v>2585</v>
      </c>
      <c r="L1308" s="7" t="s">
        <v>1787</v>
      </c>
      <c r="M1308" s="7" t="s">
        <v>2301</v>
      </c>
      <c r="N1308" s="3">
        <v>0</v>
      </c>
      <c r="O1308" s="2" t="s">
        <v>777</v>
      </c>
      <c r="Q1308" s="57">
        <f t="shared" si="9"/>
        <v>0</v>
      </c>
    </row>
    <row r="1309" spans="1:17" x14ac:dyDescent="0.2">
      <c r="A1309" s="7" t="s">
        <v>1910</v>
      </c>
      <c r="B1309" s="6">
        <v>9.09076048961977</v>
      </c>
      <c r="C1309" s="7" t="s">
        <v>1910</v>
      </c>
      <c r="D1309" s="7" t="s">
        <v>469</v>
      </c>
      <c r="E1309" s="6">
        <v>9.09076048961977</v>
      </c>
      <c r="F1309" s="6">
        <v>9.09076048961977</v>
      </c>
      <c r="G1309" s="6">
        <v>9.09076048961977</v>
      </c>
      <c r="H1309" s="6">
        <v>9.09076048961977</v>
      </c>
      <c r="I1309" s="6">
        <v>0</v>
      </c>
      <c r="J1309" s="6">
        <v>0</v>
      </c>
      <c r="K1309" s="7" t="s">
        <v>2585</v>
      </c>
      <c r="L1309" s="7"/>
      <c r="M1309" s="7" t="s">
        <v>2139</v>
      </c>
      <c r="N1309" s="3">
        <v>0</v>
      </c>
      <c r="O1309" s="2" t="s">
        <v>2974</v>
      </c>
      <c r="Q1309" s="57">
        <f t="shared" si="9"/>
        <v>0</v>
      </c>
    </row>
    <row r="1310" spans="1:17" x14ac:dyDescent="0.2">
      <c r="A1310" s="7" t="s">
        <v>2914</v>
      </c>
      <c r="B1310" s="6">
        <v>3</v>
      </c>
      <c r="C1310" s="7" t="s">
        <v>2914</v>
      </c>
      <c r="D1310" s="7" t="s">
        <v>3030</v>
      </c>
      <c r="E1310" s="6">
        <v>3</v>
      </c>
      <c r="F1310" s="6">
        <v>3</v>
      </c>
      <c r="G1310" s="6">
        <v>0</v>
      </c>
      <c r="H1310" s="6">
        <v>0</v>
      </c>
      <c r="I1310" s="6">
        <v>0</v>
      </c>
      <c r="J1310" s="6">
        <v>0</v>
      </c>
      <c r="K1310" s="7" t="s">
        <v>2585</v>
      </c>
      <c r="L1310" s="7" t="s">
        <v>637</v>
      </c>
      <c r="M1310" s="7" t="s">
        <v>2778</v>
      </c>
      <c r="N1310" s="3">
        <v>0</v>
      </c>
      <c r="O1310" s="2" t="s">
        <v>3156</v>
      </c>
      <c r="Q1310" s="57">
        <f t="shared" si="9"/>
        <v>0</v>
      </c>
    </row>
    <row r="1311" spans="1:17" x14ac:dyDescent="0.2">
      <c r="A1311" s="7" t="s">
        <v>1301</v>
      </c>
      <c r="B1311" s="6">
        <v>1.44699255</v>
      </c>
      <c r="C1311" s="7" t="s">
        <v>1301</v>
      </c>
      <c r="D1311" s="7" t="s">
        <v>469</v>
      </c>
      <c r="E1311" s="6">
        <v>1.44699255</v>
      </c>
      <c r="F1311" s="6">
        <v>1.44699255</v>
      </c>
      <c r="G1311" s="6">
        <v>1.44699255</v>
      </c>
      <c r="H1311" s="6">
        <v>1.44699255</v>
      </c>
      <c r="I1311" s="6">
        <v>0</v>
      </c>
      <c r="J1311" s="6">
        <v>0</v>
      </c>
      <c r="K1311" s="7" t="s">
        <v>2585</v>
      </c>
      <c r="L1311" s="7"/>
      <c r="M1311" s="7" t="s">
        <v>2139</v>
      </c>
      <c r="N1311" s="3">
        <v>0</v>
      </c>
      <c r="O1311" s="2" t="s">
        <v>2974</v>
      </c>
      <c r="Q1311" s="57">
        <f t="shared" si="9"/>
        <v>0</v>
      </c>
    </row>
    <row r="1312" spans="1:17" x14ac:dyDescent="0.2">
      <c r="A1312" s="7" t="s">
        <v>1438</v>
      </c>
      <c r="B1312" s="6">
        <v>3.5</v>
      </c>
      <c r="C1312" s="7" t="s">
        <v>1438</v>
      </c>
      <c r="D1312" s="7" t="s">
        <v>3030</v>
      </c>
      <c r="E1312" s="6">
        <v>3.5</v>
      </c>
      <c r="F1312" s="6">
        <v>3.5</v>
      </c>
      <c r="G1312" s="6">
        <v>0</v>
      </c>
      <c r="H1312" s="6">
        <v>0</v>
      </c>
      <c r="I1312" s="6">
        <v>0</v>
      </c>
      <c r="J1312" s="6">
        <v>0</v>
      </c>
      <c r="K1312" s="7" t="s">
        <v>2585</v>
      </c>
      <c r="L1312" s="7" t="s">
        <v>637</v>
      </c>
      <c r="M1312" s="7" t="s">
        <v>2778</v>
      </c>
      <c r="N1312" s="3">
        <v>0</v>
      </c>
      <c r="O1312" s="2" t="s">
        <v>3156</v>
      </c>
      <c r="Q1312" s="57">
        <f t="shared" si="9"/>
        <v>0</v>
      </c>
    </row>
    <row r="1313" spans="1:17" x14ac:dyDescent="0.2">
      <c r="A1313" s="7" t="s">
        <v>2555</v>
      </c>
      <c r="B1313" s="6">
        <v>3.5</v>
      </c>
      <c r="C1313" s="7" t="s">
        <v>2555</v>
      </c>
      <c r="D1313" s="7" t="s">
        <v>3030</v>
      </c>
      <c r="E1313" s="6">
        <v>3.5</v>
      </c>
      <c r="F1313" s="6">
        <v>3.5</v>
      </c>
      <c r="G1313" s="6">
        <v>0</v>
      </c>
      <c r="H1313" s="6">
        <v>0</v>
      </c>
      <c r="I1313" s="6">
        <v>0</v>
      </c>
      <c r="J1313" s="6">
        <v>0</v>
      </c>
      <c r="K1313" s="7" t="s">
        <v>2585</v>
      </c>
      <c r="L1313" s="7" t="s">
        <v>1787</v>
      </c>
      <c r="M1313" s="7" t="s">
        <v>2778</v>
      </c>
      <c r="N1313" s="3">
        <v>0</v>
      </c>
      <c r="O1313" s="2" t="s">
        <v>3156</v>
      </c>
      <c r="Q1313" s="57">
        <f t="shared" si="9"/>
        <v>0</v>
      </c>
    </row>
    <row r="1314" spans="1:17" x14ac:dyDescent="0.2">
      <c r="A1314" s="7" t="s">
        <v>2917</v>
      </c>
      <c r="B1314" s="6">
        <v>3.5</v>
      </c>
      <c r="C1314" s="7" t="s">
        <v>2917</v>
      </c>
      <c r="D1314" s="7" t="s">
        <v>3030</v>
      </c>
      <c r="E1314" s="6">
        <v>3.5</v>
      </c>
      <c r="F1314" s="6">
        <v>3.5</v>
      </c>
      <c r="G1314" s="6">
        <v>3.5</v>
      </c>
      <c r="H1314" s="6">
        <v>3.5</v>
      </c>
      <c r="I1314" s="6">
        <v>28</v>
      </c>
      <c r="J1314" s="6">
        <v>28</v>
      </c>
      <c r="K1314" s="7" t="s">
        <v>2585</v>
      </c>
      <c r="L1314" s="7" t="s">
        <v>637</v>
      </c>
      <c r="M1314" s="7" t="s">
        <v>2778</v>
      </c>
      <c r="N1314" s="3">
        <v>1</v>
      </c>
      <c r="O1314" s="2" t="s">
        <v>3156</v>
      </c>
      <c r="Q1314" s="57">
        <f t="shared" si="9"/>
        <v>8</v>
      </c>
    </row>
    <row r="1315" spans="1:17" x14ac:dyDescent="0.2">
      <c r="A1315" s="7" t="s">
        <v>2862</v>
      </c>
      <c r="B1315" s="6">
        <v>3.5</v>
      </c>
      <c r="C1315" s="7" t="s">
        <v>2862</v>
      </c>
      <c r="D1315" s="7" t="s">
        <v>3030</v>
      </c>
      <c r="E1315" s="6">
        <v>3.5</v>
      </c>
      <c r="F1315" s="6">
        <v>3.5</v>
      </c>
      <c r="G1315" s="6">
        <v>3.5</v>
      </c>
      <c r="H1315" s="6">
        <v>3.5</v>
      </c>
      <c r="I1315" s="6">
        <v>7</v>
      </c>
      <c r="J1315" s="6">
        <v>7</v>
      </c>
      <c r="K1315" s="7" t="s">
        <v>2585</v>
      </c>
      <c r="L1315" s="7" t="s">
        <v>1787</v>
      </c>
      <c r="M1315" s="7" t="s">
        <v>2778</v>
      </c>
      <c r="N1315" s="3">
        <v>1</v>
      </c>
      <c r="O1315" s="2" t="s">
        <v>3156</v>
      </c>
      <c r="Q1315" s="57">
        <f t="shared" si="9"/>
        <v>2</v>
      </c>
    </row>
    <row r="1316" spans="1:17" x14ac:dyDescent="0.2">
      <c r="A1316" s="7" t="s">
        <v>1630</v>
      </c>
      <c r="B1316" s="6">
        <v>2.5</v>
      </c>
      <c r="C1316" s="7" t="s">
        <v>1630</v>
      </c>
      <c r="D1316" s="7" t="s">
        <v>3030</v>
      </c>
      <c r="E1316" s="6">
        <v>2.5</v>
      </c>
      <c r="F1316" s="6">
        <v>2.5</v>
      </c>
      <c r="G1316" s="6">
        <v>0</v>
      </c>
      <c r="H1316" s="6">
        <v>0</v>
      </c>
      <c r="I1316" s="6">
        <v>0</v>
      </c>
      <c r="J1316" s="6">
        <v>0</v>
      </c>
      <c r="K1316" s="7" t="s">
        <v>2585</v>
      </c>
      <c r="L1316" s="7" t="s">
        <v>661</v>
      </c>
      <c r="M1316" s="7" t="s">
        <v>1903</v>
      </c>
      <c r="N1316" s="3">
        <v>0</v>
      </c>
      <c r="O1316" s="2" t="s">
        <v>2479</v>
      </c>
      <c r="Q1316" s="57">
        <f t="shared" si="9"/>
        <v>0</v>
      </c>
    </row>
    <row r="1317" spans="1:17" x14ac:dyDescent="0.2">
      <c r="A1317" s="7" t="s">
        <v>2282</v>
      </c>
      <c r="B1317" s="6">
        <v>6.8819900596082402</v>
      </c>
      <c r="C1317" s="7" t="s">
        <v>2282</v>
      </c>
      <c r="D1317" s="7" t="s">
        <v>469</v>
      </c>
      <c r="E1317" s="6">
        <v>6.8819900596082402</v>
      </c>
      <c r="F1317" s="6">
        <v>6.8819900596082402</v>
      </c>
      <c r="G1317" s="6">
        <v>6.8819900596082402</v>
      </c>
      <c r="H1317" s="6">
        <v>6.8819900596082402</v>
      </c>
      <c r="I1317" s="6">
        <v>0</v>
      </c>
      <c r="J1317" s="6">
        <v>0</v>
      </c>
      <c r="K1317" s="7" t="s">
        <v>2585</v>
      </c>
      <c r="L1317" s="7"/>
      <c r="M1317" s="7" t="s">
        <v>2139</v>
      </c>
      <c r="N1317" s="3">
        <v>0</v>
      </c>
      <c r="O1317" s="2" t="s">
        <v>2974</v>
      </c>
      <c r="Q1317" s="57">
        <f t="shared" si="9"/>
        <v>0</v>
      </c>
    </row>
    <row r="1318" spans="1:17" x14ac:dyDescent="0.2">
      <c r="A1318" s="7" t="s">
        <v>2375</v>
      </c>
      <c r="B1318" s="6">
        <v>23.1</v>
      </c>
      <c r="C1318" s="7" t="s">
        <v>2375</v>
      </c>
      <c r="D1318" s="7" t="s">
        <v>371</v>
      </c>
      <c r="E1318" s="6">
        <v>23.1</v>
      </c>
      <c r="F1318" s="6">
        <v>23.1</v>
      </c>
      <c r="G1318" s="6">
        <v>23.1</v>
      </c>
      <c r="H1318" s="6">
        <v>23.1</v>
      </c>
      <c r="I1318" s="6">
        <v>46.2</v>
      </c>
      <c r="J1318" s="6">
        <v>46.2</v>
      </c>
      <c r="K1318" s="7" t="s">
        <v>2585</v>
      </c>
      <c r="L1318" s="7" t="s">
        <v>1946</v>
      </c>
      <c r="M1318" s="7" t="s">
        <v>2136</v>
      </c>
      <c r="N1318" s="3">
        <v>4</v>
      </c>
      <c r="O1318" s="2" t="s">
        <v>2136</v>
      </c>
      <c r="Q1318" s="57">
        <f t="shared" si="9"/>
        <v>2</v>
      </c>
    </row>
    <row r="1319" spans="1:17" x14ac:dyDescent="0.2">
      <c r="A1319" s="7" t="s">
        <v>1536</v>
      </c>
      <c r="B1319" s="6">
        <v>0.2094</v>
      </c>
      <c r="C1319" s="7" t="s">
        <v>29</v>
      </c>
      <c r="D1319" s="7" t="s">
        <v>371</v>
      </c>
      <c r="E1319" s="6">
        <v>0.2094</v>
      </c>
      <c r="F1319" s="6">
        <v>0.2094</v>
      </c>
      <c r="G1319" s="6">
        <v>0</v>
      </c>
      <c r="H1319" s="6">
        <v>0</v>
      </c>
      <c r="I1319" s="6">
        <v>0</v>
      </c>
      <c r="J1319" s="6">
        <v>0</v>
      </c>
      <c r="K1319" s="7" t="s">
        <v>2585</v>
      </c>
      <c r="L1319" s="7" t="s">
        <v>1946</v>
      </c>
      <c r="M1319" s="7" t="s">
        <v>1370</v>
      </c>
      <c r="N1319" s="3">
        <v>50</v>
      </c>
      <c r="O1319" s="2" t="s">
        <v>2974</v>
      </c>
      <c r="Q1319" s="57">
        <f t="shared" si="9"/>
        <v>0</v>
      </c>
    </row>
    <row r="1320" spans="1:17" x14ac:dyDescent="0.2">
      <c r="A1320" s="7" t="s">
        <v>1295</v>
      </c>
      <c r="B1320" s="6">
        <v>22.7224222222222</v>
      </c>
      <c r="C1320" s="7" t="s">
        <v>1295</v>
      </c>
      <c r="D1320" s="7" t="s">
        <v>469</v>
      </c>
      <c r="E1320" s="6">
        <v>22.7224222222222</v>
      </c>
      <c r="F1320" s="6">
        <v>22.7224222222222</v>
      </c>
      <c r="G1320" s="6">
        <v>22.7224222222222</v>
      </c>
      <c r="H1320" s="6">
        <v>22.7224222222222</v>
      </c>
      <c r="I1320" s="6">
        <v>0</v>
      </c>
      <c r="J1320" s="6">
        <v>0</v>
      </c>
      <c r="K1320" s="7" t="s">
        <v>2585</v>
      </c>
      <c r="L1320" s="7"/>
      <c r="M1320" s="7" t="s">
        <v>2139</v>
      </c>
      <c r="N1320" s="3">
        <v>0</v>
      </c>
      <c r="O1320" s="2" t="s">
        <v>2974</v>
      </c>
      <c r="Q1320" s="57">
        <f t="shared" si="9"/>
        <v>0</v>
      </c>
    </row>
    <row r="1321" spans="1:17" x14ac:dyDescent="0.2">
      <c r="A1321" s="7" t="s">
        <v>738</v>
      </c>
      <c r="B1321" s="6">
        <v>9.3818181818181792</v>
      </c>
      <c r="C1321" s="7" t="s">
        <v>1805</v>
      </c>
      <c r="D1321" s="7" t="s">
        <v>371</v>
      </c>
      <c r="E1321" s="6">
        <v>10.32</v>
      </c>
      <c r="F1321" s="6">
        <v>9.3818181818181792</v>
      </c>
      <c r="G1321" s="6">
        <v>0</v>
      </c>
      <c r="H1321" s="6">
        <v>0</v>
      </c>
      <c r="I1321" s="6">
        <v>0</v>
      </c>
      <c r="J1321" s="6">
        <v>0</v>
      </c>
      <c r="K1321" s="7" t="s">
        <v>2585</v>
      </c>
      <c r="L1321" s="7" t="s">
        <v>1946</v>
      </c>
      <c r="M1321" s="7" t="s">
        <v>2301</v>
      </c>
      <c r="N1321" s="3">
        <v>5</v>
      </c>
      <c r="O1321" s="2" t="s">
        <v>777</v>
      </c>
      <c r="Q1321" s="57">
        <f t="shared" si="9"/>
        <v>0</v>
      </c>
    </row>
    <row r="1322" spans="1:17" x14ac:dyDescent="0.2">
      <c r="A1322" s="7" t="s">
        <v>1622</v>
      </c>
      <c r="B1322" s="6">
        <v>1.103</v>
      </c>
      <c r="C1322" s="7" t="s">
        <v>1622</v>
      </c>
      <c r="D1322" s="7" t="s">
        <v>642</v>
      </c>
      <c r="E1322" s="6">
        <v>1.103</v>
      </c>
      <c r="F1322" s="6">
        <v>1.103</v>
      </c>
      <c r="G1322" s="6">
        <v>0</v>
      </c>
      <c r="H1322" s="6">
        <v>0</v>
      </c>
      <c r="I1322" s="6">
        <v>0</v>
      </c>
      <c r="J1322" s="6">
        <v>0</v>
      </c>
      <c r="K1322" s="7" t="s">
        <v>2585</v>
      </c>
      <c r="L1322" s="7" t="s">
        <v>1946</v>
      </c>
      <c r="M1322" s="7" t="s">
        <v>978</v>
      </c>
      <c r="N1322" s="3">
        <v>10</v>
      </c>
      <c r="O1322" s="2" t="s">
        <v>2974</v>
      </c>
      <c r="Q1322" s="57">
        <f t="shared" si="9"/>
        <v>0</v>
      </c>
    </row>
    <row r="1323" spans="1:17" x14ac:dyDescent="0.2">
      <c r="A1323" s="7" t="s">
        <v>2549</v>
      </c>
      <c r="B1323" s="6">
        <v>3.3075252201324501</v>
      </c>
      <c r="C1323" s="7" t="s">
        <v>2549</v>
      </c>
      <c r="D1323" s="7" t="s">
        <v>475</v>
      </c>
      <c r="E1323" s="6">
        <v>3.3075252201324501</v>
      </c>
      <c r="F1323" s="6">
        <v>3.3075252201324501</v>
      </c>
      <c r="G1323" s="6">
        <v>3.3075252201324501</v>
      </c>
      <c r="H1323" s="6">
        <v>3.3075252201324501</v>
      </c>
      <c r="I1323" s="6">
        <v>0</v>
      </c>
      <c r="J1323" s="6">
        <v>0</v>
      </c>
      <c r="K1323" s="7" t="s">
        <v>2585</v>
      </c>
      <c r="L1323" s="7"/>
      <c r="M1323" s="7" t="s">
        <v>2139</v>
      </c>
      <c r="N1323" s="3">
        <v>0</v>
      </c>
      <c r="O1323" s="2" t="s">
        <v>2974</v>
      </c>
      <c r="Q1323" s="57">
        <f t="shared" si="9"/>
        <v>0</v>
      </c>
    </row>
    <row r="1324" spans="1:17" x14ac:dyDescent="0.2">
      <c r="A1324" s="7" t="s">
        <v>2002</v>
      </c>
      <c r="B1324" s="6">
        <v>0</v>
      </c>
      <c r="C1324" s="7" t="s">
        <v>1084</v>
      </c>
      <c r="D1324" s="7" t="s">
        <v>371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7" t="s">
        <v>2585</v>
      </c>
      <c r="L1324" s="7" t="s">
        <v>1946</v>
      </c>
      <c r="M1324" s="7" t="s">
        <v>2301</v>
      </c>
      <c r="N1324" s="3">
        <v>10</v>
      </c>
      <c r="O1324" s="2" t="s">
        <v>777</v>
      </c>
      <c r="Q1324" s="57" t="e">
        <f t="shared" si="9"/>
        <v>#DIV/0!</v>
      </c>
    </row>
    <row r="1325" spans="1:17" x14ac:dyDescent="0.2">
      <c r="A1325" s="7" t="s">
        <v>1382</v>
      </c>
      <c r="B1325" s="6">
        <v>3.0143958333333298</v>
      </c>
      <c r="C1325" s="7" t="s">
        <v>541</v>
      </c>
      <c r="D1325" s="7" t="s">
        <v>3030</v>
      </c>
      <c r="E1325" s="6">
        <v>3.3158354166666699</v>
      </c>
      <c r="F1325" s="6">
        <v>3.0143958333333298</v>
      </c>
      <c r="G1325" s="6">
        <v>0</v>
      </c>
      <c r="H1325" s="6">
        <v>0</v>
      </c>
      <c r="I1325" s="6">
        <v>0</v>
      </c>
      <c r="J1325" s="6">
        <v>0</v>
      </c>
      <c r="K1325" s="7" t="s">
        <v>2585</v>
      </c>
      <c r="L1325" s="7" t="s">
        <v>1946</v>
      </c>
      <c r="M1325" s="7" t="s">
        <v>2794</v>
      </c>
      <c r="N1325" s="3">
        <v>0</v>
      </c>
      <c r="O1325" s="2" t="s">
        <v>174</v>
      </c>
      <c r="Q1325" s="57">
        <f t="shared" si="9"/>
        <v>0</v>
      </c>
    </row>
    <row r="1326" spans="1:17" x14ac:dyDescent="0.2">
      <c r="A1326" s="7" t="s">
        <v>213</v>
      </c>
      <c r="B1326" s="6">
        <v>3.41333333333333</v>
      </c>
      <c r="C1326" s="7" t="s">
        <v>122</v>
      </c>
      <c r="D1326" s="7" t="s">
        <v>371</v>
      </c>
      <c r="E1326" s="6">
        <v>3.7546666666666701</v>
      </c>
      <c r="F1326" s="6">
        <v>3.41333333333333</v>
      </c>
      <c r="G1326" s="6">
        <v>0</v>
      </c>
      <c r="H1326" s="6">
        <v>0</v>
      </c>
      <c r="I1326" s="6">
        <v>0</v>
      </c>
      <c r="J1326" s="6">
        <v>0</v>
      </c>
      <c r="K1326" s="7" t="s">
        <v>2585</v>
      </c>
      <c r="L1326" s="7" t="s">
        <v>1946</v>
      </c>
      <c r="M1326" s="7" t="s">
        <v>901</v>
      </c>
      <c r="N1326" s="3">
        <v>3</v>
      </c>
      <c r="O1326" s="2" t="s">
        <v>2136</v>
      </c>
      <c r="Q1326" s="57">
        <f t="shared" si="9"/>
        <v>0</v>
      </c>
    </row>
    <row r="1327" spans="1:17" x14ac:dyDescent="0.2">
      <c r="A1327" s="7" t="s">
        <v>2954</v>
      </c>
      <c r="B1327" s="6">
        <v>21.42</v>
      </c>
      <c r="C1327" s="7" t="s">
        <v>2954</v>
      </c>
      <c r="D1327" s="7" t="s">
        <v>371</v>
      </c>
      <c r="E1327" s="6">
        <v>21.42</v>
      </c>
      <c r="F1327" s="6">
        <v>21.42</v>
      </c>
      <c r="G1327" s="6">
        <v>21.42</v>
      </c>
      <c r="H1327" s="6">
        <v>21.42</v>
      </c>
      <c r="I1327" s="6">
        <v>64.260000000000005</v>
      </c>
      <c r="J1327" s="6">
        <v>64.260000000000005</v>
      </c>
      <c r="K1327" s="7" t="s">
        <v>2585</v>
      </c>
      <c r="L1327" s="7" t="s">
        <v>1946</v>
      </c>
      <c r="M1327" s="7" t="s">
        <v>1569</v>
      </c>
      <c r="N1327" s="3">
        <v>0</v>
      </c>
      <c r="O1327" s="2" t="s">
        <v>1569</v>
      </c>
      <c r="Q1327" s="57">
        <f t="shared" si="9"/>
        <v>3</v>
      </c>
    </row>
    <row r="1328" spans="1:17" x14ac:dyDescent="0.2">
      <c r="A1328" s="7" t="s">
        <v>2163</v>
      </c>
      <c r="B1328" s="6">
        <v>0.67800000000000005</v>
      </c>
      <c r="C1328" s="7" t="s">
        <v>2163</v>
      </c>
      <c r="D1328" s="7" t="s">
        <v>371</v>
      </c>
      <c r="E1328" s="6">
        <v>0.67800000000000005</v>
      </c>
      <c r="F1328" s="6">
        <v>0.67800000000000005</v>
      </c>
      <c r="G1328" s="6">
        <v>0</v>
      </c>
      <c r="H1328" s="6">
        <v>0</v>
      </c>
      <c r="I1328" s="6">
        <v>0</v>
      </c>
      <c r="J1328" s="6">
        <v>0</v>
      </c>
      <c r="K1328" s="7" t="s">
        <v>2585</v>
      </c>
      <c r="L1328" s="7" t="s">
        <v>1946</v>
      </c>
      <c r="M1328" s="7" t="s">
        <v>1370</v>
      </c>
      <c r="N1328" s="3">
        <v>50</v>
      </c>
      <c r="O1328" s="2" t="s">
        <v>2974</v>
      </c>
      <c r="Q1328" s="57">
        <f t="shared" si="9"/>
        <v>0</v>
      </c>
    </row>
    <row r="1329" spans="1:17" x14ac:dyDescent="0.2">
      <c r="A1329" s="7" t="s">
        <v>1726</v>
      </c>
      <c r="B1329" s="6">
        <v>9.8272999999999993</v>
      </c>
      <c r="C1329" s="7" t="s">
        <v>2735</v>
      </c>
      <c r="D1329" s="7" t="s">
        <v>371</v>
      </c>
      <c r="E1329" s="6">
        <v>10.810029999999999</v>
      </c>
      <c r="F1329" s="6">
        <v>9.8272999999999993</v>
      </c>
      <c r="G1329" s="6">
        <v>0</v>
      </c>
      <c r="H1329" s="6">
        <v>0</v>
      </c>
      <c r="I1329" s="6">
        <v>0</v>
      </c>
      <c r="J1329" s="6">
        <v>0</v>
      </c>
      <c r="K1329" s="7" t="s">
        <v>2585</v>
      </c>
      <c r="L1329" s="7" t="s">
        <v>1946</v>
      </c>
      <c r="M1329" s="7" t="s">
        <v>2901</v>
      </c>
      <c r="N1329" s="3">
        <v>6</v>
      </c>
      <c r="O1329" s="2" t="s">
        <v>2063</v>
      </c>
      <c r="Q1329" s="57">
        <f t="shared" si="9"/>
        <v>0</v>
      </c>
    </row>
    <row r="1330" spans="1:17" x14ac:dyDescent="0.2">
      <c r="A1330" s="7" t="s">
        <v>1232</v>
      </c>
      <c r="B1330" s="6">
        <v>0.75113541666666706</v>
      </c>
      <c r="C1330" s="7" t="s">
        <v>1111</v>
      </c>
      <c r="D1330" s="7" t="s">
        <v>371</v>
      </c>
      <c r="E1330" s="6">
        <v>0.82624895833333301</v>
      </c>
      <c r="F1330" s="6">
        <v>0.75113541666666706</v>
      </c>
      <c r="G1330" s="6">
        <v>0</v>
      </c>
      <c r="H1330" s="6">
        <v>0</v>
      </c>
      <c r="I1330" s="6">
        <v>0</v>
      </c>
      <c r="J1330" s="6">
        <v>0</v>
      </c>
      <c r="K1330" s="7" t="s">
        <v>2585</v>
      </c>
      <c r="L1330" s="7" t="s">
        <v>1946</v>
      </c>
      <c r="M1330" s="7" t="s">
        <v>2901</v>
      </c>
      <c r="N1330" s="3">
        <v>48</v>
      </c>
      <c r="O1330" s="2" t="s">
        <v>2974</v>
      </c>
      <c r="Q1330" s="57">
        <f t="shared" si="9"/>
        <v>0</v>
      </c>
    </row>
    <row r="1331" spans="1:17" x14ac:dyDescent="0.2">
      <c r="A1331" s="7" t="s">
        <v>1610</v>
      </c>
      <c r="B1331" s="6">
        <v>4.9136499999999996</v>
      </c>
      <c r="C1331" s="7" t="s">
        <v>1610</v>
      </c>
      <c r="D1331" s="7" t="s">
        <v>371</v>
      </c>
      <c r="E1331" s="6">
        <v>5.4050149999999997</v>
      </c>
      <c r="F1331" s="6">
        <v>4.9136499999999996</v>
      </c>
      <c r="G1331" s="6">
        <v>0</v>
      </c>
      <c r="H1331" s="6">
        <v>0</v>
      </c>
      <c r="I1331" s="6">
        <v>0</v>
      </c>
      <c r="J1331" s="6">
        <v>0</v>
      </c>
      <c r="K1331" s="7" t="s">
        <v>2585</v>
      </c>
      <c r="L1331" s="7" t="s">
        <v>1946</v>
      </c>
      <c r="M1331" s="7" t="s">
        <v>3050</v>
      </c>
      <c r="N1331" s="3">
        <v>0</v>
      </c>
      <c r="O1331" s="2" t="s">
        <v>777</v>
      </c>
      <c r="Q1331" s="57">
        <f t="shared" si="9"/>
        <v>0</v>
      </c>
    </row>
    <row r="1332" spans="1:17" x14ac:dyDescent="0.2">
      <c r="A1332" s="7" t="s">
        <v>1525</v>
      </c>
      <c r="B1332" s="6">
        <v>1.69922</v>
      </c>
      <c r="C1332" s="7" t="s">
        <v>1525</v>
      </c>
      <c r="D1332" s="7" t="s">
        <v>469</v>
      </c>
      <c r="E1332" s="6">
        <v>1.69922</v>
      </c>
      <c r="F1332" s="6">
        <v>1.69922</v>
      </c>
      <c r="G1332" s="6">
        <v>1.69922</v>
      </c>
      <c r="H1332" s="6">
        <v>1.69922</v>
      </c>
      <c r="I1332" s="6">
        <v>0</v>
      </c>
      <c r="J1332" s="6">
        <v>0</v>
      </c>
      <c r="K1332" s="7" t="s">
        <v>2585</v>
      </c>
      <c r="L1332" s="7"/>
      <c r="M1332" s="7" t="s">
        <v>2139</v>
      </c>
      <c r="N1332" s="3">
        <v>0</v>
      </c>
      <c r="O1332" s="2" t="s">
        <v>2974</v>
      </c>
      <c r="Q1332" s="57">
        <f t="shared" si="9"/>
        <v>0</v>
      </c>
    </row>
    <row r="1333" spans="1:17" x14ac:dyDescent="0.2">
      <c r="A1333" s="7" t="s">
        <v>3257</v>
      </c>
      <c r="B1333" s="6">
        <v>0</v>
      </c>
      <c r="C1333" s="7" t="s">
        <v>2127</v>
      </c>
      <c r="D1333" s="7" t="s">
        <v>1404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7" t="s">
        <v>2585</v>
      </c>
      <c r="L1333" s="7" t="s">
        <v>1428</v>
      </c>
      <c r="M1333" s="7" t="s">
        <v>2631</v>
      </c>
      <c r="N1333" s="3">
        <v>0</v>
      </c>
      <c r="O1333" s="2" t="s">
        <v>2974</v>
      </c>
      <c r="Q1333" s="57" t="e">
        <f t="shared" si="9"/>
        <v>#DIV/0!</v>
      </c>
    </row>
    <row r="1334" spans="1:17" x14ac:dyDescent="0.2">
      <c r="A1334" s="7" t="s">
        <v>616</v>
      </c>
      <c r="B1334" s="6">
        <v>5</v>
      </c>
      <c r="C1334" s="7" t="s">
        <v>1031</v>
      </c>
      <c r="D1334" s="7" t="s">
        <v>1616</v>
      </c>
      <c r="E1334" s="6">
        <v>5.5</v>
      </c>
      <c r="F1334" s="6">
        <v>5</v>
      </c>
      <c r="G1334" s="6">
        <v>5.5</v>
      </c>
      <c r="H1334" s="6">
        <v>5</v>
      </c>
      <c r="I1334" s="6">
        <v>11</v>
      </c>
      <c r="J1334" s="6">
        <v>10</v>
      </c>
      <c r="K1334" s="7" t="s">
        <v>178</v>
      </c>
      <c r="L1334" s="7" t="s">
        <v>1946</v>
      </c>
      <c r="M1334" s="7" t="s">
        <v>2245</v>
      </c>
      <c r="N1334" s="3">
        <v>0</v>
      </c>
      <c r="O1334" s="2" t="s">
        <v>194</v>
      </c>
      <c r="Q1334" s="57">
        <f t="shared" si="9"/>
        <v>2</v>
      </c>
    </row>
    <row r="1335" spans="1:17" x14ac:dyDescent="0.2">
      <c r="A1335" s="7" t="s">
        <v>3402</v>
      </c>
      <c r="B1335" s="6">
        <v>79.91</v>
      </c>
      <c r="C1335" s="7" t="s">
        <v>3402</v>
      </c>
      <c r="D1335" s="7" t="s">
        <v>371</v>
      </c>
      <c r="E1335" s="6">
        <v>79.91</v>
      </c>
      <c r="F1335" s="6">
        <v>79.91</v>
      </c>
      <c r="G1335" s="6">
        <v>79.91</v>
      </c>
      <c r="H1335" s="6">
        <v>79.91</v>
      </c>
      <c r="I1335" s="6">
        <v>159.82</v>
      </c>
      <c r="J1335" s="6">
        <v>159.82</v>
      </c>
      <c r="K1335" s="7" t="s">
        <v>2585</v>
      </c>
      <c r="L1335" s="7" t="s">
        <v>1946</v>
      </c>
      <c r="M1335" s="7" t="s">
        <v>2260</v>
      </c>
      <c r="N1335" s="3">
        <v>0</v>
      </c>
      <c r="O1335" s="2" t="s">
        <v>3282</v>
      </c>
      <c r="Q1335" s="57">
        <f t="shared" si="9"/>
        <v>2</v>
      </c>
    </row>
    <row r="1336" spans="1:17" x14ac:dyDescent="0.2">
      <c r="A1336" s="7" t="s">
        <v>250</v>
      </c>
      <c r="B1336" s="6">
        <v>5.3333333333333302E-2</v>
      </c>
      <c r="C1336" s="7" t="s">
        <v>250</v>
      </c>
      <c r="D1336" s="7" t="s">
        <v>3030</v>
      </c>
      <c r="E1336" s="6">
        <v>1.6</v>
      </c>
      <c r="F1336" s="6">
        <v>1.6</v>
      </c>
      <c r="G1336" s="6">
        <v>1.6</v>
      </c>
      <c r="H1336" s="6">
        <v>1.6</v>
      </c>
      <c r="I1336" s="6">
        <v>1.6</v>
      </c>
      <c r="J1336" s="6">
        <v>1.6</v>
      </c>
      <c r="K1336" s="7" t="s">
        <v>2585</v>
      </c>
      <c r="L1336" s="7" t="s">
        <v>1787</v>
      </c>
      <c r="M1336" s="7" t="s">
        <v>1903</v>
      </c>
      <c r="N1336" s="3">
        <v>0</v>
      </c>
      <c r="O1336" s="2" t="s">
        <v>929</v>
      </c>
      <c r="Q1336" s="57">
        <f t="shared" si="9"/>
        <v>1</v>
      </c>
    </row>
    <row r="1337" spans="1:17" x14ac:dyDescent="0.2">
      <c r="A1337" s="7" t="s">
        <v>2539</v>
      </c>
      <c r="B1337" s="6">
        <v>0</v>
      </c>
      <c r="C1337" s="7" t="s">
        <v>2539</v>
      </c>
      <c r="D1337" s="7" t="s">
        <v>642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7" t="s">
        <v>2585</v>
      </c>
      <c r="L1337" s="7" t="s">
        <v>1593</v>
      </c>
      <c r="M1337" s="7" t="s">
        <v>2301</v>
      </c>
      <c r="N1337" s="3">
        <v>0</v>
      </c>
      <c r="O1337" s="2" t="s">
        <v>777</v>
      </c>
      <c r="Q1337" s="57" t="e">
        <f t="shared" si="9"/>
        <v>#DIV/0!</v>
      </c>
    </row>
    <row r="1338" spans="1:17" x14ac:dyDescent="0.2">
      <c r="A1338" s="7" t="s">
        <v>315</v>
      </c>
      <c r="B1338" s="6">
        <v>21.900696864111499</v>
      </c>
      <c r="C1338" s="7" t="s">
        <v>2757</v>
      </c>
      <c r="D1338" s="7" t="s">
        <v>642</v>
      </c>
      <c r="E1338" s="6">
        <v>21.900696864111499</v>
      </c>
      <c r="F1338" s="6">
        <v>21.900696864111499</v>
      </c>
      <c r="G1338" s="6">
        <v>0</v>
      </c>
      <c r="H1338" s="6">
        <v>0</v>
      </c>
      <c r="I1338" s="6">
        <v>0</v>
      </c>
      <c r="J1338" s="6">
        <v>0</v>
      </c>
      <c r="K1338" s="7" t="s">
        <v>2585</v>
      </c>
      <c r="L1338" s="7" t="s">
        <v>1593</v>
      </c>
      <c r="M1338" s="7" t="s">
        <v>2301</v>
      </c>
      <c r="N1338" s="3">
        <v>0</v>
      </c>
      <c r="O1338" s="2" t="s">
        <v>777</v>
      </c>
      <c r="Q1338" s="57">
        <f t="shared" si="9"/>
        <v>0</v>
      </c>
    </row>
    <row r="1339" spans="1:17" x14ac:dyDescent="0.2">
      <c r="A1339" s="7" t="s">
        <v>473</v>
      </c>
      <c r="B1339" s="6">
        <v>2.4</v>
      </c>
      <c r="C1339" s="7" t="s">
        <v>473</v>
      </c>
      <c r="D1339" s="7" t="s">
        <v>642</v>
      </c>
      <c r="E1339" s="6">
        <v>2.4</v>
      </c>
      <c r="F1339" s="6">
        <v>2.4</v>
      </c>
      <c r="G1339" s="6">
        <v>0</v>
      </c>
      <c r="H1339" s="6">
        <v>0</v>
      </c>
      <c r="I1339" s="6">
        <v>0</v>
      </c>
      <c r="J1339" s="6">
        <v>0</v>
      </c>
      <c r="K1339" s="7" t="s">
        <v>2585</v>
      </c>
      <c r="L1339" s="7" t="s">
        <v>1593</v>
      </c>
      <c r="M1339" s="7" t="s">
        <v>1171</v>
      </c>
      <c r="N1339" s="3">
        <v>0</v>
      </c>
      <c r="O1339" s="2" t="s">
        <v>2974</v>
      </c>
      <c r="Q1339" s="57">
        <f t="shared" si="9"/>
        <v>0</v>
      </c>
    </row>
    <row r="1340" spans="1:17" x14ac:dyDescent="0.2">
      <c r="A1340" s="7" t="s">
        <v>117</v>
      </c>
      <c r="B1340" s="6">
        <v>14.900326797385601</v>
      </c>
      <c r="C1340" s="7" t="s">
        <v>117</v>
      </c>
      <c r="D1340" s="7" t="s">
        <v>642</v>
      </c>
      <c r="E1340" s="6">
        <v>14.900326797385601</v>
      </c>
      <c r="F1340" s="6">
        <v>14.900326797385601</v>
      </c>
      <c r="G1340" s="6">
        <v>15.2882</v>
      </c>
      <c r="H1340" s="6">
        <v>15.2882</v>
      </c>
      <c r="I1340" s="6">
        <v>152.88200000000001</v>
      </c>
      <c r="J1340" s="6">
        <v>152.88200000000001</v>
      </c>
      <c r="K1340" s="7" t="s">
        <v>2585</v>
      </c>
      <c r="L1340" s="7" t="s">
        <v>1593</v>
      </c>
      <c r="M1340" s="7" t="s">
        <v>2301</v>
      </c>
      <c r="N1340" s="3">
        <v>0</v>
      </c>
      <c r="O1340" s="2" t="s">
        <v>777</v>
      </c>
      <c r="Q1340" s="57">
        <f t="shared" si="9"/>
        <v>10.260311876302239</v>
      </c>
    </row>
    <row r="1341" spans="1:17" x14ac:dyDescent="0.2">
      <c r="A1341" s="7" t="s">
        <v>1238</v>
      </c>
      <c r="B1341" s="6">
        <v>67.460317460317498</v>
      </c>
      <c r="C1341" s="7" t="s">
        <v>1238</v>
      </c>
      <c r="D1341" s="7" t="s">
        <v>386</v>
      </c>
      <c r="E1341" s="6">
        <v>67.460317460317498</v>
      </c>
      <c r="F1341" s="6">
        <v>67.460317460317498</v>
      </c>
      <c r="G1341" s="6">
        <v>67.460317460317498</v>
      </c>
      <c r="H1341" s="6">
        <v>67.460317460317498</v>
      </c>
      <c r="I1341" s="6">
        <v>674.60317460317503</v>
      </c>
      <c r="J1341" s="6">
        <v>674.60317460317503</v>
      </c>
      <c r="K1341" s="7" t="s">
        <v>2585</v>
      </c>
      <c r="L1341" s="7" t="s">
        <v>1946</v>
      </c>
      <c r="M1341" s="7" t="s">
        <v>2634</v>
      </c>
      <c r="N1341" s="3">
        <v>0</v>
      </c>
      <c r="O1341" s="2" t="s">
        <v>1870</v>
      </c>
      <c r="Q1341" s="57">
        <f t="shared" si="9"/>
        <v>10</v>
      </c>
    </row>
    <row r="1342" spans="1:17" x14ac:dyDescent="0.2">
      <c r="A1342" s="7" t="s">
        <v>2976</v>
      </c>
      <c r="B1342" s="6">
        <v>0.8</v>
      </c>
      <c r="C1342" s="7" t="s">
        <v>861</v>
      </c>
      <c r="D1342" s="7" t="s">
        <v>3030</v>
      </c>
      <c r="E1342" s="6">
        <v>0.8</v>
      </c>
      <c r="F1342" s="6">
        <v>0.8</v>
      </c>
      <c r="G1342" s="6">
        <v>0.8</v>
      </c>
      <c r="H1342" s="6">
        <v>0.8</v>
      </c>
      <c r="I1342" s="6">
        <v>16</v>
      </c>
      <c r="J1342" s="6">
        <v>16</v>
      </c>
      <c r="K1342" s="7" t="s">
        <v>2585</v>
      </c>
      <c r="L1342" s="7" t="s">
        <v>1787</v>
      </c>
      <c r="M1342" s="7" t="s">
        <v>1171</v>
      </c>
      <c r="N1342" s="3">
        <v>1</v>
      </c>
      <c r="O1342" s="2" t="s">
        <v>85</v>
      </c>
      <c r="Q1342" s="57">
        <f t="shared" ref="Q1342:Q1405" si="10">J1342/F1342</f>
        <v>20</v>
      </c>
    </row>
    <row r="1343" spans="1:17" x14ac:dyDescent="0.2">
      <c r="A1343" s="7" t="s">
        <v>2706</v>
      </c>
      <c r="B1343" s="6">
        <v>5.9872895553863898</v>
      </c>
      <c r="C1343" s="7" t="s">
        <v>2706</v>
      </c>
      <c r="D1343" s="7" t="s">
        <v>786</v>
      </c>
      <c r="E1343" s="6">
        <v>5.9872895553863898</v>
      </c>
      <c r="F1343" s="6">
        <v>5.9872895553863898</v>
      </c>
      <c r="G1343" s="6">
        <v>5.9872895553863898</v>
      </c>
      <c r="H1343" s="6">
        <v>5.9872895553863898</v>
      </c>
      <c r="I1343" s="6">
        <v>0</v>
      </c>
      <c r="J1343" s="6">
        <v>0</v>
      </c>
      <c r="K1343" s="7" t="s">
        <v>2585</v>
      </c>
      <c r="L1343" s="7"/>
      <c r="M1343" s="7" t="s">
        <v>2139</v>
      </c>
      <c r="N1343" s="3">
        <v>0</v>
      </c>
      <c r="O1343" s="2" t="s">
        <v>2974</v>
      </c>
      <c r="Q1343" s="57">
        <f t="shared" si="10"/>
        <v>0</v>
      </c>
    </row>
    <row r="1344" spans="1:17" x14ac:dyDescent="0.2">
      <c r="A1344" s="7" t="s">
        <v>1052</v>
      </c>
      <c r="B1344" s="6">
        <v>42.5</v>
      </c>
      <c r="C1344" s="7" t="s">
        <v>1052</v>
      </c>
      <c r="D1344" s="7" t="s">
        <v>642</v>
      </c>
      <c r="E1344" s="6">
        <v>42.5</v>
      </c>
      <c r="F1344" s="6">
        <v>42.5</v>
      </c>
      <c r="G1344" s="6">
        <v>0</v>
      </c>
      <c r="H1344" s="6">
        <v>0</v>
      </c>
      <c r="I1344" s="6">
        <v>0</v>
      </c>
      <c r="J1344" s="6">
        <v>0</v>
      </c>
      <c r="K1344" s="7" t="s">
        <v>2585</v>
      </c>
      <c r="L1344" s="7" t="s">
        <v>1593</v>
      </c>
      <c r="M1344" s="7" t="s">
        <v>2301</v>
      </c>
      <c r="N1344" s="3">
        <v>0</v>
      </c>
      <c r="O1344" s="2" t="s">
        <v>777</v>
      </c>
      <c r="Q1344" s="57">
        <f t="shared" si="10"/>
        <v>0</v>
      </c>
    </row>
    <row r="1345" spans="1:17" x14ac:dyDescent="0.2">
      <c r="A1345" s="7" t="s">
        <v>3467</v>
      </c>
      <c r="B1345" s="6">
        <v>4.5</v>
      </c>
      <c r="C1345" s="7" t="s">
        <v>3467</v>
      </c>
      <c r="D1345" s="7" t="s">
        <v>642</v>
      </c>
      <c r="E1345" s="6">
        <v>4.5</v>
      </c>
      <c r="F1345" s="6">
        <v>4.5</v>
      </c>
      <c r="G1345" s="6">
        <v>0</v>
      </c>
      <c r="H1345" s="6">
        <v>0</v>
      </c>
      <c r="I1345" s="6">
        <v>0</v>
      </c>
      <c r="J1345" s="6">
        <v>0</v>
      </c>
      <c r="K1345" s="7" t="s">
        <v>2585</v>
      </c>
      <c r="L1345" s="7" t="s">
        <v>1593</v>
      </c>
      <c r="M1345" s="7" t="s">
        <v>2631</v>
      </c>
      <c r="N1345" s="3">
        <v>0</v>
      </c>
      <c r="O1345" s="2" t="s">
        <v>2974</v>
      </c>
      <c r="Q1345" s="57">
        <f t="shared" si="10"/>
        <v>0</v>
      </c>
    </row>
    <row r="1346" spans="1:17" x14ac:dyDescent="0.2">
      <c r="A1346" s="7" t="s">
        <v>1141</v>
      </c>
      <c r="B1346" s="6">
        <v>18.899999999999999</v>
      </c>
      <c r="C1346" s="7" t="s">
        <v>1141</v>
      </c>
      <c r="D1346" s="7" t="s">
        <v>642</v>
      </c>
      <c r="E1346" s="6">
        <v>18.899999999999999</v>
      </c>
      <c r="F1346" s="6">
        <v>18.899999999999999</v>
      </c>
      <c r="G1346" s="6">
        <v>0</v>
      </c>
      <c r="H1346" s="6">
        <v>0</v>
      </c>
      <c r="I1346" s="6">
        <v>0</v>
      </c>
      <c r="J1346" s="6">
        <v>0</v>
      </c>
      <c r="K1346" s="7" t="s">
        <v>2585</v>
      </c>
      <c r="L1346" s="7" t="s">
        <v>1593</v>
      </c>
      <c r="M1346" s="7" t="s">
        <v>2301</v>
      </c>
      <c r="N1346" s="3">
        <v>0</v>
      </c>
      <c r="O1346" s="2" t="s">
        <v>777</v>
      </c>
      <c r="Q1346" s="57">
        <f t="shared" si="10"/>
        <v>0</v>
      </c>
    </row>
    <row r="1347" spans="1:17" x14ac:dyDescent="0.2">
      <c r="A1347" s="7" t="s">
        <v>3177</v>
      </c>
      <c r="B1347" s="6">
        <v>0.87027500000000002</v>
      </c>
      <c r="C1347" s="7" t="s">
        <v>3177</v>
      </c>
      <c r="D1347" s="7" t="s">
        <v>475</v>
      </c>
      <c r="E1347" s="6">
        <v>0.87027500000000002</v>
      </c>
      <c r="F1347" s="6">
        <v>0.87027500000000002</v>
      </c>
      <c r="G1347" s="6">
        <v>0.87027500000000002</v>
      </c>
      <c r="H1347" s="6">
        <v>0.87027500000000002</v>
      </c>
      <c r="I1347" s="6">
        <v>0</v>
      </c>
      <c r="J1347" s="6">
        <v>0</v>
      </c>
      <c r="K1347" s="7" t="s">
        <v>2585</v>
      </c>
      <c r="L1347" s="7"/>
      <c r="M1347" s="7" t="s">
        <v>2139</v>
      </c>
      <c r="N1347" s="3">
        <v>0</v>
      </c>
      <c r="O1347" s="2" t="s">
        <v>194</v>
      </c>
      <c r="Q1347" s="57">
        <f t="shared" si="10"/>
        <v>0</v>
      </c>
    </row>
    <row r="1348" spans="1:17" x14ac:dyDescent="0.2">
      <c r="A1348" s="7" t="s">
        <v>42</v>
      </c>
      <c r="B1348" s="6">
        <v>1.1339999999999999</v>
      </c>
      <c r="C1348" s="7" t="s">
        <v>42</v>
      </c>
      <c r="D1348" s="7" t="s">
        <v>642</v>
      </c>
      <c r="E1348" s="6">
        <v>18.899999999999999</v>
      </c>
      <c r="F1348" s="6">
        <v>18.899999999999999</v>
      </c>
      <c r="G1348" s="6">
        <v>0</v>
      </c>
      <c r="H1348" s="6">
        <v>0</v>
      </c>
      <c r="I1348" s="6">
        <v>0</v>
      </c>
      <c r="J1348" s="6">
        <v>0</v>
      </c>
      <c r="K1348" s="7" t="s">
        <v>2585</v>
      </c>
      <c r="L1348" s="7" t="s">
        <v>1593</v>
      </c>
      <c r="M1348" s="7" t="s">
        <v>3050</v>
      </c>
      <c r="N1348" s="3">
        <v>0</v>
      </c>
      <c r="O1348" s="2" t="s">
        <v>777</v>
      </c>
      <c r="Q1348" s="57">
        <f t="shared" si="10"/>
        <v>0</v>
      </c>
    </row>
    <row r="1349" spans="1:17" x14ac:dyDescent="0.2">
      <c r="A1349" s="7" t="s">
        <v>1023</v>
      </c>
      <c r="B1349" s="6">
        <v>2.5</v>
      </c>
      <c r="C1349" s="7" t="s">
        <v>1023</v>
      </c>
      <c r="D1349" s="7" t="s">
        <v>642</v>
      </c>
      <c r="E1349" s="6">
        <v>2.5</v>
      </c>
      <c r="F1349" s="6">
        <v>2.5</v>
      </c>
      <c r="G1349" s="6">
        <v>0</v>
      </c>
      <c r="H1349" s="6">
        <v>0</v>
      </c>
      <c r="I1349" s="6">
        <v>0</v>
      </c>
      <c r="J1349" s="6">
        <v>0</v>
      </c>
      <c r="K1349" s="7" t="s">
        <v>2585</v>
      </c>
      <c r="L1349" s="7" t="s">
        <v>1593</v>
      </c>
      <c r="M1349" s="7" t="s">
        <v>3050</v>
      </c>
      <c r="N1349" s="3">
        <v>0</v>
      </c>
      <c r="O1349" s="2" t="s">
        <v>777</v>
      </c>
      <c r="Q1349" s="57">
        <f t="shared" si="10"/>
        <v>0</v>
      </c>
    </row>
    <row r="1350" spans="1:17" x14ac:dyDescent="0.2">
      <c r="A1350" s="7" t="s">
        <v>499</v>
      </c>
      <c r="B1350" s="6">
        <v>1.94</v>
      </c>
      <c r="C1350" s="7" t="s">
        <v>3076</v>
      </c>
      <c r="D1350" s="7" t="s">
        <v>2944</v>
      </c>
      <c r="E1350" s="6">
        <v>1.94</v>
      </c>
      <c r="F1350" s="6">
        <v>1.94</v>
      </c>
      <c r="G1350" s="6">
        <v>1.94</v>
      </c>
      <c r="H1350" s="6">
        <v>1.94</v>
      </c>
      <c r="I1350" s="6">
        <v>3.88</v>
      </c>
      <c r="J1350" s="6">
        <v>3.88</v>
      </c>
      <c r="K1350" s="7" t="s">
        <v>2585</v>
      </c>
      <c r="L1350" s="7" t="s">
        <v>1999</v>
      </c>
      <c r="M1350" s="7" t="s">
        <v>2631</v>
      </c>
      <c r="N1350" s="3">
        <v>50</v>
      </c>
      <c r="O1350" s="2" t="s">
        <v>2974</v>
      </c>
      <c r="Q1350" s="57">
        <f t="shared" si="10"/>
        <v>2</v>
      </c>
    </row>
    <row r="1351" spans="1:17" x14ac:dyDescent="0.2">
      <c r="A1351" s="7" t="s">
        <v>3141</v>
      </c>
      <c r="B1351" s="6">
        <v>0.344537916666667</v>
      </c>
      <c r="C1351" s="7" t="s">
        <v>3141</v>
      </c>
      <c r="D1351" s="7" t="s">
        <v>469</v>
      </c>
      <c r="E1351" s="6">
        <v>0.344537916666667</v>
      </c>
      <c r="F1351" s="6">
        <v>0.344537916666667</v>
      </c>
      <c r="G1351" s="6">
        <v>0.344537916666667</v>
      </c>
      <c r="H1351" s="6">
        <v>0.344537916666667</v>
      </c>
      <c r="I1351" s="6">
        <v>0</v>
      </c>
      <c r="J1351" s="6">
        <v>0</v>
      </c>
      <c r="K1351" s="7" t="s">
        <v>2585</v>
      </c>
      <c r="L1351" s="7"/>
      <c r="M1351" s="7" t="s">
        <v>2139</v>
      </c>
      <c r="N1351" s="3">
        <v>0</v>
      </c>
      <c r="O1351" s="2" t="s">
        <v>2974</v>
      </c>
      <c r="Q1351" s="57">
        <f t="shared" si="10"/>
        <v>0</v>
      </c>
    </row>
    <row r="1352" spans="1:17" x14ac:dyDescent="0.2">
      <c r="A1352" s="7" t="s">
        <v>1607</v>
      </c>
      <c r="B1352" s="6">
        <v>14.8996447602131</v>
      </c>
      <c r="C1352" s="7" t="s">
        <v>1607</v>
      </c>
      <c r="D1352" s="7" t="s">
        <v>642</v>
      </c>
      <c r="E1352" s="6">
        <v>14.8996447602131</v>
      </c>
      <c r="F1352" s="6">
        <v>14.8996447602131</v>
      </c>
      <c r="G1352" s="6">
        <v>0</v>
      </c>
      <c r="H1352" s="6">
        <v>0</v>
      </c>
      <c r="I1352" s="6">
        <v>0</v>
      </c>
      <c r="J1352" s="6">
        <v>0</v>
      </c>
      <c r="K1352" s="7" t="s">
        <v>2585</v>
      </c>
      <c r="L1352" s="7" t="s">
        <v>1593</v>
      </c>
      <c r="M1352" s="7" t="s">
        <v>2301</v>
      </c>
      <c r="N1352" s="3">
        <v>0</v>
      </c>
      <c r="O1352" s="2" t="s">
        <v>777</v>
      </c>
      <c r="Q1352" s="57">
        <f t="shared" si="10"/>
        <v>0</v>
      </c>
    </row>
    <row r="1353" spans="1:17" x14ac:dyDescent="0.2">
      <c r="A1353" s="7" t="s">
        <v>1763</v>
      </c>
      <c r="B1353" s="6">
        <v>13.616202063761</v>
      </c>
      <c r="C1353" s="7" t="s">
        <v>1763</v>
      </c>
      <c r="D1353" s="7" t="s">
        <v>642</v>
      </c>
      <c r="E1353" s="6">
        <v>13.616202063761</v>
      </c>
      <c r="F1353" s="6">
        <v>13.616202063761</v>
      </c>
      <c r="G1353" s="6">
        <v>0</v>
      </c>
      <c r="H1353" s="6">
        <v>0</v>
      </c>
      <c r="I1353" s="6">
        <v>0</v>
      </c>
      <c r="J1353" s="6">
        <v>0</v>
      </c>
      <c r="K1353" s="7" t="s">
        <v>2585</v>
      </c>
      <c r="L1353" s="7" t="s">
        <v>1593</v>
      </c>
      <c r="M1353" s="7" t="s">
        <v>2301</v>
      </c>
      <c r="N1353" s="3">
        <v>0</v>
      </c>
      <c r="O1353" s="2" t="s">
        <v>777</v>
      </c>
      <c r="Q1353" s="57">
        <f t="shared" si="10"/>
        <v>0</v>
      </c>
    </row>
    <row r="1354" spans="1:17" x14ac:dyDescent="0.2">
      <c r="A1354" s="7" t="s">
        <v>1347</v>
      </c>
      <c r="B1354" s="6">
        <v>13.9007220216607</v>
      </c>
      <c r="C1354" s="7" t="s">
        <v>1347</v>
      </c>
      <c r="D1354" s="7" t="s">
        <v>642</v>
      </c>
      <c r="E1354" s="6">
        <v>13.9007220216607</v>
      </c>
      <c r="F1354" s="6">
        <v>13.9007220216607</v>
      </c>
      <c r="G1354" s="6">
        <v>0</v>
      </c>
      <c r="H1354" s="6">
        <v>0</v>
      </c>
      <c r="I1354" s="6">
        <v>0</v>
      </c>
      <c r="J1354" s="6">
        <v>0</v>
      </c>
      <c r="K1354" s="7" t="s">
        <v>2585</v>
      </c>
      <c r="L1354" s="7" t="s">
        <v>1593</v>
      </c>
      <c r="M1354" s="7" t="s">
        <v>2301</v>
      </c>
      <c r="N1354" s="3">
        <v>0</v>
      </c>
      <c r="O1354" s="2" t="s">
        <v>777</v>
      </c>
      <c r="Q1354" s="57">
        <f t="shared" si="10"/>
        <v>0</v>
      </c>
    </row>
    <row r="1355" spans="1:17" x14ac:dyDescent="0.2">
      <c r="A1355" s="7" t="s">
        <v>3061</v>
      </c>
      <c r="B1355" s="6">
        <v>5.8049999999999997</v>
      </c>
      <c r="C1355" s="7" t="s">
        <v>1335</v>
      </c>
      <c r="D1355" s="7" t="s">
        <v>642</v>
      </c>
      <c r="E1355" s="6">
        <v>5.8049999999999997</v>
      </c>
      <c r="F1355" s="6">
        <v>5.8049999999999997</v>
      </c>
      <c r="G1355" s="6">
        <v>0</v>
      </c>
      <c r="H1355" s="6">
        <v>0</v>
      </c>
      <c r="I1355" s="6">
        <v>0</v>
      </c>
      <c r="J1355" s="6">
        <v>0</v>
      </c>
      <c r="K1355" s="7" t="s">
        <v>2585</v>
      </c>
      <c r="L1355" s="7" t="s">
        <v>1946</v>
      </c>
      <c r="M1355" s="7" t="s">
        <v>699</v>
      </c>
      <c r="N1355" s="3">
        <v>4</v>
      </c>
      <c r="O1355" s="2" t="s">
        <v>2296</v>
      </c>
      <c r="Q1355" s="57">
        <f t="shared" si="10"/>
        <v>0</v>
      </c>
    </row>
    <row r="1356" spans="1:17" x14ac:dyDescent="0.2">
      <c r="A1356" s="7" t="s">
        <v>3023</v>
      </c>
      <c r="B1356" s="6">
        <v>4.5</v>
      </c>
      <c r="C1356" s="7" t="s">
        <v>3023</v>
      </c>
      <c r="D1356" s="7" t="s">
        <v>642</v>
      </c>
      <c r="E1356" s="6">
        <v>4.5</v>
      </c>
      <c r="F1356" s="6">
        <v>4.5</v>
      </c>
      <c r="G1356" s="6">
        <v>0</v>
      </c>
      <c r="H1356" s="6">
        <v>0</v>
      </c>
      <c r="I1356" s="6">
        <v>0</v>
      </c>
      <c r="J1356" s="6">
        <v>0</v>
      </c>
      <c r="K1356" s="7" t="s">
        <v>2585</v>
      </c>
      <c r="L1356" s="7" t="s">
        <v>1593</v>
      </c>
      <c r="M1356" s="7" t="s">
        <v>2631</v>
      </c>
      <c r="N1356" s="3">
        <v>0</v>
      </c>
      <c r="O1356" s="2" t="s">
        <v>2974</v>
      </c>
      <c r="Q1356" s="57">
        <f t="shared" si="10"/>
        <v>0</v>
      </c>
    </row>
    <row r="1357" spans="1:17" x14ac:dyDescent="0.2">
      <c r="A1357" s="7" t="s">
        <v>3458</v>
      </c>
      <c r="B1357" s="6">
        <v>28.8999051233397</v>
      </c>
      <c r="C1357" s="7" t="s">
        <v>3458</v>
      </c>
      <c r="D1357" s="7" t="s">
        <v>642</v>
      </c>
      <c r="E1357" s="6">
        <v>28.8999051233397</v>
      </c>
      <c r="F1357" s="6">
        <v>28.8999051233397</v>
      </c>
      <c r="G1357" s="6">
        <v>0</v>
      </c>
      <c r="H1357" s="6">
        <v>0</v>
      </c>
      <c r="I1357" s="6">
        <v>0</v>
      </c>
      <c r="J1357" s="6">
        <v>0</v>
      </c>
      <c r="K1357" s="7" t="s">
        <v>2585</v>
      </c>
      <c r="L1357" s="7" t="s">
        <v>1593</v>
      </c>
      <c r="M1357" s="7" t="s">
        <v>2301</v>
      </c>
      <c r="N1357" s="3">
        <v>0</v>
      </c>
      <c r="O1357" s="2" t="s">
        <v>777</v>
      </c>
      <c r="Q1357" s="57">
        <f t="shared" si="10"/>
        <v>0</v>
      </c>
    </row>
    <row r="1358" spans="1:17" x14ac:dyDescent="0.2">
      <c r="A1358" s="7" t="s">
        <v>2533</v>
      </c>
      <c r="B1358" s="6">
        <v>26.9</v>
      </c>
      <c r="C1358" s="7" t="s">
        <v>2533</v>
      </c>
      <c r="D1358" s="7" t="s">
        <v>642</v>
      </c>
      <c r="E1358" s="6">
        <v>26.9</v>
      </c>
      <c r="F1358" s="6">
        <v>26.9</v>
      </c>
      <c r="G1358" s="6">
        <v>0</v>
      </c>
      <c r="H1358" s="6">
        <v>0</v>
      </c>
      <c r="I1358" s="6">
        <v>0</v>
      </c>
      <c r="J1358" s="6">
        <v>0</v>
      </c>
      <c r="K1358" s="7" t="s">
        <v>2585</v>
      </c>
      <c r="L1358" s="7" t="s">
        <v>1593</v>
      </c>
      <c r="M1358" s="7" t="s">
        <v>2301</v>
      </c>
      <c r="N1358" s="3">
        <v>0</v>
      </c>
      <c r="O1358" s="2" t="s">
        <v>777</v>
      </c>
      <c r="Q1358" s="57">
        <f t="shared" si="10"/>
        <v>0</v>
      </c>
    </row>
    <row r="1359" spans="1:17" x14ac:dyDescent="0.2">
      <c r="A1359" s="7" t="s">
        <v>894</v>
      </c>
      <c r="B1359" s="6">
        <v>13.4098081023454</v>
      </c>
      <c r="C1359" s="7" t="s">
        <v>1541</v>
      </c>
      <c r="D1359" s="7" t="s">
        <v>642</v>
      </c>
      <c r="E1359" s="6">
        <v>13.4098081023454</v>
      </c>
      <c r="F1359" s="6">
        <v>13.4098081023454</v>
      </c>
      <c r="G1359" s="6">
        <v>0</v>
      </c>
      <c r="H1359" s="6">
        <v>0</v>
      </c>
      <c r="I1359" s="6">
        <v>0</v>
      </c>
      <c r="J1359" s="6">
        <v>0</v>
      </c>
      <c r="K1359" s="7" t="s">
        <v>2585</v>
      </c>
      <c r="L1359" s="7" t="s">
        <v>1593</v>
      </c>
      <c r="M1359" s="7" t="s">
        <v>2301</v>
      </c>
      <c r="N1359" s="3">
        <v>0</v>
      </c>
      <c r="O1359" s="2" t="s">
        <v>777</v>
      </c>
      <c r="Q1359" s="57">
        <f t="shared" si="10"/>
        <v>0</v>
      </c>
    </row>
    <row r="1360" spans="1:17" x14ac:dyDescent="0.2">
      <c r="A1360" s="7" t="s">
        <v>337</v>
      </c>
      <c r="B1360" s="6">
        <v>0</v>
      </c>
      <c r="C1360" s="7" t="s">
        <v>337</v>
      </c>
      <c r="D1360" s="7" t="s">
        <v>786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7" t="s">
        <v>2585</v>
      </c>
      <c r="L1360" s="7"/>
      <c r="M1360" s="7" t="s">
        <v>2139</v>
      </c>
      <c r="N1360" s="3">
        <v>0</v>
      </c>
      <c r="O1360" s="2" t="s">
        <v>2974</v>
      </c>
      <c r="Q1360" s="57" t="e">
        <f t="shared" si="10"/>
        <v>#DIV/0!</v>
      </c>
    </row>
    <row r="1361" spans="1:17" x14ac:dyDescent="0.2">
      <c r="A1361" s="7" t="s">
        <v>149</v>
      </c>
      <c r="B1361" s="6">
        <v>13.900321543408401</v>
      </c>
      <c r="C1361" s="7" t="s">
        <v>149</v>
      </c>
      <c r="D1361" s="7" t="s">
        <v>642</v>
      </c>
      <c r="E1361" s="6">
        <v>13.900321543408401</v>
      </c>
      <c r="F1361" s="6">
        <v>13.900321543408401</v>
      </c>
      <c r="G1361" s="6">
        <v>0</v>
      </c>
      <c r="H1361" s="6">
        <v>0</v>
      </c>
      <c r="I1361" s="6">
        <v>0</v>
      </c>
      <c r="J1361" s="6">
        <v>0</v>
      </c>
      <c r="K1361" s="7" t="s">
        <v>2585</v>
      </c>
      <c r="L1361" s="7" t="s">
        <v>1593</v>
      </c>
      <c r="M1361" s="7" t="s">
        <v>2301</v>
      </c>
      <c r="N1361" s="3">
        <v>0</v>
      </c>
      <c r="O1361" s="2" t="s">
        <v>777</v>
      </c>
      <c r="Q1361" s="57">
        <f t="shared" si="10"/>
        <v>0</v>
      </c>
    </row>
    <row r="1362" spans="1:17" x14ac:dyDescent="0.2">
      <c r="A1362" s="7" t="s">
        <v>454</v>
      </c>
      <c r="B1362" s="6">
        <v>17.899999999999999</v>
      </c>
      <c r="C1362" s="7" t="s">
        <v>2764</v>
      </c>
      <c r="D1362" s="7" t="s">
        <v>642</v>
      </c>
      <c r="E1362" s="6">
        <v>17.899999999999999</v>
      </c>
      <c r="F1362" s="6">
        <v>17.899999999999999</v>
      </c>
      <c r="G1362" s="6">
        <v>0</v>
      </c>
      <c r="H1362" s="6">
        <v>0</v>
      </c>
      <c r="I1362" s="6">
        <v>0</v>
      </c>
      <c r="J1362" s="6">
        <v>0</v>
      </c>
      <c r="K1362" s="7" t="s">
        <v>2585</v>
      </c>
      <c r="L1362" s="7" t="s">
        <v>1593</v>
      </c>
      <c r="M1362" s="7" t="s">
        <v>2301</v>
      </c>
      <c r="N1362" s="3">
        <v>0</v>
      </c>
      <c r="O1362" s="2" t="s">
        <v>777</v>
      </c>
      <c r="Q1362" s="57">
        <f t="shared" si="10"/>
        <v>0</v>
      </c>
    </row>
    <row r="1363" spans="1:17" x14ac:dyDescent="0.2">
      <c r="A1363" s="7" t="s">
        <v>646</v>
      </c>
      <c r="B1363" s="6">
        <v>16.899879372738202</v>
      </c>
      <c r="C1363" s="7" t="s">
        <v>646</v>
      </c>
      <c r="D1363" s="7" t="s">
        <v>642</v>
      </c>
      <c r="E1363" s="6">
        <v>16.899879372738202</v>
      </c>
      <c r="F1363" s="6">
        <v>16.899879372738202</v>
      </c>
      <c r="G1363" s="6">
        <v>0</v>
      </c>
      <c r="H1363" s="6">
        <v>0</v>
      </c>
      <c r="I1363" s="6">
        <v>0</v>
      </c>
      <c r="J1363" s="6">
        <v>0</v>
      </c>
      <c r="K1363" s="7" t="s">
        <v>2585</v>
      </c>
      <c r="L1363" s="7" t="s">
        <v>1593</v>
      </c>
      <c r="M1363" s="7" t="s">
        <v>1171</v>
      </c>
      <c r="N1363" s="3">
        <v>0</v>
      </c>
      <c r="O1363" s="2" t="s">
        <v>777</v>
      </c>
      <c r="Q1363" s="57">
        <f t="shared" si="10"/>
        <v>0</v>
      </c>
    </row>
    <row r="1364" spans="1:17" x14ac:dyDescent="0.2">
      <c r="A1364" s="7" t="s">
        <v>3398</v>
      </c>
      <c r="B1364" s="6">
        <v>19.5</v>
      </c>
      <c r="C1364" s="7" t="s">
        <v>3398</v>
      </c>
      <c r="D1364" s="7" t="s">
        <v>642</v>
      </c>
      <c r="E1364" s="6">
        <v>19.5</v>
      </c>
      <c r="F1364" s="6">
        <v>19.5</v>
      </c>
      <c r="G1364" s="6">
        <v>0</v>
      </c>
      <c r="H1364" s="6">
        <v>0</v>
      </c>
      <c r="I1364" s="6">
        <v>0</v>
      </c>
      <c r="J1364" s="6">
        <v>0</v>
      </c>
      <c r="K1364" s="7" t="s">
        <v>2585</v>
      </c>
      <c r="L1364" s="7" t="s">
        <v>1593</v>
      </c>
      <c r="M1364" s="7" t="s">
        <v>2301</v>
      </c>
      <c r="N1364" s="3">
        <v>0</v>
      </c>
      <c r="O1364" s="2" t="s">
        <v>777</v>
      </c>
      <c r="Q1364" s="57">
        <f t="shared" si="10"/>
        <v>0</v>
      </c>
    </row>
    <row r="1365" spans="1:17" x14ac:dyDescent="0.2">
      <c r="A1365" s="7" t="s">
        <v>3416</v>
      </c>
      <c r="B1365" s="6">
        <v>12.39</v>
      </c>
      <c r="C1365" s="7" t="s">
        <v>3221</v>
      </c>
      <c r="D1365" s="7" t="s">
        <v>2944</v>
      </c>
      <c r="E1365" s="6">
        <v>12.39</v>
      </c>
      <c r="F1365" s="6">
        <v>12.39</v>
      </c>
      <c r="G1365" s="6">
        <v>12.39</v>
      </c>
      <c r="H1365" s="6">
        <v>12.39</v>
      </c>
      <c r="I1365" s="6">
        <v>198.24</v>
      </c>
      <c r="J1365" s="6">
        <v>198.24</v>
      </c>
      <c r="K1365" s="7" t="s">
        <v>2585</v>
      </c>
      <c r="L1365" s="7" t="s">
        <v>1946</v>
      </c>
      <c r="M1365" s="7" t="s">
        <v>3302</v>
      </c>
      <c r="N1365" s="3">
        <v>8</v>
      </c>
      <c r="O1365" s="2" t="s">
        <v>132</v>
      </c>
      <c r="Q1365" s="57">
        <f t="shared" si="10"/>
        <v>16</v>
      </c>
    </row>
    <row r="1366" spans="1:17" x14ac:dyDescent="0.2">
      <c r="A1366" s="7" t="s">
        <v>1568</v>
      </c>
      <c r="B1366" s="6">
        <v>1.6750499999999999</v>
      </c>
      <c r="C1366" s="7" t="s">
        <v>2643</v>
      </c>
      <c r="D1366" s="7" t="s">
        <v>1616</v>
      </c>
      <c r="E1366" s="6">
        <v>1.8425549999999999</v>
      </c>
      <c r="F1366" s="6">
        <v>1.6750499999999999</v>
      </c>
      <c r="G1366" s="6">
        <v>0</v>
      </c>
      <c r="H1366" s="6">
        <v>0</v>
      </c>
      <c r="I1366" s="6">
        <v>0</v>
      </c>
      <c r="J1366" s="6">
        <v>0</v>
      </c>
      <c r="K1366" s="7" t="s">
        <v>2585</v>
      </c>
      <c r="L1366" s="7" t="s">
        <v>1999</v>
      </c>
      <c r="M1366" s="7" t="s">
        <v>2631</v>
      </c>
      <c r="N1366" s="3">
        <v>10</v>
      </c>
      <c r="O1366" s="2" t="s">
        <v>2974</v>
      </c>
      <c r="Q1366" s="57">
        <f t="shared" si="10"/>
        <v>0</v>
      </c>
    </row>
    <row r="1367" spans="1:17" x14ac:dyDescent="0.2">
      <c r="A1367" s="7" t="s">
        <v>1627</v>
      </c>
      <c r="B1367" s="6">
        <v>2.5572916666666701</v>
      </c>
      <c r="C1367" s="7" t="s">
        <v>3035</v>
      </c>
      <c r="D1367" s="7" t="s">
        <v>3436</v>
      </c>
      <c r="E1367" s="6">
        <v>2.5572916666666701</v>
      </c>
      <c r="F1367" s="6">
        <v>2.5572916666666701</v>
      </c>
      <c r="G1367" s="6">
        <v>0</v>
      </c>
      <c r="H1367" s="6">
        <v>0</v>
      </c>
      <c r="I1367" s="6">
        <v>0</v>
      </c>
      <c r="J1367" s="6">
        <v>0</v>
      </c>
      <c r="K1367" s="7" t="s">
        <v>2585</v>
      </c>
      <c r="L1367" s="7" t="s">
        <v>3339</v>
      </c>
      <c r="M1367" s="7" t="s">
        <v>2631</v>
      </c>
      <c r="N1367" s="3">
        <v>48</v>
      </c>
      <c r="O1367" s="2" t="s">
        <v>2686</v>
      </c>
      <c r="Q1367" s="57">
        <f t="shared" si="10"/>
        <v>0</v>
      </c>
    </row>
    <row r="1368" spans="1:17" x14ac:dyDescent="0.2">
      <c r="A1368" s="7" t="s">
        <v>2303</v>
      </c>
      <c r="B1368" s="6">
        <v>21.363633333333301</v>
      </c>
      <c r="C1368" s="7" t="s">
        <v>1429</v>
      </c>
      <c r="D1368" s="7" t="s">
        <v>2944</v>
      </c>
      <c r="E1368" s="6">
        <v>23.4999966666666</v>
      </c>
      <c r="F1368" s="6">
        <v>21.363633333333301</v>
      </c>
      <c r="G1368" s="6">
        <v>0</v>
      </c>
      <c r="H1368" s="6">
        <v>0</v>
      </c>
      <c r="I1368" s="6">
        <v>0</v>
      </c>
      <c r="J1368" s="6">
        <v>0</v>
      </c>
      <c r="K1368" s="7" t="s">
        <v>2585</v>
      </c>
      <c r="L1368" s="7" t="s">
        <v>2013</v>
      </c>
      <c r="M1368" s="7" t="s">
        <v>2780</v>
      </c>
      <c r="N1368" s="3">
        <v>0</v>
      </c>
      <c r="O1368" s="2" t="s">
        <v>362</v>
      </c>
      <c r="Q1368" s="57">
        <f t="shared" si="10"/>
        <v>0</v>
      </c>
    </row>
    <row r="1369" spans="1:17" x14ac:dyDescent="0.2">
      <c r="A1369" s="7" t="s">
        <v>1662</v>
      </c>
      <c r="B1369" s="6">
        <v>66</v>
      </c>
      <c r="C1369" s="7" t="s">
        <v>2541</v>
      </c>
      <c r="D1369" s="7" t="s">
        <v>2944</v>
      </c>
      <c r="E1369" s="6">
        <v>72.599999999999994</v>
      </c>
      <c r="F1369" s="6">
        <v>66</v>
      </c>
      <c r="G1369" s="6">
        <v>72.599999999999994</v>
      </c>
      <c r="H1369" s="6">
        <v>66</v>
      </c>
      <c r="I1369" s="6">
        <v>72.599999999999994</v>
      </c>
      <c r="J1369" s="6">
        <v>66</v>
      </c>
      <c r="K1369" s="7" t="s">
        <v>2585</v>
      </c>
      <c r="L1369" s="7" t="s">
        <v>1946</v>
      </c>
      <c r="M1369" s="7" t="s">
        <v>266</v>
      </c>
      <c r="N1369" s="3">
        <v>0</v>
      </c>
      <c r="O1369" s="2" t="s">
        <v>373</v>
      </c>
      <c r="Q1369" s="57">
        <f t="shared" si="10"/>
        <v>1</v>
      </c>
    </row>
    <row r="1370" spans="1:17" x14ac:dyDescent="0.2">
      <c r="A1370" s="7" t="s">
        <v>1053</v>
      </c>
      <c r="B1370" s="6">
        <v>21.363636363636399</v>
      </c>
      <c r="C1370" s="7" t="s">
        <v>1053</v>
      </c>
      <c r="D1370" s="7" t="s">
        <v>2944</v>
      </c>
      <c r="E1370" s="6">
        <v>23.5</v>
      </c>
      <c r="F1370" s="6">
        <v>21.363636363636399</v>
      </c>
      <c r="G1370" s="6">
        <v>0</v>
      </c>
      <c r="H1370" s="6">
        <v>0</v>
      </c>
      <c r="I1370" s="6">
        <v>0</v>
      </c>
      <c r="J1370" s="6">
        <v>0</v>
      </c>
      <c r="K1370" s="7" t="s">
        <v>2585</v>
      </c>
      <c r="L1370" s="7" t="s">
        <v>2013</v>
      </c>
      <c r="M1370" s="7" t="s">
        <v>2780</v>
      </c>
      <c r="N1370" s="3">
        <v>0</v>
      </c>
      <c r="O1370" s="2" t="s">
        <v>362</v>
      </c>
      <c r="Q1370" s="57">
        <f t="shared" si="10"/>
        <v>0</v>
      </c>
    </row>
    <row r="1371" spans="1:17" x14ac:dyDescent="0.2">
      <c r="A1371" s="7" t="s">
        <v>879</v>
      </c>
      <c r="B1371" s="6">
        <v>0.4</v>
      </c>
      <c r="C1371" s="7" t="s">
        <v>879</v>
      </c>
      <c r="D1371" s="7" t="s">
        <v>2248</v>
      </c>
      <c r="E1371" s="6">
        <v>0.4</v>
      </c>
      <c r="F1371" s="6">
        <v>0.4</v>
      </c>
      <c r="G1371" s="6">
        <v>0</v>
      </c>
      <c r="H1371" s="6">
        <v>0</v>
      </c>
      <c r="I1371" s="6">
        <v>0</v>
      </c>
      <c r="J1371" s="6">
        <v>0</v>
      </c>
      <c r="K1371" s="7" t="s">
        <v>2585</v>
      </c>
      <c r="L1371" s="7" t="s">
        <v>472</v>
      </c>
      <c r="M1371" s="7" t="s">
        <v>1171</v>
      </c>
      <c r="N1371" s="3">
        <v>1</v>
      </c>
      <c r="O1371" s="2" t="s">
        <v>2974</v>
      </c>
      <c r="Q1371" s="57">
        <f t="shared" si="10"/>
        <v>0</v>
      </c>
    </row>
    <row r="1372" spans="1:17" x14ac:dyDescent="0.2">
      <c r="A1372" s="7" t="s">
        <v>484</v>
      </c>
      <c r="B1372" s="6">
        <v>1.4</v>
      </c>
      <c r="C1372" s="7" t="s">
        <v>484</v>
      </c>
      <c r="D1372" s="7" t="s">
        <v>3030</v>
      </c>
      <c r="E1372" s="6">
        <v>1.4</v>
      </c>
      <c r="F1372" s="6">
        <v>1.4</v>
      </c>
      <c r="G1372" s="6">
        <v>1.4</v>
      </c>
      <c r="H1372" s="6">
        <v>1.4</v>
      </c>
      <c r="I1372" s="6">
        <v>4.2</v>
      </c>
      <c r="J1372" s="6">
        <v>4.2</v>
      </c>
      <c r="K1372" s="7" t="s">
        <v>2585</v>
      </c>
      <c r="L1372" s="7" t="s">
        <v>637</v>
      </c>
      <c r="M1372" s="7" t="s">
        <v>1171</v>
      </c>
      <c r="N1372" s="3">
        <v>3</v>
      </c>
      <c r="O1372" s="2" t="s">
        <v>2974</v>
      </c>
      <c r="Q1372" s="57">
        <f t="shared" si="10"/>
        <v>3.0000000000000004</v>
      </c>
    </row>
    <row r="1373" spans="1:17" x14ac:dyDescent="0.2">
      <c r="A1373" s="7" t="s">
        <v>1884</v>
      </c>
      <c r="B1373" s="6">
        <v>52</v>
      </c>
      <c r="C1373" s="7" t="s">
        <v>2500</v>
      </c>
      <c r="D1373" s="7" t="s">
        <v>3030</v>
      </c>
      <c r="E1373" s="6">
        <v>4</v>
      </c>
      <c r="F1373" s="6">
        <v>4</v>
      </c>
      <c r="G1373" s="6">
        <v>4</v>
      </c>
      <c r="H1373" s="6">
        <v>4</v>
      </c>
      <c r="I1373" s="6">
        <v>8.2799999999999994</v>
      </c>
      <c r="J1373" s="6">
        <v>8.2799999999999994</v>
      </c>
      <c r="K1373" s="7" t="s">
        <v>2585</v>
      </c>
      <c r="L1373" s="7" t="s">
        <v>637</v>
      </c>
      <c r="M1373" s="7" t="s">
        <v>1134</v>
      </c>
      <c r="N1373" s="3">
        <v>30</v>
      </c>
      <c r="O1373" s="2" t="s">
        <v>777</v>
      </c>
      <c r="Q1373" s="57">
        <f t="shared" si="10"/>
        <v>2.0699999999999998</v>
      </c>
    </row>
    <row r="1374" spans="1:17" x14ac:dyDescent="0.2">
      <c r="A1374" s="7" t="s">
        <v>3289</v>
      </c>
      <c r="B1374" s="6">
        <v>3.5</v>
      </c>
      <c r="C1374" s="7" t="s">
        <v>3289</v>
      </c>
      <c r="D1374" s="7" t="s">
        <v>3030</v>
      </c>
      <c r="E1374" s="6">
        <v>3.5</v>
      </c>
      <c r="F1374" s="6">
        <v>3.5</v>
      </c>
      <c r="G1374" s="6">
        <v>0</v>
      </c>
      <c r="H1374" s="6">
        <v>0</v>
      </c>
      <c r="I1374" s="6">
        <v>0</v>
      </c>
      <c r="J1374" s="6">
        <v>0</v>
      </c>
      <c r="K1374" s="7" t="s">
        <v>2585</v>
      </c>
      <c r="L1374" s="7" t="s">
        <v>1787</v>
      </c>
      <c r="M1374" s="7" t="s">
        <v>1502</v>
      </c>
      <c r="N1374" s="3">
        <v>0</v>
      </c>
      <c r="O1374" s="2" t="s">
        <v>85</v>
      </c>
      <c r="Q1374" s="57">
        <f t="shared" si="10"/>
        <v>0</v>
      </c>
    </row>
    <row r="1375" spans="1:17" x14ac:dyDescent="0.2">
      <c r="A1375" s="7" t="s">
        <v>596</v>
      </c>
      <c r="B1375" s="6">
        <v>8.5891000000000002</v>
      </c>
      <c r="C1375" s="7" t="s">
        <v>596</v>
      </c>
      <c r="D1375" s="7" t="s">
        <v>1616</v>
      </c>
      <c r="E1375" s="6">
        <v>9.44801</v>
      </c>
      <c r="F1375" s="6">
        <v>8.5891000000000002</v>
      </c>
      <c r="G1375" s="6">
        <v>9.44801</v>
      </c>
      <c r="H1375" s="6">
        <v>8.5891000000000002</v>
      </c>
      <c r="I1375" s="6">
        <v>47.240049999999997</v>
      </c>
      <c r="J1375" s="6">
        <v>42.945500000000003</v>
      </c>
      <c r="K1375" s="7" t="s">
        <v>2585</v>
      </c>
      <c r="L1375" s="7" t="s">
        <v>1946</v>
      </c>
      <c r="M1375" s="7" t="s">
        <v>2301</v>
      </c>
      <c r="N1375" s="3">
        <v>0</v>
      </c>
      <c r="O1375" s="2" t="s">
        <v>777</v>
      </c>
      <c r="Q1375" s="57">
        <f t="shared" si="10"/>
        <v>5</v>
      </c>
    </row>
    <row r="1376" spans="1:17" x14ac:dyDescent="0.2">
      <c r="A1376" s="7" t="s">
        <v>961</v>
      </c>
      <c r="B1376" s="6">
        <v>1.0012000000000001</v>
      </c>
      <c r="C1376" s="7" t="s">
        <v>961</v>
      </c>
      <c r="D1376" s="7" t="s">
        <v>475</v>
      </c>
      <c r="E1376" s="6">
        <v>1.0012000000000001</v>
      </c>
      <c r="F1376" s="6">
        <v>1.0012000000000001</v>
      </c>
      <c r="G1376" s="6">
        <v>1.0012000000000001</v>
      </c>
      <c r="H1376" s="6">
        <v>1.0012000000000001</v>
      </c>
      <c r="I1376" s="6">
        <v>0</v>
      </c>
      <c r="J1376" s="6">
        <v>0</v>
      </c>
      <c r="K1376" s="7" t="s">
        <v>2585</v>
      </c>
      <c r="L1376" s="7"/>
      <c r="M1376" s="7" t="s">
        <v>2139</v>
      </c>
      <c r="N1376" s="3">
        <v>0</v>
      </c>
      <c r="O1376" s="2" t="s">
        <v>194</v>
      </c>
      <c r="Q1376" s="57">
        <f t="shared" si="10"/>
        <v>0</v>
      </c>
    </row>
    <row r="1377" spans="1:17" x14ac:dyDescent="0.2">
      <c r="A1377" s="7" t="s">
        <v>2753</v>
      </c>
      <c r="B1377" s="6">
        <v>3.7833333333333399</v>
      </c>
      <c r="C1377" s="7" t="s">
        <v>2753</v>
      </c>
      <c r="D1377" s="7" t="s">
        <v>3030</v>
      </c>
      <c r="E1377" s="6">
        <v>1.8916666666666699</v>
      </c>
      <c r="F1377" s="6">
        <v>1.8916666666666699</v>
      </c>
      <c r="G1377" s="6">
        <v>0</v>
      </c>
      <c r="H1377" s="6">
        <v>0</v>
      </c>
      <c r="I1377" s="6">
        <v>0</v>
      </c>
      <c r="J1377" s="6">
        <v>0</v>
      </c>
      <c r="K1377" s="7" t="s">
        <v>2585</v>
      </c>
      <c r="L1377" s="7" t="s">
        <v>661</v>
      </c>
      <c r="M1377" s="7" t="s">
        <v>1903</v>
      </c>
      <c r="N1377" s="3">
        <v>0</v>
      </c>
      <c r="O1377" s="2" t="s">
        <v>1403</v>
      </c>
      <c r="Q1377" s="57">
        <f t="shared" si="10"/>
        <v>0</v>
      </c>
    </row>
    <row r="1378" spans="1:17" x14ac:dyDescent="0.2">
      <c r="A1378" s="7" t="s">
        <v>3390</v>
      </c>
      <c r="B1378" s="6">
        <v>39.68</v>
      </c>
      <c r="C1378" s="7" t="s">
        <v>3390</v>
      </c>
      <c r="D1378" s="7" t="s">
        <v>371</v>
      </c>
      <c r="E1378" s="6">
        <v>39.68</v>
      </c>
      <c r="F1378" s="6">
        <v>39.68</v>
      </c>
      <c r="G1378" s="6">
        <v>39.68</v>
      </c>
      <c r="H1378" s="6">
        <v>39.68</v>
      </c>
      <c r="I1378" s="6">
        <v>39.68</v>
      </c>
      <c r="J1378" s="6">
        <v>39.68</v>
      </c>
      <c r="K1378" s="7" t="s">
        <v>2585</v>
      </c>
      <c r="L1378" s="7" t="s">
        <v>1946</v>
      </c>
      <c r="M1378" s="7" t="s">
        <v>2906</v>
      </c>
      <c r="N1378" s="3">
        <v>0</v>
      </c>
      <c r="O1378" s="2" t="s">
        <v>697</v>
      </c>
      <c r="Q1378" s="57">
        <f t="shared" si="10"/>
        <v>1</v>
      </c>
    </row>
    <row r="1379" spans="1:17" x14ac:dyDescent="0.2">
      <c r="A1379" s="7" t="s">
        <v>1687</v>
      </c>
      <c r="B1379" s="6">
        <v>5.5</v>
      </c>
      <c r="C1379" s="7" t="s">
        <v>1687</v>
      </c>
      <c r="D1379" s="7" t="s">
        <v>371</v>
      </c>
      <c r="E1379" s="6">
        <v>5.5</v>
      </c>
      <c r="F1379" s="6">
        <v>5.5</v>
      </c>
      <c r="G1379" s="6">
        <v>0</v>
      </c>
      <c r="H1379" s="6">
        <v>0</v>
      </c>
      <c r="I1379" s="6">
        <v>0</v>
      </c>
      <c r="J1379" s="6">
        <v>0</v>
      </c>
      <c r="K1379" s="7" t="s">
        <v>2585</v>
      </c>
      <c r="L1379" s="7" t="s">
        <v>1946</v>
      </c>
      <c r="M1379" s="7" t="s">
        <v>2349</v>
      </c>
      <c r="N1379" s="3">
        <v>0</v>
      </c>
      <c r="O1379" s="2" t="s">
        <v>194</v>
      </c>
      <c r="Q1379" s="57">
        <f t="shared" si="10"/>
        <v>0</v>
      </c>
    </row>
    <row r="1380" spans="1:17" x14ac:dyDescent="0.2">
      <c r="A1380" s="7" t="s">
        <v>1918</v>
      </c>
      <c r="B1380" s="6">
        <v>23</v>
      </c>
      <c r="C1380" s="7" t="s">
        <v>793</v>
      </c>
      <c r="D1380" s="7" t="s">
        <v>3030</v>
      </c>
      <c r="E1380" s="6">
        <v>23</v>
      </c>
      <c r="F1380" s="6">
        <v>23</v>
      </c>
      <c r="G1380" s="6">
        <v>23.45</v>
      </c>
      <c r="H1380" s="6">
        <v>23.45</v>
      </c>
      <c r="I1380" s="6">
        <v>46.9</v>
      </c>
      <c r="J1380" s="6">
        <v>46.9</v>
      </c>
      <c r="K1380" s="7" t="s">
        <v>2585</v>
      </c>
      <c r="L1380" s="7" t="s">
        <v>1787</v>
      </c>
      <c r="M1380" s="7" t="s">
        <v>2301</v>
      </c>
      <c r="N1380" s="3">
        <v>0</v>
      </c>
      <c r="O1380" s="2" t="s">
        <v>777</v>
      </c>
      <c r="Q1380" s="57">
        <f t="shared" si="10"/>
        <v>2.0391304347826087</v>
      </c>
    </row>
    <row r="1381" spans="1:17" x14ac:dyDescent="0.2">
      <c r="A1381" s="7" t="s">
        <v>869</v>
      </c>
      <c r="B1381" s="6">
        <v>4</v>
      </c>
      <c r="C1381" s="7" t="s">
        <v>2278</v>
      </c>
      <c r="D1381" s="7" t="s">
        <v>371</v>
      </c>
      <c r="E1381" s="6">
        <v>4</v>
      </c>
      <c r="F1381" s="6">
        <v>4</v>
      </c>
      <c r="G1381" s="6">
        <v>4</v>
      </c>
      <c r="H1381" s="6">
        <v>4</v>
      </c>
      <c r="I1381" s="6">
        <v>12</v>
      </c>
      <c r="J1381" s="6">
        <v>12</v>
      </c>
      <c r="K1381" s="7" t="s">
        <v>2585</v>
      </c>
      <c r="L1381" s="7" t="s">
        <v>1946</v>
      </c>
      <c r="M1381" s="7" t="s">
        <v>2301</v>
      </c>
      <c r="N1381" s="3">
        <v>6</v>
      </c>
      <c r="O1381" s="2" t="s">
        <v>777</v>
      </c>
      <c r="Q1381" s="57">
        <f t="shared" si="10"/>
        <v>3</v>
      </c>
    </row>
    <row r="1382" spans="1:17" x14ac:dyDescent="0.2">
      <c r="A1382" s="7" t="s">
        <v>610</v>
      </c>
      <c r="B1382" s="6"/>
      <c r="C1382" s="7" t="s">
        <v>610</v>
      </c>
      <c r="D1382" s="7" t="s">
        <v>125</v>
      </c>
      <c r="E1382" s="6">
        <v>18.41</v>
      </c>
      <c r="F1382" s="6">
        <v>18.41</v>
      </c>
      <c r="G1382" s="6">
        <v>0</v>
      </c>
      <c r="H1382" s="6">
        <v>0</v>
      </c>
      <c r="I1382" s="6">
        <v>0</v>
      </c>
      <c r="J1382" s="6">
        <v>0</v>
      </c>
      <c r="K1382" s="7" t="s">
        <v>2585</v>
      </c>
      <c r="L1382" s="7" t="s">
        <v>1946</v>
      </c>
      <c r="M1382" s="7" t="s">
        <v>3341</v>
      </c>
      <c r="N1382" s="3">
        <v>0</v>
      </c>
      <c r="O1382" s="2" t="s">
        <v>3156</v>
      </c>
      <c r="Q1382" s="57">
        <f t="shared" si="10"/>
        <v>0</v>
      </c>
    </row>
    <row r="1383" spans="1:17" x14ac:dyDescent="0.2">
      <c r="A1383" s="7" t="s">
        <v>735</v>
      </c>
      <c r="B1383" s="6">
        <v>2.2080000000000002</v>
      </c>
      <c r="C1383" s="7" t="s">
        <v>1179</v>
      </c>
      <c r="D1383" s="7" t="s">
        <v>371</v>
      </c>
      <c r="E1383" s="6">
        <v>2.2080000000000002</v>
      </c>
      <c r="F1383" s="6">
        <v>2.2080000000000002</v>
      </c>
      <c r="G1383" s="6">
        <v>2.2080000000000002</v>
      </c>
      <c r="H1383" s="6">
        <v>2.2080000000000002</v>
      </c>
      <c r="I1383" s="6">
        <v>2.2080000000000002</v>
      </c>
      <c r="J1383" s="6">
        <v>2.2080000000000002</v>
      </c>
      <c r="K1383" s="7" t="s">
        <v>2585</v>
      </c>
      <c r="L1383" s="7" t="s">
        <v>1946</v>
      </c>
      <c r="M1383" s="7" t="s">
        <v>2301</v>
      </c>
      <c r="N1383" s="3">
        <v>10</v>
      </c>
      <c r="O1383" s="2" t="s">
        <v>777</v>
      </c>
      <c r="Q1383" s="57">
        <f t="shared" si="10"/>
        <v>1</v>
      </c>
    </row>
    <row r="1384" spans="1:17" x14ac:dyDescent="0.2">
      <c r="A1384" s="7" t="s">
        <v>940</v>
      </c>
      <c r="B1384" s="6"/>
      <c r="C1384" s="7" t="s">
        <v>940</v>
      </c>
      <c r="D1384" s="7" t="s">
        <v>371</v>
      </c>
      <c r="E1384" s="6">
        <v>1.53416666666667</v>
      </c>
      <c r="F1384" s="6">
        <v>1.53416666666667</v>
      </c>
      <c r="G1384" s="6">
        <v>1.53416666666667</v>
      </c>
      <c r="H1384" s="6">
        <v>1.53416666666667</v>
      </c>
      <c r="I1384" s="6">
        <v>12.273333333333399</v>
      </c>
      <c r="J1384" s="6">
        <v>12.273333333333399</v>
      </c>
      <c r="K1384" s="7" t="s">
        <v>2585</v>
      </c>
      <c r="L1384" s="7" t="s">
        <v>1946</v>
      </c>
      <c r="M1384" s="7" t="s">
        <v>3341</v>
      </c>
      <c r="N1384" s="3">
        <v>0</v>
      </c>
      <c r="O1384" s="2" t="s">
        <v>3156</v>
      </c>
      <c r="Q1384" s="57">
        <f t="shared" si="10"/>
        <v>8.0000000000000249</v>
      </c>
    </row>
    <row r="1385" spans="1:17" x14ac:dyDescent="0.2">
      <c r="A1385" s="7" t="s">
        <v>2443</v>
      </c>
      <c r="B1385" s="6">
        <v>2</v>
      </c>
      <c r="C1385" s="7" t="s">
        <v>2443</v>
      </c>
      <c r="D1385" s="7" t="s">
        <v>3030</v>
      </c>
      <c r="E1385" s="6">
        <v>2</v>
      </c>
      <c r="F1385" s="6">
        <v>2</v>
      </c>
      <c r="G1385" s="6">
        <v>0</v>
      </c>
      <c r="H1385" s="6">
        <v>0</v>
      </c>
      <c r="I1385" s="6">
        <v>0</v>
      </c>
      <c r="J1385" s="6">
        <v>0</v>
      </c>
      <c r="K1385" s="7" t="s">
        <v>2585</v>
      </c>
      <c r="L1385" s="7" t="s">
        <v>1787</v>
      </c>
      <c r="M1385" s="7" t="s">
        <v>2301</v>
      </c>
      <c r="N1385" s="3">
        <v>15</v>
      </c>
      <c r="O1385" s="2" t="s">
        <v>777</v>
      </c>
      <c r="Q1385" s="57">
        <f t="shared" si="10"/>
        <v>0</v>
      </c>
    </row>
    <row r="1386" spans="1:17" x14ac:dyDescent="0.2">
      <c r="A1386" s="7" t="s">
        <v>2324</v>
      </c>
      <c r="B1386" s="6">
        <v>0.6</v>
      </c>
      <c r="C1386" s="7" t="s">
        <v>2324</v>
      </c>
      <c r="D1386" s="7" t="s">
        <v>3030</v>
      </c>
      <c r="E1386" s="6">
        <v>2</v>
      </c>
      <c r="F1386" s="6">
        <v>2</v>
      </c>
      <c r="G1386" s="6">
        <v>0</v>
      </c>
      <c r="H1386" s="6">
        <v>0</v>
      </c>
      <c r="I1386" s="6">
        <v>0</v>
      </c>
      <c r="J1386" s="6">
        <v>0</v>
      </c>
      <c r="K1386" s="7" t="s">
        <v>2585</v>
      </c>
      <c r="L1386" s="7" t="s">
        <v>637</v>
      </c>
      <c r="M1386" s="7" t="s">
        <v>3050</v>
      </c>
      <c r="N1386" s="3">
        <v>4</v>
      </c>
      <c r="O1386" s="2" t="s">
        <v>777</v>
      </c>
      <c r="Q1386" s="57">
        <f t="shared" si="10"/>
        <v>0</v>
      </c>
    </row>
    <row r="1387" spans="1:17" x14ac:dyDescent="0.2">
      <c r="A1387" s="7" t="s">
        <v>2792</v>
      </c>
      <c r="B1387" s="6">
        <v>1.7</v>
      </c>
      <c r="C1387" s="7" t="s">
        <v>2792</v>
      </c>
      <c r="D1387" s="7" t="s">
        <v>3030</v>
      </c>
      <c r="E1387" s="6">
        <v>1.7</v>
      </c>
      <c r="F1387" s="6">
        <v>1.7</v>
      </c>
      <c r="G1387" s="6">
        <v>0</v>
      </c>
      <c r="H1387" s="6">
        <v>0</v>
      </c>
      <c r="I1387" s="6">
        <v>0</v>
      </c>
      <c r="J1387" s="6">
        <v>0</v>
      </c>
      <c r="K1387" s="7" t="s">
        <v>2585</v>
      </c>
      <c r="L1387" s="7" t="s">
        <v>1787</v>
      </c>
      <c r="M1387" s="7" t="s">
        <v>1171</v>
      </c>
      <c r="N1387" s="3">
        <v>0</v>
      </c>
      <c r="O1387" s="2" t="s">
        <v>777</v>
      </c>
      <c r="Q1387" s="57">
        <f t="shared" si="10"/>
        <v>0</v>
      </c>
    </row>
    <row r="1388" spans="1:17" x14ac:dyDescent="0.2">
      <c r="A1388" s="7" t="s">
        <v>142</v>
      </c>
      <c r="B1388" s="6">
        <v>2.6</v>
      </c>
      <c r="C1388" s="7" t="s">
        <v>142</v>
      </c>
      <c r="D1388" s="7" t="s">
        <v>3030</v>
      </c>
      <c r="E1388" s="6">
        <v>2.6</v>
      </c>
      <c r="F1388" s="6">
        <v>2.6</v>
      </c>
      <c r="G1388" s="6">
        <v>2.56666666666667</v>
      </c>
      <c r="H1388" s="6">
        <v>2.56666666666667</v>
      </c>
      <c r="I1388" s="6">
        <v>38.5</v>
      </c>
      <c r="J1388" s="6">
        <v>38.5</v>
      </c>
      <c r="K1388" s="7" t="s">
        <v>2585</v>
      </c>
      <c r="L1388" s="7" t="s">
        <v>637</v>
      </c>
      <c r="M1388" s="7" t="s">
        <v>1171</v>
      </c>
      <c r="N1388" s="3">
        <v>10</v>
      </c>
      <c r="O1388" s="2" t="s">
        <v>777</v>
      </c>
      <c r="Q1388" s="57">
        <f t="shared" si="10"/>
        <v>14.807692307692307</v>
      </c>
    </row>
    <row r="1389" spans="1:17" x14ac:dyDescent="0.2">
      <c r="A1389" s="7" t="s">
        <v>604</v>
      </c>
      <c r="B1389" s="6">
        <v>6.8</v>
      </c>
      <c r="C1389" s="7" t="s">
        <v>604</v>
      </c>
      <c r="D1389" s="7" t="s">
        <v>3030</v>
      </c>
      <c r="E1389" s="6">
        <v>6.8</v>
      </c>
      <c r="F1389" s="6">
        <v>6.8</v>
      </c>
      <c r="G1389" s="6">
        <v>0</v>
      </c>
      <c r="H1389" s="6">
        <v>0</v>
      </c>
      <c r="I1389" s="6">
        <v>0</v>
      </c>
      <c r="J1389" s="6">
        <v>0</v>
      </c>
      <c r="K1389" s="7" t="s">
        <v>2585</v>
      </c>
      <c r="L1389" s="7" t="s">
        <v>1787</v>
      </c>
      <c r="M1389" s="7" t="s">
        <v>2301</v>
      </c>
      <c r="N1389" s="3">
        <v>0</v>
      </c>
      <c r="O1389" s="2" t="s">
        <v>777</v>
      </c>
      <c r="Q1389" s="57">
        <f t="shared" si="10"/>
        <v>0</v>
      </c>
    </row>
    <row r="1390" spans="1:17" x14ac:dyDescent="0.2">
      <c r="A1390" s="7" t="s">
        <v>159</v>
      </c>
      <c r="B1390" s="6">
        <v>13.3333333333333</v>
      </c>
      <c r="C1390" s="7" t="s">
        <v>159</v>
      </c>
      <c r="D1390" s="7" t="s">
        <v>3030</v>
      </c>
      <c r="E1390" s="6">
        <v>13.3333333333333</v>
      </c>
      <c r="F1390" s="6">
        <v>13.3333333333333</v>
      </c>
      <c r="G1390" s="6">
        <v>13.3333333333333</v>
      </c>
      <c r="H1390" s="6">
        <v>13.3333333333333</v>
      </c>
      <c r="I1390" s="6">
        <v>79.999999999999901</v>
      </c>
      <c r="J1390" s="6">
        <v>79.999999999999901</v>
      </c>
      <c r="K1390" s="7" t="s">
        <v>2585</v>
      </c>
      <c r="L1390" s="7" t="s">
        <v>637</v>
      </c>
      <c r="M1390" s="7" t="s">
        <v>2301</v>
      </c>
      <c r="N1390" s="3">
        <v>0</v>
      </c>
      <c r="O1390" s="2" t="s">
        <v>777</v>
      </c>
      <c r="Q1390" s="57">
        <f t="shared" si="10"/>
        <v>6.0000000000000071</v>
      </c>
    </row>
    <row r="1391" spans="1:17" x14ac:dyDescent="0.2">
      <c r="A1391" s="7" t="s">
        <v>2105</v>
      </c>
      <c r="B1391" s="6">
        <v>8.5</v>
      </c>
      <c r="C1391" s="7" t="s">
        <v>2105</v>
      </c>
      <c r="D1391" s="7" t="s">
        <v>3030</v>
      </c>
      <c r="E1391" s="6">
        <v>4.25</v>
      </c>
      <c r="F1391" s="6">
        <v>4.25</v>
      </c>
      <c r="G1391" s="6">
        <v>0</v>
      </c>
      <c r="H1391" s="6">
        <v>0</v>
      </c>
      <c r="I1391" s="6">
        <v>0</v>
      </c>
      <c r="J1391" s="6">
        <v>0</v>
      </c>
      <c r="K1391" s="7" t="s">
        <v>2585</v>
      </c>
      <c r="L1391" s="7" t="s">
        <v>661</v>
      </c>
      <c r="M1391" s="7" t="s">
        <v>3302</v>
      </c>
      <c r="N1391" s="3">
        <v>8</v>
      </c>
      <c r="O1391" s="2" t="s">
        <v>132</v>
      </c>
      <c r="Q1391" s="57">
        <f t="shared" si="10"/>
        <v>0</v>
      </c>
    </row>
    <row r="1392" spans="1:17" x14ac:dyDescent="0.2">
      <c r="A1392" s="7" t="s">
        <v>725</v>
      </c>
      <c r="B1392" s="6">
        <v>0</v>
      </c>
      <c r="C1392" s="7" t="s">
        <v>725</v>
      </c>
      <c r="D1392" s="7" t="s">
        <v>3030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7" t="s">
        <v>2585</v>
      </c>
      <c r="L1392" s="7"/>
      <c r="M1392" s="7" t="s">
        <v>1171</v>
      </c>
      <c r="N1392" s="3">
        <v>0</v>
      </c>
      <c r="O1392" s="2" t="s">
        <v>777</v>
      </c>
      <c r="Q1392" s="57" t="e">
        <f t="shared" si="10"/>
        <v>#DIV/0!</v>
      </c>
    </row>
    <row r="1393" spans="1:17" x14ac:dyDescent="0.2">
      <c r="A1393" s="7" t="s">
        <v>3352</v>
      </c>
      <c r="B1393" s="6">
        <v>24</v>
      </c>
      <c r="C1393" s="7" t="s">
        <v>3352</v>
      </c>
      <c r="D1393" s="7" t="s">
        <v>3030</v>
      </c>
      <c r="E1393" s="6">
        <v>24</v>
      </c>
      <c r="F1393" s="6">
        <v>24</v>
      </c>
      <c r="G1393" s="6">
        <v>24</v>
      </c>
      <c r="H1393" s="6">
        <v>24</v>
      </c>
      <c r="I1393" s="6">
        <v>24</v>
      </c>
      <c r="J1393" s="6">
        <v>24</v>
      </c>
      <c r="K1393" s="7" t="s">
        <v>2585</v>
      </c>
      <c r="L1393" s="7" t="s">
        <v>661</v>
      </c>
      <c r="M1393" s="7" t="s">
        <v>2113</v>
      </c>
      <c r="N1393" s="3">
        <v>0</v>
      </c>
      <c r="O1393" s="2" t="s">
        <v>3168</v>
      </c>
      <c r="Q1393" s="57">
        <f t="shared" si="10"/>
        <v>1</v>
      </c>
    </row>
    <row r="1394" spans="1:17" x14ac:dyDescent="0.2">
      <c r="A1394" s="7" t="s">
        <v>1333</v>
      </c>
      <c r="B1394" s="6">
        <v>1.4999999999999999E-2</v>
      </c>
      <c r="C1394" s="7" t="s">
        <v>1333</v>
      </c>
      <c r="D1394" s="7" t="s">
        <v>1404</v>
      </c>
      <c r="E1394" s="6">
        <v>1.6500000000000001E-2</v>
      </c>
      <c r="F1394" s="6">
        <v>1.4999999999999999E-2</v>
      </c>
      <c r="G1394" s="6">
        <v>0</v>
      </c>
      <c r="H1394" s="6">
        <v>0</v>
      </c>
      <c r="I1394" s="6">
        <v>0</v>
      </c>
      <c r="J1394" s="6">
        <v>0</v>
      </c>
      <c r="K1394" s="7" t="s">
        <v>2585</v>
      </c>
      <c r="L1394" s="7" t="s">
        <v>3374</v>
      </c>
      <c r="M1394" s="7" t="s">
        <v>1287</v>
      </c>
      <c r="N1394" s="3">
        <v>100</v>
      </c>
      <c r="O1394" s="2" t="s">
        <v>2974</v>
      </c>
      <c r="Q1394" s="57">
        <f t="shared" si="10"/>
        <v>0</v>
      </c>
    </row>
    <row r="1395" spans="1:17" x14ac:dyDescent="0.2">
      <c r="A1395" s="7" t="s">
        <v>2998</v>
      </c>
      <c r="B1395" s="6">
        <v>0.22956825</v>
      </c>
      <c r="C1395" s="7" t="s">
        <v>2998</v>
      </c>
      <c r="D1395" s="7" t="s">
        <v>1404</v>
      </c>
      <c r="E1395" s="6">
        <v>0.25252507499999999</v>
      </c>
      <c r="F1395" s="6">
        <v>0.22956825</v>
      </c>
      <c r="G1395" s="6">
        <v>0</v>
      </c>
      <c r="H1395" s="6">
        <v>0</v>
      </c>
      <c r="I1395" s="6">
        <v>0</v>
      </c>
      <c r="J1395" s="6">
        <v>0</v>
      </c>
      <c r="K1395" s="7" t="s">
        <v>178</v>
      </c>
      <c r="L1395" s="7" t="s">
        <v>3374</v>
      </c>
      <c r="M1395" s="7" t="s">
        <v>1171</v>
      </c>
      <c r="N1395" s="3">
        <v>400</v>
      </c>
      <c r="O1395" s="2" t="s">
        <v>2974</v>
      </c>
      <c r="Q1395" s="57">
        <f t="shared" si="10"/>
        <v>0</v>
      </c>
    </row>
    <row r="1396" spans="1:17" x14ac:dyDescent="0.2">
      <c r="A1396" s="7" t="s">
        <v>1244</v>
      </c>
      <c r="B1396" s="6">
        <v>0.20854549999999999</v>
      </c>
      <c r="C1396" s="7" t="s">
        <v>2867</v>
      </c>
      <c r="D1396" s="7" t="s">
        <v>1404</v>
      </c>
      <c r="E1396" s="6">
        <v>0.22940004999999999</v>
      </c>
      <c r="F1396" s="6">
        <v>0.20854549999999999</v>
      </c>
      <c r="G1396" s="6">
        <v>0</v>
      </c>
      <c r="H1396" s="6">
        <v>0</v>
      </c>
      <c r="I1396" s="6">
        <v>0</v>
      </c>
      <c r="J1396" s="6">
        <v>0</v>
      </c>
      <c r="K1396" s="7" t="s">
        <v>2585</v>
      </c>
      <c r="L1396" s="7" t="s">
        <v>3374</v>
      </c>
      <c r="M1396" s="7" t="s">
        <v>2631</v>
      </c>
      <c r="N1396" s="3">
        <v>50</v>
      </c>
      <c r="O1396" s="2" t="s">
        <v>2974</v>
      </c>
      <c r="Q1396" s="57">
        <f t="shared" si="10"/>
        <v>0</v>
      </c>
    </row>
    <row r="1397" spans="1:17" x14ac:dyDescent="0.2">
      <c r="A1397" s="7" t="s">
        <v>1955</v>
      </c>
      <c r="B1397" s="6">
        <v>1.36</v>
      </c>
      <c r="C1397" s="7" t="s">
        <v>1955</v>
      </c>
      <c r="D1397" s="7" t="s">
        <v>469</v>
      </c>
      <c r="E1397" s="6">
        <v>1.36</v>
      </c>
      <c r="F1397" s="6">
        <v>1.36</v>
      </c>
      <c r="G1397" s="6">
        <v>1.36</v>
      </c>
      <c r="H1397" s="6">
        <v>1.36</v>
      </c>
      <c r="I1397" s="6">
        <v>0</v>
      </c>
      <c r="J1397" s="6">
        <v>0</v>
      </c>
      <c r="K1397" s="7" t="s">
        <v>2585</v>
      </c>
      <c r="L1397" s="7"/>
      <c r="M1397" s="7" t="s">
        <v>2139</v>
      </c>
      <c r="N1397" s="3">
        <v>0</v>
      </c>
      <c r="O1397" s="2" t="s">
        <v>2974</v>
      </c>
      <c r="Q1397" s="57">
        <f t="shared" si="10"/>
        <v>0</v>
      </c>
    </row>
    <row r="1398" spans="1:17" x14ac:dyDescent="0.2">
      <c r="A1398" s="7" t="s">
        <v>153</v>
      </c>
      <c r="B1398" s="6">
        <v>8.1300000000000008</v>
      </c>
      <c r="C1398" s="7" t="s">
        <v>153</v>
      </c>
      <c r="D1398" s="7" t="s">
        <v>371</v>
      </c>
      <c r="E1398" s="6">
        <v>8.1300000000000008</v>
      </c>
      <c r="F1398" s="6">
        <v>8.1300000000000008</v>
      </c>
      <c r="G1398" s="6">
        <v>0</v>
      </c>
      <c r="H1398" s="6">
        <v>0</v>
      </c>
      <c r="I1398" s="6">
        <v>0</v>
      </c>
      <c r="J1398" s="6">
        <v>0</v>
      </c>
      <c r="K1398" s="7" t="s">
        <v>2585</v>
      </c>
      <c r="L1398" s="7" t="s">
        <v>1946</v>
      </c>
      <c r="M1398" s="7" t="s">
        <v>2349</v>
      </c>
      <c r="N1398" s="3">
        <v>0</v>
      </c>
      <c r="O1398" s="2" t="s">
        <v>194</v>
      </c>
      <c r="Q1398" s="57">
        <f t="shared" si="10"/>
        <v>0</v>
      </c>
    </row>
    <row r="1399" spans="1:17" x14ac:dyDescent="0.2">
      <c r="A1399" s="7" t="s">
        <v>3048</v>
      </c>
      <c r="B1399" s="6">
        <v>0.9</v>
      </c>
      <c r="C1399" s="7" t="s">
        <v>3048</v>
      </c>
      <c r="D1399" s="7" t="s">
        <v>3030</v>
      </c>
      <c r="E1399" s="6">
        <v>0.9</v>
      </c>
      <c r="F1399" s="6">
        <v>0.9</v>
      </c>
      <c r="G1399" s="6">
        <v>0</v>
      </c>
      <c r="H1399" s="6">
        <v>0</v>
      </c>
      <c r="I1399" s="6">
        <v>0</v>
      </c>
      <c r="J1399" s="6">
        <v>0</v>
      </c>
      <c r="K1399" s="7" t="s">
        <v>2585</v>
      </c>
      <c r="L1399" s="7" t="s">
        <v>637</v>
      </c>
      <c r="M1399" s="7" t="s">
        <v>2301</v>
      </c>
      <c r="N1399" s="3">
        <v>10</v>
      </c>
      <c r="O1399" s="2" t="s">
        <v>777</v>
      </c>
      <c r="Q1399" s="57">
        <f t="shared" si="10"/>
        <v>0</v>
      </c>
    </row>
    <row r="1400" spans="1:17" x14ac:dyDescent="0.2">
      <c r="A1400" s="7" t="s">
        <v>3276</v>
      </c>
      <c r="B1400" s="6">
        <v>0</v>
      </c>
      <c r="C1400" s="7" t="s">
        <v>3276</v>
      </c>
      <c r="D1400" s="7" t="s">
        <v>2248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7" t="s">
        <v>2585</v>
      </c>
      <c r="L1400" s="7" t="s">
        <v>472</v>
      </c>
      <c r="M1400" s="7" t="s">
        <v>1171</v>
      </c>
      <c r="N1400" s="3">
        <v>1</v>
      </c>
      <c r="O1400" s="2" t="s">
        <v>2974</v>
      </c>
      <c r="Q1400" s="57" t="e">
        <f t="shared" si="10"/>
        <v>#DIV/0!</v>
      </c>
    </row>
    <row r="1401" spans="1:17" x14ac:dyDescent="0.2">
      <c r="A1401" s="7" t="s">
        <v>3012</v>
      </c>
      <c r="B1401" s="6">
        <v>6.6528571428571404</v>
      </c>
      <c r="C1401" s="7" t="s">
        <v>1275</v>
      </c>
      <c r="D1401" s="7" t="s">
        <v>2248</v>
      </c>
      <c r="E1401" s="6">
        <v>7.3181428571428597</v>
      </c>
      <c r="F1401" s="6">
        <v>6.6528571428571404</v>
      </c>
      <c r="G1401" s="6">
        <v>0</v>
      </c>
      <c r="H1401" s="6">
        <v>0</v>
      </c>
      <c r="I1401" s="6">
        <v>0</v>
      </c>
      <c r="J1401" s="6">
        <v>0</v>
      </c>
      <c r="K1401" s="7" t="s">
        <v>2585</v>
      </c>
      <c r="L1401" s="7" t="s">
        <v>472</v>
      </c>
      <c r="M1401" s="7" t="s">
        <v>1171</v>
      </c>
      <c r="N1401" s="3">
        <v>1</v>
      </c>
      <c r="O1401" s="2" t="s">
        <v>2974</v>
      </c>
      <c r="Q1401" s="57">
        <f t="shared" si="10"/>
        <v>0</v>
      </c>
    </row>
    <row r="1402" spans="1:17" x14ac:dyDescent="0.2">
      <c r="A1402" s="7" t="s">
        <v>1072</v>
      </c>
      <c r="B1402" s="6">
        <v>7.63</v>
      </c>
      <c r="C1402" s="7" t="s">
        <v>3157</v>
      </c>
      <c r="D1402" s="7" t="s">
        <v>2248</v>
      </c>
      <c r="E1402" s="6">
        <v>8.3930000000000007</v>
      </c>
      <c r="F1402" s="6">
        <v>7.63</v>
      </c>
      <c r="G1402" s="6">
        <v>0</v>
      </c>
      <c r="H1402" s="6">
        <v>0</v>
      </c>
      <c r="I1402" s="6">
        <v>0</v>
      </c>
      <c r="J1402" s="6">
        <v>0</v>
      </c>
      <c r="K1402" s="7" t="s">
        <v>2585</v>
      </c>
      <c r="L1402" s="7" t="s">
        <v>472</v>
      </c>
      <c r="M1402" s="7" t="s">
        <v>1171</v>
      </c>
      <c r="N1402" s="3">
        <v>1</v>
      </c>
      <c r="O1402" s="2" t="s">
        <v>2974</v>
      </c>
      <c r="Q1402" s="57">
        <f t="shared" si="10"/>
        <v>0</v>
      </c>
    </row>
    <row r="1403" spans="1:17" x14ac:dyDescent="0.2">
      <c r="A1403" s="7" t="s">
        <v>3281</v>
      </c>
      <c r="B1403" s="6">
        <v>4.4400000000000004</v>
      </c>
      <c r="C1403" s="7" t="s">
        <v>808</v>
      </c>
      <c r="D1403" s="7" t="s">
        <v>2248</v>
      </c>
      <c r="E1403" s="6">
        <v>4.8840000000000003</v>
      </c>
      <c r="F1403" s="6">
        <v>4.4400000000000004</v>
      </c>
      <c r="G1403" s="6">
        <v>0</v>
      </c>
      <c r="H1403" s="6">
        <v>0</v>
      </c>
      <c r="I1403" s="6">
        <v>0</v>
      </c>
      <c r="J1403" s="6">
        <v>0</v>
      </c>
      <c r="K1403" s="7" t="s">
        <v>2585</v>
      </c>
      <c r="L1403" s="7" t="s">
        <v>472</v>
      </c>
      <c r="M1403" s="7" t="s">
        <v>1171</v>
      </c>
      <c r="N1403" s="3">
        <v>1</v>
      </c>
      <c r="O1403" s="2" t="s">
        <v>2974</v>
      </c>
      <c r="Q1403" s="57">
        <f t="shared" si="10"/>
        <v>0</v>
      </c>
    </row>
    <row r="1404" spans="1:17" x14ac:dyDescent="0.2">
      <c r="A1404" s="7" t="s">
        <v>3443</v>
      </c>
      <c r="B1404" s="6">
        <v>0.49</v>
      </c>
      <c r="C1404" s="7" t="s">
        <v>3443</v>
      </c>
      <c r="D1404" s="7" t="s">
        <v>2248</v>
      </c>
      <c r="E1404" s="6">
        <v>0.53900000000000003</v>
      </c>
      <c r="F1404" s="6">
        <v>0.49</v>
      </c>
      <c r="G1404" s="6">
        <v>0</v>
      </c>
      <c r="H1404" s="6">
        <v>0</v>
      </c>
      <c r="I1404" s="6">
        <v>0</v>
      </c>
      <c r="J1404" s="6">
        <v>0</v>
      </c>
      <c r="K1404" s="7" t="s">
        <v>2585</v>
      </c>
      <c r="L1404" s="7" t="s">
        <v>472</v>
      </c>
      <c r="M1404" s="7" t="s">
        <v>1171</v>
      </c>
      <c r="N1404" s="3">
        <v>1</v>
      </c>
      <c r="O1404" s="2" t="s">
        <v>2974</v>
      </c>
      <c r="Q1404" s="57">
        <f t="shared" si="10"/>
        <v>0</v>
      </c>
    </row>
    <row r="1405" spans="1:17" x14ac:dyDescent="0.2">
      <c r="A1405" s="7" t="s">
        <v>1351</v>
      </c>
      <c r="B1405" s="6">
        <v>100.8</v>
      </c>
      <c r="C1405" s="7" t="s">
        <v>703</v>
      </c>
      <c r="D1405" s="7" t="s">
        <v>2944</v>
      </c>
      <c r="E1405" s="6">
        <v>18.48</v>
      </c>
      <c r="F1405" s="6">
        <v>16.8</v>
      </c>
      <c r="G1405" s="6">
        <v>0</v>
      </c>
      <c r="H1405" s="6">
        <v>0</v>
      </c>
      <c r="I1405" s="6">
        <v>0</v>
      </c>
      <c r="J1405" s="6">
        <v>0</v>
      </c>
      <c r="K1405" s="7" t="s">
        <v>2585</v>
      </c>
      <c r="L1405" s="7" t="s">
        <v>2336</v>
      </c>
      <c r="M1405" s="7" t="s">
        <v>2432</v>
      </c>
      <c r="N1405" s="3">
        <v>3</v>
      </c>
      <c r="O1405" s="2" t="s">
        <v>2063</v>
      </c>
      <c r="Q1405" s="57">
        <f t="shared" si="10"/>
        <v>0</v>
      </c>
    </row>
    <row r="1406" spans="1:17" x14ac:dyDescent="0.2">
      <c r="A1406" s="7" t="s">
        <v>2358</v>
      </c>
      <c r="B1406" s="6">
        <v>361.63600000000002</v>
      </c>
      <c r="C1406" s="7" t="s">
        <v>1220</v>
      </c>
      <c r="D1406" s="7" t="s">
        <v>2944</v>
      </c>
      <c r="E1406" s="6">
        <v>39.779960000000003</v>
      </c>
      <c r="F1406" s="6">
        <v>36.163600000000002</v>
      </c>
      <c r="G1406" s="6">
        <v>0</v>
      </c>
      <c r="H1406" s="6">
        <v>0</v>
      </c>
      <c r="I1406" s="6">
        <v>0</v>
      </c>
      <c r="J1406" s="6">
        <v>0</v>
      </c>
      <c r="K1406" s="7" t="s">
        <v>2585</v>
      </c>
      <c r="L1406" s="7" t="s">
        <v>1946</v>
      </c>
      <c r="M1406" s="7" t="s">
        <v>1044</v>
      </c>
      <c r="N1406" s="3">
        <v>4</v>
      </c>
      <c r="O1406" s="2" t="s">
        <v>2283</v>
      </c>
      <c r="Q1406" s="57">
        <f t="shared" ref="Q1406:Q1469" si="11">J1406/F1406</f>
        <v>0</v>
      </c>
    </row>
    <row r="1407" spans="1:17" x14ac:dyDescent="0.2">
      <c r="A1407" s="7" t="s">
        <v>2746</v>
      </c>
      <c r="B1407" s="6">
        <v>106.8</v>
      </c>
      <c r="C1407" s="7" t="s">
        <v>2857</v>
      </c>
      <c r="D1407" s="7" t="s">
        <v>2944</v>
      </c>
      <c r="E1407" s="6">
        <v>19.579999999999998</v>
      </c>
      <c r="F1407" s="6">
        <v>17.8</v>
      </c>
      <c r="G1407" s="6">
        <v>0</v>
      </c>
      <c r="H1407" s="6">
        <v>0</v>
      </c>
      <c r="I1407" s="6">
        <v>0</v>
      </c>
      <c r="J1407" s="6">
        <v>0</v>
      </c>
      <c r="K1407" s="7" t="s">
        <v>2585</v>
      </c>
      <c r="L1407" s="7" t="s">
        <v>2336</v>
      </c>
      <c r="M1407" s="7" t="s">
        <v>2432</v>
      </c>
      <c r="N1407" s="3">
        <v>3</v>
      </c>
      <c r="O1407" s="2" t="s">
        <v>2063</v>
      </c>
      <c r="Q1407" s="57">
        <f t="shared" si="11"/>
        <v>0</v>
      </c>
    </row>
    <row r="1408" spans="1:17" x14ac:dyDescent="0.2">
      <c r="A1408" s="7" t="s">
        <v>3172</v>
      </c>
      <c r="B1408" s="6">
        <v>451.03</v>
      </c>
      <c r="C1408" s="7" t="s">
        <v>2241</v>
      </c>
      <c r="D1408" s="7" t="s">
        <v>386</v>
      </c>
      <c r="E1408" s="6">
        <v>451.03</v>
      </c>
      <c r="F1408" s="6">
        <v>451.03</v>
      </c>
      <c r="G1408" s="6">
        <v>0</v>
      </c>
      <c r="H1408" s="6">
        <v>0</v>
      </c>
      <c r="I1408" s="6">
        <v>0</v>
      </c>
      <c r="J1408" s="6">
        <v>0</v>
      </c>
      <c r="K1408" s="7" t="s">
        <v>2585</v>
      </c>
      <c r="L1408" s="7" t="s">
        <v>1946</v>
      </c>
      <c r="M1408" s="7" t="s">
        <v>233</v>
      </c>
      <c r="N1408" s="3">
        <v>0</v>
      </c>
      <c r="O1408" s="2" t="s">
        <v>2136</v>
      </c>
      <c r="Q1408" s="57">
        <f t="shared" si="11"/>
        <v>0</v>
      </c>
    </row>
    <row r="1409" spans="1:17" x14ac:dyDescent="0.2">
      <c r="A1409" s="7" t="s">
        <v>564</v>
      </c>
      <c r="B1409" s="6">
        <v>0.13066359999999999</v>
      </c>
      <c r="C1409" s="7" t="s">
        <v>564</v>
      </c>
      <c r="D1409" s="7" t="s">
        <v>1404</v>
      </c>
      <c r="E1409" s="6">
        <v>0.14372995999999999</v>
      </c>
      <c r="F1409" s="6">
        <v>0.13066359999999999</v>
      </c>
      <c r="G1409" s="6">
        <v>0</v>
      </c>
      <c r="H1409" s="6">
        <v>0</v>
      </c>
      <c r="I1409" s="6">
        <v>0</v>
      </c>
      <c r="J1409" s="6">
        <v>0</v>
      </c>
      <c r="K1409" s="7" t="s">
        <v>2585</v>
      </c>
      <c r="L1409" s="7" t="s">
        <v>3374</v>
      </c>
      <c r="M1409" s="7" t="s">
        <v>1171</v>
      </c>
      <c r="N1409" s="3">
        <v>1000</v>
      </c>
      <c r="O1409" s="2" t="s">
        <v>1723</v>
      </c>
      <c r="Q1409" s="57">
        <f t="shared" si="11"/>
        <v>0</v>
      </c>
    </row>
    <row r="1410" spans="1:17" x14ac:dyDescent="0.2">
      <c r="A1410" s="7" t="s">
        <v>334</v>
      </c>
      <c r="B1410" s="6">
        <v>2.1537993055555602</v>
      </c>
      <c r="C1410" s="7" t="s">
        <v>334</v>
      </c>
      <c r="D1410" s="7" t="s">
        <v>469</v>
      </c>
      <c r="E1410" s="6">
        <v>2.1537993055555602</v>
      </c>
      <c r="F1410" s="6">
        <v>2.1537993055555602</v>
      </c>
      <c r="G1410" s="6">
        <v>2.1537993055555602</v>
      </c>
      <c r="H1410" s="6">
        <v>2.1537993055555602</v>
      </c>
      <c r="I1410" s="6">
        <v>0</v>
      </c>
      <c r="J1410" s="6">
        <v>0</v>
      </c>
      <c r="K1410" s="7" t="s">
        <v>2585</v>
      </c>
      <c r="L1410" s="7"/>
      <c r="M1410" s="7" t="s">
        <v>2139</v>
      </c>
      <c r="N1410" s="3">
        <v>0</v>
      </c>
      <c r="O1410" s="2" t="s">
        <v>2974</v>
      </c>
      <c r="Q1410" s="57">
        <f t="shared" si="11"/>
        <v>0</v>
      </c>
    </row>
    <row r="1411" spans="1:17" x14ac:dyDescent="0.2">
      <c r="A1411" s="7" t="s">
        <v>1142</v>
      </c>
      <c r="B1411" s="6">
        <v>1.8159083333333299</v>
      </c>
      <c r="C1411" s="7" t="s">
        <v>1142</v>
      </c>
      <c r="D1411" s="7" t="s">
        <v>2944</v>
      </c>
      <c r="E1411" s="6">
        <v>1.9974991666666699</v>
      </c>
      <c r="F1411" s="6">
        <v>1.8159083333333299</v>
      </c>
      <c r="G1411" s="6">
        <v>1.79656182291667</v>
      </c>
      <c r="H1411" s="6">
        <v>1.6332380208333299</v>
      </c>
      <c r="I1411" s="6">
        <v>344.93986999999998</v>
      </c>
      <c r="J1411" s="6">
        <v>313.58170000000001</v>
      </c>
      <c r="K1411" s="7" t="s">
        <v>2585</v>
      </c>
      <c r="L1411" s="7" t="s">
        <v>3424</v>
      </c>
      <c r="M1411" s="7" t="s">
        <v>379</v>
      </c>
      <c r="N1411" s="3">
        <v>48</v>
      </c>
      <c r="O1411" s="2" t="s">
        <v>2974</v>
      </c>
      <c r="Q1411" s="57">
        <f t="shared" si="11"/>
        <v>172.68586428279727</v>
      </c>
    </row>
    <row r="1412" spans="1:17" x14ac:dyDescent="0.2">
      <c r="A1412" s="7" t="s">
        <v>52</v>
      </c>
      <c r="B1412" s="6">
        <v>2.16524583333333</v>
      </c>
      <c r="C1412" s="7" t="s">
        <v>1702</v>
      </c>
      <c r="D1412" s="7" t="s">
        <v>2944</v>
      </c>
      <c r="E1412" s="6">
        <v>2.38177041666667</v>
      </c>
      <c r="F1412" s="6">
        <v>2.16524583333333</v>
      </c>
      <c r="G1412" s="6">
        <v>0</v>
      </c>
      <c r="H1412" s="6">
        <v>0</v>
      </c>
      <c r="I1412" s="6">
        <v>0</v>
      </c>
      <c r="J1412" s="6">
        <v>0</v>
      </c>
      <c r="K1412" s="7" t="s">
        <v>2585</v>
      </c>
      <c r="L1412" s="7" t="s">
        <v>1946</v>
      </c>
      <c r="M1412" s="7" t="s">
        <v>2901</v>
      </c>
      <c r="N1412" s="3">
        <v>96</v>
      </c>
      <c r="O1412" s="2" t="s">
        <v>2974</v>
      </c>
      <c r="Q1412" s="57">
        <f t="shared" si="11"/>
        <v>0</v>
      </c>
    </row>
    <row r="1413" spans="1:17" x14ac:dyDescent="0.2">
      <c r="A1413" s="7" t="s">
        <v>1369</v>
      </c>
      <c r="B1413" s="6">
        <v>110.07</v>
      </c>
      <c r="C1413" s="7" t="s">
        <v>1369</v>
      </c>
      <c r="D1413" s="7" t="s">
        <v>386</v>
      </c>
      <c r="E1413" s="6">
        <v>110.07</v>
      </c>
      <c r="F1413" s="6">
        <v>110.07</v>
      </c>
      <c r="G1413" s="6">
        <v>110.07</v>
      </c>
      <c r="H1413" s="6">
        <v>110.07</v>
      </c>
      <c r="I1413" s="6">
        <v>220.14</v>
      </c>
      <c r="J1413" s="6">
        <v>220.14</v>
      </c>
      <c r="K1413" s="7" t="s">
        <v>2585</v>
      </c>
      <c r="L1413" s="7" t="s">
        <v>1946</v>
      </c>
      <c r="M1413" s="7" t="s">
        <v>1466</v>
      </c>
      <c r="N1413" s="3">
        <v>0</v>
      </c>
      <c r="O1413" s="2" t="s">
        <v>1437</v>
      </c>
      <c r="Q1413" s="57">
        <f t="shared" si="11"/>
        <v>2</v>
      </c>
    </row>
    <row r="1414" spans="1:17" x14ac:dyDescent="0.2">
      <c r="A1414" s="7" t="s">
        <v>2966</v>
      </c>
      <c r="B1414" s="6">
        <v>0.27117950000000002</v>
      </c>
      <c r="C1414" s="7" t="s">
        <v>2966</v>
      </c>
      <c r="D1414" s="7" t="s">
        <v>469</v>
      </c>
      <c r="E1414" s="6">
        <v>0.27117950000000002</v>
      </c>
      <c r="F1414" s="6">
        <v>0.27117950000000002</v>
      </c>
      <c r="G1414" s="6">
        <v>0.27117950000000002</v>
      </c>
      <c r="H1414" s="6">
        <v>0.27117950000000002</v>
      </c>
      <c r="I1414" s="6">
        <v>0</v>
      </c>
      <c r="J1414" s="6">
        <v>0</v>
      </c>
      <c r="K1414" s="7" t="s">
        <v>2585</v>
      </c>
      <c r="L1414" s="7"/>
      <c r="M1414" s="7" t="s">
        <v>2139</v>
      </c>
      <c r="N1414" s="3">
        <v>0</v>
      </c>
      <c r="O1414" s="2" t="s">
        <v>2974</v>
      </c>
      <c r="Q1414" s="57">
        <f t="shared" si="11"/>
        <v>0</v>
      </c>
    </row>
    <row r="1415" spans="1:17" x14ac:dyDescent="0.2">
      <c r="A1415" s="7" t="s">
        <v>3345</v>
      </c>
      <c r="B1415" s="6">
        <v>3.4990059642147102</v>
      </c>
      <c r="C1415" s="7" t="s">
        <v>3345</v>
      </c>
      <c r="D1415" s="7" t="s">
        <v>3030</v>
      </c>
      <c r="E1415" s="6">
        <v>3.4990059642147102</v>
      </c>
      <c r="F1415" s="6">
        <v>3.4990059642147102</v>
      </c>
      <c r="G1415" s="6">
        <v>3.20031923383879</v>
      </c>
      <c r="H1415" s="6">
        <v>3.20031923383879</v>
      </c>
      <c r="I1415" s="6">
        <v>40.1</v>
      </c>
      <c r="J1415" s="6">
        <v>40.1</v>
      </c>
      <c r="K1415" s="7" t="s">
        <v>2585</v>
      </c>
      <c r="L1415" s="7" t="s">
        <v>637</v>
      </c>
      <c r="M1415" s="7" t="s">
        <v>1235</v>
      </c>
      <c r="N1415" s="3">
        <v>15</v>
      </c>
      <c r="O1415" s="2" t="s">
        <v>777</v>
      </c>
      <c r="Q1415" s="57">
        <f t="shared" si="11"/>
        <v>11.460397727272733</v>
      </c>
    </row>
    <row r="1416" spans="1:17" x14ac:dyDescent="0.2">
      <c r="A1416" s="7" t="s">
        <v>1572</v>
      </c>
      <c r="B1416" s="6">
        <v>1.8181818181818199</v>
      </c>
      <c r="C1416" s="7" t="s">
        <v>2196</v>
      </c>
      <c r="D1416" s="7" t="s">
        <v>3030</v>
      </c>
      <c r="E1416" s="6">
        <v>2</v>
      </c>
      <c r="F1416" s="6">
        <v>1.8181818181818199</v>
      </c>
      <c r="G1416" s="6">
        <v>0</v>
      </c>
      <c r="H1416" s="6">
        <v>0</v>
      </c>
      <c r="I1416" s="6">
        <v>0</v>
      </c>
      <c r="J1416" s="6">
        <v>0</v>
      </c>
      <c r="K1416" s="7" t="s">
        <v>2585</v>
      </c>
      <c r="L1416" s="7" t="s">
        <v>1787</v>
      </c>
      <c r="M1416" s="7" t="s">
        <v>1405</v>
      </c>
      <c r="N1416" s="3">
        <v>12</v>
      </c>
      <c r="O1416" s="2" t="s">
        <v>1352</v>
      </c>
      <c r="Q1416" s="57">
        <f t="shared" si="11"/>
        <v>0</v>
      </c>
    </row>
    <row r="1417" spans="1:17" x14ac:dyDescent="0.2">
      <c r="A1417" s="7" t="s">
        <v>1523</v>
      </c>
      <c r="B1417" s="6">
        <v>2</v>
      </c>
      <c r="C1417" s="7" t="s">
        <v>1523</v>
      </c>
      <c r="D1417" s="7" t="s">
        <v>3030</v>
      </c>
      <c r="E1417" s="6">
        <v>2</v>
      </c>
      <c r="F1417" s="6">
        <v>2</v>
      </c>
      <c r="G1417" s="6">
        <v>0</v>
      </c>
      <c r="H1417" s="6">
        <v>0</v>
      </c>
      <c r="I1417" s="6">
        <v>0</v>
      </c>
      <c r="J1417" s="6">
        <v>0</v>
      </c>
      <c r="K1417" s="7" t="s">
        <v>2585</v>
      </c>
      <c r="L1417" s="7" t="s">
        <v>1787</v>
      </c>
      <c r="M1417" s="7" t="s">
        <v>1235</v>
      </c>
      <c r="N1417" s="3">
        <v>0</v>
      </c>
      <c r="O1417" s="2" t="s">
        <v>777</v>
      </c>
      <c r="Q1417" s="57">
        <f t="shared" si="11"/>
        <v>0</v>
      </c>
    </row>
    <row r="1418" spans="1:17" x14ac:dyDescent="0.2">
      <c r="A1418" s="7" t="s">
        <v>3042</v>
      </c>
      <c r="B1418" s="6">
        <v>10.119999999999999</v>
      </c>
      <c r="C1418" s="7" t="s">
        <v>3042</v>
      </c>
      <c r="D1418" s="7" t="s">
        <v>2944</v>
      </c>
      <c r="E1418" s="6">
        <v>10.119999999999999</v>
      </c>
      <c r="F1418" s="6">
        <v>10.119999999999999</v>
      </c>
      <c r="G1418" s="6">
        <v>0</v>
      </c>
      <c r="H1418" s="6">
        <v>0</v>
      </c>
      <c r="I1418" s="6">
        <v>0</v>
      </c>
      <c r="J1418" s="6">
        <v>0</v>
      </c>
      <c r="K1418" s="7" t="s">
        <v>2585</v>
      </c>
      <c r="L1418" s="7" t="s">
        <v>1946</v>
      </c>
      <c r="M1418" s="7" t="s">
        <v>2301</v>
      </c>
      <c r="N1418" s="3">
        <v>12</v>
      </c>
      <c r="O1418" s="2" t="s">
        <v>777</v>
      </c>
      <c r="Q1418" s="57">
        <f t="shared" si="11"/>
        <v>0</v>
      </c>
    </row>
    <row r="1419" spans="1:17" x14ac:dyDescent="0.2">
      <c r="A1419" s="7" t="s">
        <v>1933</v>
      </c>
      <c r="B1419" s="6">
        <v>19.227250000000002</v>
      </c>
      <c r="C1419" s="7" t="s">
        <v>439</v>
      </c>
      <c r="D1419" s="7" t="s">
        <v>2944</v>
      </c>
      <c r="E1419" s="6">
        <v>21.149975000000001</v>
      </c>
      <c r="F1419" s="6">
        <v>19.227250000000002</v>
      </c>
      <c r="G1419" s="6">
        <v>16.4681568333333</v>
      </c>
      <c r="H1419" s="6">
        <v>14.9710516666667</v>
      </c>
      <c r="I1419" s="6">
        <v>49.404470500000002</v>
      </c>
      <c r="J1419" s="6">
        <v>44.913155000000003</v>
      </c>
      <c r="K1419" s="7" t="s">
        <v>2585</v>
      </c>
      <c r="L1419" s="7" t="s">
        <v>1946</v>
      </c>
      <c r="M1419" s="7" t="s">
        <v>539</v>
      </c>
      <c r="N1419" s="3">
        <v>4</v>
      </c>
      <c r="O1419" s="2" t="s">
        <v>1569</v>
      </c>
      <c r="Q1419" s="57">
        <f t="shared" si="11"/>
        <v>2.3359115318103214</v>
      </c>
    </row>
    <row r="1420" spans="1:17" x14ac:dyDescent="0.2">
      <c r="A1420" s="7" t="s">
        <v>1847</v>
      </c>
      <c r="B1420" s="6">
        <v>4.4625000000000004</v>
      </c>
      <c r="C1420" s="7" t="s">
        <v>1847</v>
      </c>
      <c r="D1420" s="7" t="s">
        <v>2167</v>
      </c>
      <c r="E1420" s="6">
        <v>4.4625000000000004</v>
      </c>
      <c r="F1420" s="6">
        <v>4.4625000000000004</v>
      </c>
      <c r="G1420" s="6">
        <v>4.4625000000000004</v>
      </c>
      <c r="H1420" s="6">
        <v>4.4625000000000004</v>
      </c>
      <c r="I1420" s="6">
        <v>22.3125</v>
      </c>
      <c r="J1420" s="6">
        <v>22.3125</v>
      </c>
      <c r="K1420" s="7" t="s">
        <v>2585</v>
      </c>
      <c r="L1420" s="7" t="s">
        <v>1946</v>
      </c>
      <c r="M1420" s="7" t="s">
        <v>2301</v>
      </c>
      <c r="N1420" s="3">
        <v>0</v>
      </c>
      <c r="O1420" s="2" t="s">
        <v>777</v>
      </c>
      <c r="Q1420" s="57">
        <f t="shared" si="11"/>
        <v>5</v>
      </c>
    </row>
    <row r="1421" spans="1:17" x14ac:dyDescent="0.2">
      <c r="A1421" s="7" t="s">
        <v>981</v>
      </c>
      <c r="B1421" s="6">
        <v>1.8250708333333301</v>
      </c>
      <c r="C1421" s="7" t="s">
        <v>981</v>
      </c>
      <c r="D1421" s="7" t="s">
        <v>475</v>
      </c>
      <c r="E1421" s="6">
        <v>1.8250708333333301</v>
      </c>
      <c r="F1421" s="6">
        <v>1.8250708333333301</v>
      </c>
      <c r="G1421" s="6">
        <v>1.8250708333333301</v>
      </c>
      <c r="H1421" s="6">
        <v>1.8250708333333301</v>
      </c>
      <c r="I1421" s="6">
        <v>0</v>
      </c>
      <c r="J1421" s="6">
        <v>0</v>
      </c>
      <c r="K1421" s="7" t="s">
        <v>2585</v>
      </c>
      <c r="L1421" s="7"/>
      <c r="M1421" s="7" t="s">
        <v>2139</v>
      </c>
      <c r="N1421" s="3">
        <v>0</v>
      </c>
      <c r="O1421" s="2" t="s">
        <v>2974</v>
      </c>
      <c r="Q1421" s="57">
        <f t="shared" si="11"/>
        <v>0</v>
      </c>
    </row>
    <row r="1422" spans="1:17" x14ac:dyDescent="0.2">
      <c r="A1422" s="7" t="s">
        <v>1724</v>
      </c>
      <c r="B1422" s="6">
        <v>4.2472241579558698</v>
      </c>
      <c r="C1422" s="7" t="s">
        <v>1724</v>
      </c>
      <c r="D1422" s="7" t="s">
        <v>2536</v>
      </c>
      <c r="E1422" s="6">
        <v>4.2472241579558698</v>
      </c>
      <c r="F1422" s="6">
        <v>4.2472241579558698</v>
      </c>
      <c r="G1422" s="6">
        <v>4.2472241579558698</v>
      </c>
      <c r="H1422" s="6">
        <v>4.2472241579558698</v>
      </c>
      <c r="I1422" s="6">
        <v>0</v>
      </c>
      <c r="J1422" s="6">
        <v>0</v>
      </c>
      <c r="K1422" s="7" t="s">
        <v>2585</v>
      </c>
      <c r="L1422" s="7"/>
      <c r="M1422" s="7" t="s">
        <v>2631</v>
      </c>
      <c r="N1422" s="3">
        <v>0</v>
      </c>
      <c r="O1422" s="2" t="s">
        <v>2974</v>
      </c>
      <c r="Q1422" s="57">
        <f t="shared" si="11"/>
        <v>0</v>
      </c>
    </row>
    <row r="1423" spans="1:17" x14ac:dyDescent="0.2">
      <c r="A1423" s="7" t="s">
        <v>582</v>
      </c>
      <c r="B1423" s="6">
        <v>9.0780750000000001</v>
      </c>
      <c r="C1423" s="7" t="s">
        <v>2480</v>
      </c>
      <c r="D1423" s="7" t="s">
        <v>469</v>
      </c>
      <c r="E1423" s="6">
        <v>9.0780750000000001</v>
      </c>
      <c r="F1423" s="6">
        <v>9.0780750000000001</v>
      </c>
      <c r="G1423" s="6">
        <v>9.0780750000000001</v>
      </c>
      <c r="H1423" s="6">
        <v>9.0780750000000001</v>
      </c>
      <c r="I1423" s="6">
        <v>0</v>
      </c>
      <c r="J1423" s="6">
        <v>0</v>
      </c>
      <c r="K1423" s="7" t="s">
        <v>2585</v>
      </c>
      <c r="L1423" s="7"/>
      <c r="M1423" s="7" t="s">
        <v>2139</v>
      </c>
      <c r="N1423" s="3">
        <v>0</v>
      </c>
      <c r="O1423" s="2" t="s">
        <v>2974</v>
      </c>
      <c r="Q1423" s="57">
        <f t="shared" si="11"/>
        <v>0</v>
      </c>
    </row>
    <row r="1424" spans="1:17" x14ac:dyDescent="0.2">
      <c r="A1424" s="7" t="s">
        <v>1077</v>
      </c>
      <c r="B1424" s="6">
        <v>3.8061900363096699</v>
      </c>
      <c r="C1424" s="7" t="s">
        <v>1077</v>
      </c>
      <c r="D1424" s="7" t="s">
        <v>371</v>
      </c>
      <c r="E1424" s="6">
        <v>3.8061900363096699</v>
      </c>
      <c r="F1424" s="6">
        <v>3.8061900363096699</v>
      </c>
      <c r="G1424" s="6">
        <v>0</v>
      </c>
      <c r="H1424" s="6">
        <v>0</v>
      </c>
      <c r="I1424" s="6">
        <v>0</v>
      </c>
      <c r="J1424" s="6">
        <v>0</v>
      </c>
      <c r="K1424" s="7" t="s">
        <v>2585</v>
      </c>
      <c r="L1424" s="7" t="s">
        <v>1946</v>
      </c>
      <c r="M1424" s="7" t="s">
        <v>3302</v>
      </c>
      <c r="N1424" s="3">
        <v>0</v>
      </c>
      <c r="O1424" s="2" t="s">
        <v>132</v>
      </c>
      <c r="Q1424" s="57">
        <f t="shared" si="11"/>
        <v>0</v>
      </c>
    </row>
    <row r="1425" spans="1:17" x14ac:dyDescent="0.2">
      <c r="A1425" s="7" t="s">
        <v>3158</v>
      </c>
      <c r="B1425" s="6">
        <v>16.41</v>
      </c>
      <c r="C1425" s="7" t="s">
        <v>832</v>
      </c>
      <c r="D1425" s="7" t="s">
        <v>1616</v>
      </c>
      <c r="E1425" s="6">
        <v>16.41</v>
      </c>
      <c r="F1425" s="6">
        <v>16.41</v>
      </c>
      <c r="G1425" s="6">
        <v>0</v>
      </c>
      <c r="H1425" s="6">
        <v>0</v>
      </c>
      <c r="I1425" s="6">
        <v>0</v>
      </c>
      <c r="J1425" s="6">
        <v>0</v>
      </c>
      <c r="K1425" s="7" t="s">
        <v>2585</v>
      </c>
      <c r="L1425" s="7" t="s">
        <v>1946</v>
      </c>
      <c r="M1425" s="7" t="s">
        <v>2245</v>
      </c>
      <c r="N1425" s="3">
        <v>0</v>
      </c>
      <c r="O1425" s="2" t="s">
        <v>194</v>
      </c>
      <c r="Q1425" s="57">
        <f t="shared" si="11"/>
        <v>0</v>
      </c>
    </row>
    <row r="1426" spans="1:17" x14ac:dyDescent="0.2">
      <c r="A1426" s="7" t="s">
        <v>2265</v>
      </c>
      <c r="B1426" s="6">
        <v>15.313333333333301</v>
      </c>
      <c r="C1426" s="7" t="s">
        <v>1620</v>
      </c>
      <c r="D1426" s="7" t="s">
        <v>1616</v>
      </c>
      <c r="E1426" s="6">
        <v>15.313333333333301</v>
      </c>
      <c r="F1426" s="6">
        <v>15.313333333333301</v>
      </c>
      <c r="G1426" s="6">
        <v>15.313333333333301</v>
      </c>
      <c r="H1426" s="6">
        <v>15.313333333333301</v>
      </c>
      <c r="I1426" s="6">
        <v>30.626666666666601</v>
      </c>
      <c r="J1426" s="6">
        <v>30.626666666666601</v>
      </c>
      <c r="K1426" s="7" t="s">
        <v>2585</v>
      </c>
      <c r="L1426" s="7" t="s">
        <v>1946</v>
      </c>
      <c r="M1426" s="7" t="s">
        <v>2245</v>
      </c>
      <c r="N1426" s="3">
        <v>0</v>
      </c>
      <c r="O1426" s="2" t="s">
        <v>777</v>
      </c>
      <c r="Q1426" s="57">
        <f t="shared" si="11"/>
        <v>2</v>
      </c>
    </row>
    <row r="1427" spans="1:17" x14ac:dyDescent="0.2">
      <c r="A1427" s="7" t="s">
        <v>3214</v>
      </c>
      <c r="B1427" s="6">
        <v>11.89</v>
      </c>
      <c r="C1427" s="7" t="s">
        <v>3214</v>
      </c>
      <c r="D1427" s="7" t="s">
        <v>371</v>
      </c>
      <c r="E1427" s="6">
        <v>11.89</v>
      </c>
      <c r="F1427" s="6">
        <v>11.89</v>
      </c>
      <c r="G1427" s="6">
        <v>11.99</v>
      </c>
      <c r="H1427" s="6">
        <v>11.99</v>
      </c>
      <c r="I1427" s="6">
        <v>35.97</v>
      </c>
      <c r="J1427" s="6">
        <v>35.97</v>
      </c>
      <c r="K1427" s="7" t="s">
        <v>2585</v>
      </c>
      <c r="L1427" s="7" t="s">
        <v>1946</v>
      </c>
      <c r="M1427" s="7" t="s">
        <v>1298</v>
      </c>
      <c r="N1427" s="3">
        <v>0</v>
      </c>
      <c r="O1427" s="2" t="s">
        <v>194</v>
      </c>
      <c r="Q1427" s="57">
        <f t="shared" si="11"/>
        <v>3.0252312867956261</v>
      </c>
    </row>
    <row r="1428" spans="1:17" x14ac:dyDescent="0.2">
      <c r="A1428" s="7" t="s">
        <v>2481</v>
      </c>
      <c r="B1428" s="6">
        <v>97.45</v>
      </c>
      <c r="C1428" s="7" t="s">
        <v>353</v>
      </c>
      <c r="D1428" s="7" t="s">
        <v>371</v>
      </c>
      <c r="E1428" s="6">
        <v>97.45</v>
      </c>
      <c r="F1428" s="6">
        <v>97.45</v>
      </c>
      <c r="G1428" s="6">
        <v>97.45</v>
      </c>
      <c r="H1428" s="6">
        <v>97.45</v>
      </c>
      <c r="I1428" s="6">
        <v>97.45</v>
      </c>
      <c r="J1428" s="6">
        <v>97.45</v>
      </c>
      <c r="K1428" s="7" t="s">
        <v>2585</v>
      </c>
      <c r="L1428" s="7" t="s">
        <v>1946</v>
      </c>
      <c r="M1428" s="7" t="s">
        <v>1567</v>
      </c>
      <c r="N1428" s="3">
        <v>0</v>
      </c>
      <c r="O1428" s="2" t="s">
        <v>3411</v>
      </c>
      <c r="Q1428" s="57">
        <f t="shared" si="11"/>
        <v>1</v>
      </c>
    </row>
    <row r="1429" spans="1:17" x14ac:dyDescent="0.2">
      <c r="A1429" s="7" t="s">
        <v>1443</v>
      </c>
      <c r="B1429" s="6">
        <v>105.43</v>
      </c>
      <c r="C1429" s="7" t="s">
        <v>32</v>
      </c>
      <c r="D1429" s="7" t="s">
        <v>371</v>
      </c>
      <c r="E1429" s="6">
        <v>105.43</v>
      </c>
      <c r="F1429" s="6">
        <v>105.43</v>
      </c>
      <c r="G1429" s="6">
        <v>105.43</v>
      </c>
      <c r="H1429" s="6">
        <v>105.43</v>
      </c>
      <c r="I1429" s="6">
        <v>105.43</v>
      </c>
      <c r="J1429" s="6">
        <v>105.43</v>
      </c>
      <c r="K1429" s="7" t="s">
        <v>2585</v>
      </c>
      <c r="L1429" s="7" t="s">
        <v>1946</v>
      </c>
      <c r="M1429" s="7" t="s">
        <v>1868</v>
      </c>
      <c r="N1429" s="3">
        <v>0</v>
      </c>
      <c r="O1429" s="2" t="s">
        <v>194</v>
      </c>
      <c r="Q1429" s="57">
        <f t="shared" si="11"/>
        <v>1</v>
      </c>
    </row>
    <row r="1430" spans="1:17" x14ac:dyDescent="0.2">
      <c r="A1430" s="7" t="s">
        <v>1691</v>
      </c>
      <c r="B1430" s="6">
        <v>12.92</v>
      </c>
      <c r="C1430" s="7" t="s">
        <v>2542</v>
      </c>
      <c r="D1430" s="7" t="s">
        <v>371</v>
      </c>
      <c r="E1430" s="6">
        <v>12.92</v>
      </c>
      <c r="F1430" s="6">
        <v>12.92</v>
      </c>
      <c r="G1430" s="6">
        <v>0</v>
      </c>
      <c r="H1430" s="6">
        <v>0</v>
      </c>
      <c r="I1430" s="6">
        <v>0</v>
      </c>
      <c r="J1430" s="6">
        <v>0</v>
      </c>
      <c r="K1430" s="7" t="s">
        <v>2585</v>
      </c>
      <c r="L1430" s="7" t="s">
        <v>1946</v>
      </c>
      <c r="M1430" s="7" t="s">
        <v>1868</v>
      </c>
      <c r="N1430" s="3">
        <v>8</v>
      </c>
      <c r="O1430" s="2" t="s">
        <v>194</v>
      </c>
      <c r="Q1430" s="57">
        <f t="shared" si="11"/>
        <v>0</v>
      </c>
    </row>
    <row r="1431" spans="1:17" x14ac:dyDescent="0.2">
      <c r="A1431" s="7" t="s">
        <v>1459</v>
      </c>
      <c r="B1431" s="6">
        <v>25.69</v>
      </c>
      <c r="C1431" s="7" t="s">
        <v>2683</v>
      </c>
      <c r="D1431" s="7" t="s">
        <v>371</v>
      </c>
      <c r="E1431" s="6">
        <v>25.69</v>
      </c>
      <c r="F1431" s="6">
        <v>25.69</v>
      </c>
      <c r="G1431" s="6">
        <v>0</v>
      </c>
      <c r="H1431" s="6">
        <v>0</v>
      </c>
      <c r="I1431" s="6">
        <v>0</v>
      </c>
      <c r="J1431" s="6">
        <v>0</v>
      </c>
      <c r="K1431" s="7" t="s">
        <v>2585</v>
      </c>
      <c r="L1431" s="7" t="s">
        <v>1946</v>
      </c>
      <c r="M1431" s="7" t="s">
        <v>2301</v>
      </c>
      <c r="N1431" s="3">
        <v>0</v>
      </c>
      <c r="O1431" s="2" t="s">
        <v>777</v>
      </c>
      <c r="Q1431" s="57">
        <f t="shared" si="11"/>
        <v>0</v>
      </c>
    </row>
    <row r="1432" spans="1:17" x14ac:dyDescent="0.2">
      <c r="A1432" s="7" t="s">
        <v>682</v>
      </c>
      <c r="B1432" s="6">
        <v>30.090909090909101</v>
      </c>
      <c r="C1432" s="7" t="s">
        <v>377</v>
      </c>
      <c r="D1432" s="7" t="s">
        <v>371</v>
      </c>
      <c r="E1432" s="6">
        <v>33.1</v>
      </c>
      <c r="F1432" s="6">
        <v>30.090909090909101</v>
      </c>
      <c r="G1432" s="6">
        <v>0</v>
      </c>
      <c r="H1432" s="6">
        <v>0</v>
      </c>
      <c r="I1432" s="6">
        <v>0</v>
      </c>
      <c r="J1432" s="6">
        <v>0</v>
      </c>
      <c r="K1432" s="7" t="s">
        <v>2585</v>
      </c>
      <c r="L1432" s="7" t="s">
        <v>1946</v>
      </c>
      <c r="M1432" s="7" t="s">
        <v>1171</v>
      </c>
      <c r="N1432" s="3">
        <v>0</v>
      </c>
      <c r="O1432" s="2" t="s">
        <v>777</v>
      </c>
      <c r="Q1432" s="57">
        <f t="shared" si="11"/>
        <v>0</v>
      </c>
    </row>
    <row r="1433" spans="1:17" x14ac:dyDescent="0.2">
      <c r="A1433" s="7" t="s">
        <v>1137</v>
      </c>
      <c r="B1433" s="6">
        <v>0.97</v>
      </c>
      <c r="C1433" s="7" t="s">
        <v>1137</v>
      </c>
      <c r="D1433" s="7" t="s">
        <v>2536</v>
      </c>
      <c r="E1433" s="6">
        <v>1.0669999999999999</v>
      </c>
      <c r="F1433" s="6">
        <v>0.97</v>
      </c>
      <c r="G1433" s="6">
        <v>1.0669999999999999</v>
      </c>
      <c r="H1433" s="6">
        <v>0.97</v>
      </c>
      <c r="I1433" s="6">
        <v>0</v>
      </c>
      <c r="J1433" s="6">
        <v>0</v>
      </c>
      <c r="K1433" s="7" t="s">
        <v>2585</v>
      </c>
      <c r="L1433" s="7"/>
      <c r="M1433" s="7" t="s">
        <v>2585</v>
      </c>
      <c r="N1433" s="3">
        <v>0</v>
      </c>
      <c r="O1433" s="2" t="s">
        <v>2974</v>
      </c>
      <c r="Q1433" s="57">
        <f t="shared" si="11"/>
        <v>0</v>
      </c>
    </row>
    <row r="1434" spans="1:17" x14ac:dyDescent="0.2">
      <c r="A1434" s="7" t="s">
        <v>2821</v>
      </c>
      <c r="B1434" s="6">
        <v>13.2727272727273</v>
      </c>
      <c r="C1434" s="7" t="s">
        <v>2750</v>
      </c>
      <c r="D1434" s="7" t="s">
        <v>2944</v>
      </c>
      <c r="E1434" s="6">
        <v>14.6</v>
      </c>
      <c r="F1434" s="6">
        <v>13.2727272727273</v>
      </c>
      <c r="G1434" s="6">
        <v>14.6</v>
      </c>
      <c r="H1434" s="6">
        <v>13.2727272727273</v>
      </c>
      <c r="I1434" s="6">
        <v>14.6</v>
      </c>
      <c r="J1434" s="6">
        <v>13.2727272727273</v>
      </c>
      <c r="K1434" s="7" t="s">
        <v>2585</v>
      </c>
      <c r="L1434" s="7" t="s">
        <v>1946</v>
      </c>
      <c r="M1434" s="7" t="s">
        <v>2301</v>
      </c>
      <c r="N1434" s="3">
        <v>0</v>
      </c>
      <c r="O1434" s="2" t="s">
        <v>777</v>
      </c>
      <c r="Q1434" s="57">
        <f t="shared" si="11"/>
        <v>1</v>
      </c>
    </row>
    <row r="1435" spans="1:17" x14ac:dyDescent="0.2">
      <c r="A1435" s="7" t="s">
        <v>1462</v>
      </c>
      <c r="B1435" s="6">
        <v>26.15</v>
      </c>
      <c r="C1435" s="7" t="s">
        <v>1916</v>
      </c>
      <c r="D1435" s="7" t="s">
        <v>2944</v>
      </c>
      <c r="E1435" s="6">
        <v>26.15</v>
      </c>
      <c r="F1435" s="6">
        <v>26.15</v>
      </c>
      <c r="G1435" s="6">
        <v>0</v>
      </c>
      <c r="H1435" s="6">
        <v>0</v>
      </c>
      <c r="I1435" s="6">
        <v>0</v>
      </c>
      <c r="J1435" s="6">
        <v>0</v>
      </c>
      <c r="K1435" s="7" t="s">
        <v>2585</v>
      </c>
      <c r="L1435" s="7" t="s">
        <v>1946</v>
      </c>
      <c r="M1435" s="7" t="s">
        <v>3050</v>
      </c>
      <c r="N1435" s="3">
        <v>3</v>
      </c>
      <c r="O1435" s="2" t="s">
        <v>777</v>
      </c>
      <c r="Q1435" s="57">
        <f t="shared" si="11"/>
        <v>0</v>
      </c>
    </row>
    <row r="1436" spans="1:17" x14ac:dyDescent="0.2">
      <c r="A1436" s="7" t="s">
        <v>1713</v>
      </c>
      <c r="B1436" s="6">
        <v>0.35880000000000001</v>
      </c>
      <c r="C1436" s="7" t="s">
        <v>1713</v>
      </c>
      <c r="D1436" s="7" t="s">
        <v>469</v>
      </c>
      <c r="E1436" s="6">
        <v>0.35880000000000001</v>
      </c>
      <c r="F1436" s="6">
        <v>0.35880000000000001</v>
      </c>
      <c r="G1436" s="6">
        <v>0.35880000000000001</v>
      </c>
      <c r="H1436" s="6">
        <v>0.35880000000000001</v>
      </c>
      <c r="I1436" s="6">
        <v>0</v>
      </c>
      <c r="J1436" s="6">
        <v>0</v>
      </c>
      <c r="K1436" s="7" t="s">
        <v>2585</v>
      </c>
      <c r="L1436" s="7"/>
      <c r="M1436" s="7" t="s">
        <v>2139</v>
      </c>
      <c r="N1436" s="3">
        <v>0</v>
      </c>
      <c r="O1436" s="2" t="s">
        <v>2974</v>
      </c>
      <c r="Q1436" s="57">
        <f t="shared" si="11"/>
        <v>0</v>
      </c>
    </row>
    <row r="1437" spans="1:17" x14ac:dyDescent="0.2">
      <c r="A1437" s="7" t="s">
        <v>267</v>
      </c>
      <c r="B1437" s="6">
        <v>6</v>
      </c>
      <c r="C1437" s="7" t="s">
        <v>267</v>
      </c>
      <c r="D1437" s="7" t="s">
        <v>3030</v>
      </c>
      <c r="E1437" s="6">
        <v>6</v>
      </c>
      <c r="F1437" s="6">
        <v>6</v>
      </c>
      <c r="G1437" s="6">
        <v>0</v>
      </c>
      <c r="H1437" s="6">
        <v>0</v>
      </c>
      <c r="I1437" s="6">
        <v>0</v>
      </c>
      <c r="J1437" s="6">
        <v>0</v>
      </c>
      <c r="K1437" s="7" t="s">
        <v>2585</v>
      </c>
      <c r="L1437" s="7" t="s">
        <v>637</v>
      </c>
      <c r="M1437" s="7" t="s">
        <v>1134</v>
      </c>
      <c r="N1437" s="3">
        <v>0</v>
      </c>
      <c r="O1437" s="2" t="s">
        <v>777</v>
      </c>
      <c r="Q1437" s="57">
        <f t="shared" si="11"/>
        <v>0</v>
      </c>
    </row>
    <row r="1438" spans="1:17" x14ac:dyDescent="0.2">
      <c r="A1438" s="7" t="s">
        <v>3270</v>
      </c>
      <c r="B1438" s="6">
        <v>3.5</v>
      </c>
      <c r="C1438" s="7" t="s">
        <v>2896</v>
      </c>
      <c r="D1438" s="7" t="s">
        <v>3030</v>
      </c>
      <c r="E1438" s="6">
        <v>3.5</v>
      </c>
      <c r="F1438" s="6">
        <v>3.5</v>
      </c>
      <c r="G1438" s="6">
        <v>3.7</v>
      </c>
      <c r="H1438" s="6">
        <v>3.7</v>
      </c>
      <c r="I1438" s="6">
        <v>37</v>
      </c>
      <c r="J1438" s="6">
        <v>37</v>
      </c>
      <c r="K1438" s="7" t="s">
        <v>2585</v>
      </c>
      <c r="L1438" s="7" t="s">
        <v>637</v>
      </c>
      <c r="M1438" s="7" t="s">
        <v>1134</v>
      </c>
      <c r="N1438" s="3">
        <v>0</v>
      </c>
      <c r="O1438" s="2" t="s">
        <v>777</v>
      </c>
      <c r="Q1438" s="57">
        <f t="shared" si="11"/>
        <v>10.571428571428571</v>
      </c>
    </row>
    <row r="1439" spans="1:17" x14ac:dyDescent="0.2">
      <c r="A1439" s="7" t="s">
        <v>1618</v>
      </c>
      <c r="B1439" s="6">
        <v>3</v>
      </c>
      <c r="C1439" s="7" t="s">
        <v>2605</v>
      </c>
      <c r="D1439" s="7" t="s">
        <v>3030</v>
      </c>
      <c r="E1439" s="6">
        <v>3</v>
      </c>
      <c r="F1439" s="6">
        <v>3</v>
      </c>
      <c r="G1439" s="6">
        <v>3</v>
      </c>
      <c r="H1439" s="6">
        <v>3</v>
      </c>
      <c r="I1439" s="6">
        <v>18</v>
      </c>
      <c r="J1439" s="6">
        <v>18</v>
      </c>
      <c r="K1439" s="7" t="s">
        <v>2585</v>
      </c>
      <c r="L1439" s="7" t="s">
        <v>637</v>
      </c>
      <c r="M1439" s="7" t="s">
        <v>1134</v>
      </c>
      <c r="N1439" s="3">
        <v>0</v>
      </c>
      <c r="O1439" s="2" t="s">
        <v>777</v>
      </c>
      <c r="Q1439" s="57">
        <f t="shared" si="11"/>
        <v>6</v>
      </c>
    </row>
    <row r="1440" spans="1:17" x14ac:dyDescent="0.2">
      <c r="A1440" s="7" t="s">
        <v>3106</v>
      </c>
      <c r="B1440" s="6">
        <v>0.2</v>
      </c>
      <c r="C1440" s="7" t="s">
        <v>234</v>
      </c>
      <c r="D1440" s="7" t="s">
        <v>3030</v>
      </c>
      <c r="E1440" s="6">
        <v>2</v>
      </c>
      <c r="F1440" s="6">
        <v>2</v>
      </c>
      <c r="G1440" s="6">
        <v>0</v>
      </c>
      <c r="H1440" s="6">
        <v>0</v>
      </c>
      <c r="I1440" s="6">
        <v>0</v>
      </c>
      <c r="J1440" s="6">
        <v>0</v>
      </c>
      <c r="K1440" s="7" t="s">
        <v>2585</v>
      </c>
      <c r="L1440" s="7" t="s">
        <v>661</v>
      </c>
      <c r="M1440" s="7" t="s">
        <v>2301</v>
      </c>
      <c r="N1440" s="3">
        <v>0</v>
      </c>
      <c r="O1440" s="2" t="s">
        <v>777</v>
      </c>
      <c r="Q1440" s="57">
        <f t="shared" si="11"/>
        <v>0</v>
      </c>
    </row>
    <row r="1441" spans="1:17" x14ac:dyDescent="0.2">
      <c r="A1441" s="7" t="s">
        <v>2627</v>
      </c>
      <c r="B1441" s="6">
        <v>4</v>
      </c>
      <c r="C1441" s="7" t="s">
        <v>844</v>
      </c>
      <c r="D1441" s="7" t="s">
        <v>3030</v>
      </c>
      <c r="E1441" s="6">
        <v>4</v>
      </c>
      <c r="F1441" s="6">
        <v>4</v>
      </c>
      <c r="G1441" s="6">
        <v>4</v>
      </c>
      <c r="H1441" s="6">
        <v>4</v>
      </c>
      <c r="I1441" s="6">
        <v>12</v>
      </c>
      <c r="J1441" s="6">
        <v>12</v>
      </c>
      <c r="K1441" s="7" t="s">
        <v>3355</v>
      </c>
      <c r="L1441" s="7" t="s">
        <v>1787</v>
      </c>
      <c r="M1441" s="7" t="s">
        <v>978</v>
      </c>
      <c r="N1441" s="3">
        <v>0</v>
      </c>
      <c r="O1441" s="2" t="s">
        <v>2974</v>
      </c>
      <c r="Q1441" s="57">
        <f t="shared" si="11"/>
        <v>3</v>
      </c>
    </row>
    <row r="1442" spans="1:17" x14ac:dyDescent="0.2">
      <c r="A1442" s="7" t="s">
        <v>2084</v>
      </c>
      <c r="B1442" s="6">
        <v>0.68681999999999999</v>
      </c>
      <c r="C1442" s="7" t="s">
        <v>2084</v>
      </c>
      <c r="D1442" s="7" t="s">
        <v>2944</v>
      </c>
      <c r="E1442" s="6">
        <v>0.75550200000000001</v>
      </c>
      <c r="F1442" s="6">
        <v>0.68681999999999999</v>
      </c>
      <c r="G1442" s="6">
        <v>0</v>
      </c>
      <c r="H1442" s="6">
        <v>0</v>
      </c>
      <c r="I1442" s="6">
        <v>0</v>
      </c>
      <c r="J1442" s="6">
        <v>0</v>
      </c>
      <c r="K1442" s="7" t="s">
        <v>2585</v>
      </c>
      <c r="L1442" s="7" t="s">
        <v>1946</v>
      </c>
      <c r="M1442" s="7" t="s">
        <v>2631</v>
      </c>
      <c r="N1442" s="3">
        <v>10</v>
      </c>
      <c r="O1442" s="2" t="s">
        <v>85</v>
      </c>
      <c r="Q1442" s="57">
        <f t="shared" si="11"/>
        <v>0</v>
      </c>
    </row>
    <row r="1443" spans="1:17" x14ac:dyDescent="0.2">
      <c r="A1443" s="7" t="s">
        <v>33</v>
      </c>
      <c r="B1443" s="6"/>
      <c r="C1443" s="7" t="s">
        <v>33</v>
      </c>
      <c r="D1443" s="7" t="s">
        <v>475</v>
      </c>
      <c r="E1443" s="6">
        <v>0.16317796610169499</v>
      </c>
      <c r="F1443" s="6">
        <v>0.16317796610169499</v>
      </c>
      <c r="G1443" s="6">
        <v>0.16317796610169499</v>
      </c>
      <c r="H1443" s="6">
        <v>0.16317796610169499</v>
      </c>
      <c r="I1443" s="6">
        <v>0</v>
      </c>
      <c r="J1443" s="6">
        <v>0</v>
      </c>
      <c r="K1443" s="7" t="s">
        <v>2585</v>
      </c>
      <c r="L1443" s="7"/>
      <c r="M1443" s="7" t="s">
        <v>2139</v>
      </c>
      <c r="N1443" s="3">
        <v>0</v>
      </c>
      <c r="O1443" s="2" t="s">
        <v>2974</v>
      </c>
      <c r="Q1443" s="57">
        <f t="shared" si="11"/>
        <v>0</v>
      </c>
    </row>
    <row r="1444" spans="1:17" x14ac:dyDescent="0.2">
      <c r="A1444" s="7" t="s">
        <v>1651</v>
      </c>
      <c r="B1444" s="6">
        <v>3.5</v>
      </c>
      <c r="C1444" s="7" t="s">
        <v>1651</v>
      </c>
      <c r="D1444" s="7" t="s">
        <v>3030</v>
      </c>
      <c r="E1444" s="6">
        <v>3.5</v>
      </c>
      <c r="F1444" s="6">
        <v>3.5</v>
      </c>
      <c r="G1444" s="6">
        <v>0</v>
      </c>
      <c r="H1444" s="6">
        <v>0</v>
      </c>
      <c r="I1444" s="6">
        <v>0</v>
      </c>
      <c r="J1444" s="6">
        <v>0</v>
      </c>
      <c r="K1444" s="7" t="s">
        <v>2585</v>
      </c>
      <c r="L1444" s="7" t="s">
        <v>661</v>
      </c>
      <c r="M1444" s="7" t="s">
        <v>2778</v>
      </c>
      <c r="N1444" s="3">
        <v>0</v>
      </c>
      <c r="O1444" s="2" t="s">
        <v>2471</v>
      </c>
      <c r="Q1444" s="57">
        <f t="shared" si="11"/>
        <v>0</v>
      </c>
    </row>
    <row r="1445" spans="1:17" x14ac:dyDescent="0.2">
      <c r="A1445" s="7" t="s">
        <v>970</v>
      </c>
      <c r="B1445" s="6">
        <v>0.73199999999999998</v>
      </c>
      <c r="C1445" s="7" t="s">
        <v>970</v>
      </c>
      <c r="D1445" s="7" t="s">
        <v>2167</v>
      </c>
      <c r="E1445" s="6">
        <v>3.05</v>
      </c>
      <c r="F1445" s="6">
        <v>3.05</v>
      </c>
      <c r="G1445" s="6">
        <v>0</v>
      </c>
      <c r="H1445" s="6">
        <v>0</v>
      </c>
      <c r="I1445" s="6">
        <v>0</v>
      </c>
      <c r="J1445" s="6">
        <v>0</v>
      </c>
      <c r="K1445" s="7" t="s">
        <v>2585</v>
      </c>
      <c r="L1445" s="7" t="s">
        <v>1221</v>
      </c>
      <c r="M1445" s="7" t="s">
        <v>3011</v>
      </c>
      <c r="N1445" s="3">
        <v>8</v>
      </c>
      <c r="O1445" s="2" t="s">
        <v>194</v>
      </c>
      <c r="Q1445" s="57">
        <f t="shared" si="11"/>
        <v>0</v>
      </c>
    </row>
    <row r="1446" spans="1:17" x14ac:dyDescent="0.2">
      <c r="A1446" s="7" t="s">
        <v>2688</v>
      </c>
      <c r="B1446" s="6">
        <v>3.7850000000000001</v>
      </c>
      <c r="C1446" s="7" t="s">
        <v>2688</v>
      </c>
      <c r="D1446" s="7" t="s">
        <v>2167</v>
      </c>
      <c r="E1446" s="6">
        <v>4.1635</v>
      </c>
      <c r="F1446" s="6">
        <v>3.7850000000000001</v>
      </c>
      <c r="G1446" s="6">
        <v>0</v>
      </c>
      <c r="H1446" s="6">
        <v>0</v>
      </c>
      <c r="I1446" s="6">
        <v>0</v>
      </c>
      <c r="J1446" s="6">
        <v>0</v>
      </c>
      <c r="K1446" s="7" t="s">
        <v>178</v>
      </c>
      <c r="L1446" s="7" t="s">
        <v>1221</v>
      </c>
      <c r="M1446" s="7" t="s">
        <v>2252</v>
      </c>
      <c r="N1446" s="3">
        <v>6</v>
      </c>
      <c r="O1446" s="2" t="s">
        <v>194</v>
      </c>
      <c r="Q1446" s="57">
        <f t="shared" si="11"/>
        <v>0</v>
      </c>
    </row>
    <row r="1447" spans="1:17" x14ac:dyDescent="0.2">
      <c r="A1447" s="7" t="s">
        <v>518</v>
      </c>
      <c r="B1447" s="6">
        <v>4.1500000000000004</v>
      </c>
      <c r="C1447" s="7" t="s">
        <v>1342</v>
      </c>
      <c r="D1447" s="7" t="s">
        <v>2167</v>
      </c>
      <c r="E1447" s="6">
        <v>4.1500000000000004</v>
      </c>
      <c r="F1447" s="6">
        <v>4.1500000000000004</v>
      </c>
      <c r="G1447" s="6">
        <v>0</v>
      </c>
      <c r="H1447" s="6">
        <v>0</v>
      </c>
      <c r="I1447" s="6">
        <v>0</v>
      </c>
      <c r="J1447" s="6">
        <v>0</v>
      </c>
      <c r="K1447" s="7" t="s">
        <v>2585</v>
      </c>
      <c r="L1447" s="7" t="s">
        <v>1221</v>
      </c>
      <c r="M1447" s="7" t="s">
        <v>1092</v>
      </c>
      <c r="N1447" s="3">
        <v>9</v>
      </c>
      <c r="O1447" s="2" t="s">
        <v>697</v>
      </c>
      <c r="Q1447" s="57">
        <f t="shared" si="11"/>
        <v>0</v>
      </c>
    </row>
    <row r="1448" spans="1:17" x14ac:dyDescent="0.2">
      <c r="A1448" s="7" t="s">
        <v>158</v>
      </c>
      <c r="B1448" s="6">
        <v>2.4649999999999999</v>
      </c>
      <c r="C1448" s="7" t="s">
        <v>1313</v>
      </c>
      <c r="D1448" s="7" t="s">
        <v>2167</v>
      </c>
      <c r="E1448" s="6">
        <v>2.4649999999999999</v>
      </c>
      <c r="F1448" s="6">
        <v>2.4649999999999999</v>
      </c>
      <c r="G1448" s="6">
        <v>0</v>
      </c>
      <c r="H1448" s="6">
        <v>0</v>
      </c>
      <c r="I1448" s="6">
        <v>0</v>
      </c>
      <c r="J1448" s="6">
        <v>0</v>
      </c>
      <c r="K1448" s="7" t="s">
        <v>2585</v>
      </c>
      <c r="L1448" s="7" t="s">
        <v>1946</v>
      </c>
      <c r="M1448" s="7" t="s">
        <v>3011</v>
      </c>
      <c r="N1448" s="3">
        <v>10</v>
      </c>
      <c r="O1448" s="2" t="s">
        <v>194</v>
      </c>
      <c r="Q1448" s="57">
        <f t="shared" si="11"/>
        <v>0</v>
      </c>
    </row>
    <row r="1449" spans="1:17" x14ac:dyDescent="0.2">
      <c r="A1449" s="7" t="s">
        <v>1703</v>
      </c>
      <c r="B1449" s="6">
        <v>2.4649999999999999</v>
      </c>
      <c r="C1449" s="7" t="s">
        <v>1652</v>
      </c>
      <c r="D1449" s="7" t="s">
        <v>2167</v>
      </c>
      <c r="E1449" s="6">
        <v>2.4649999999999999</v>
      </c>
      <c r="F1449" s="6">
        <v>2.4649999999999999</v>
      </c>
      <c r="G1449" s="6">
        <v>0</v>
      </c>
      <c r="H1449" s="6">
        <v>0</v>
      </c>
      <c r="I1449" s="6">
        <v>0</v>
      </c>
      <c r="J1449" s="6">
        <v>0</v>
      </c>
      <c r="K1449" s="7" t="s">
        <v>2585</v>
      </c>
      <c r="L1449" s="7" t="s">
        <v>1946</v>
      </c>
      <c r="M1449" s="7" t="s">
        <v>3011</v>
      </c>
      <c r="N1449" s="3">
        <v>10</v>
      </c>
      <c r="O1449" s="2" t="s">
        <v>194</v>
      </c>
      <c r="Q1449" s="57">
        <f t="shared" si="11"/>
        <v>0</v>
      </c>
    </row>
    <row r="1450" spans="1:17" x14ac:dyDescent="0.2">
      <c r="A1450" s="7" t="s">
        <v>1283</v>
      </c>
      <c r="B1450" s="6">
        <v>4.49</v>
      </c>
      <c r="C1450" s="7" t="s">
        <v>3051</v>
      </c>
      <c r="D1450" s="7" t="s">
        <v>2167</v>
      </c>
      <c r="E1450" s="6">
        <v>4.49</v>
      </c>
      <c r="F1450" s="6">
        <v>4.49</v>
      </c>
      <c r="G1450" s="6">
        <v>0</v>
      </c>
      <c r="H1450" s="6">
        <v>0</v>
      </c>
      <c r="I1450" s="6">
        <v>0</v>
      </c>
      <c r="J1450" s="6">
        <v>0</v>
      </c>
      <c r="K1450" s="7" t="s">
        <v>2585</v>
      </c>
      <c r="L1450" s="7" t="s">
        <v>1221</v>
      </c>
      <c r="M1450" s="7" t="s">
        <v>1092</v>
      </c>
      <c r="N1450" s="3">
        <v>9</v>
      </c>
      <c r="O1450" s="2" t="s">
        <v>697</v>
      </c>
      <c r="Q1450" s="57">
        <f t="shared" si="11"/>
        <v>0</v>
      </c>
    </row>
    <row r="1451" spans="1:17" x14ac:dyDescent="0.2">
      <c r="A1451" s="7" t="s">
        <v>3125</v>
      </c>
      <c r="B1451" s="6">
        <v>3.59696666666667</v>
      </c>
      <c r="C1451" s="7" t="s">
        <v>1036</v>
      </c>
      <c r="D1451" s="7" t="s">
        <v>371</v>
      </c>
      <c r="E1451" s="6">
        <v>3.9566633333333399</v>
      </c>
      <c r="F1451" s="6">
        <v>3.59696666666667</v>
      </c>
      <c r="G1451" s="6">
        <v>3.9566633333333399</v>
      </c>
      <c r="H1451" s="6">
        <v>3.59696666666667</v>
      </c>
      <c r="I1451" s="6">
        <v>15.826653333333301</v>
      </c>
      <c r="J1451" s="6">
        <v>14.387866666666699</v>
      </c>
      <c r="K1451" s="7" t="s">
        <v>2585</v>
      </c>
      <c r="L1451" s="7" t="s">
        <v>2336</v>
      </c>
      <c r="M1451" s="7" t="s">
        <v>2631</v>
      </c>
      <c r="N1451" s="3">
        <v>10</v>
      </c>
      <c r="O1451" s="2" t="s">
        <v>132</v>
      </c>
      <c r="Q1451" s="57">
        <f t="shared" si="11"/>
        <v>4.0000000000000053</v>
      </c>
    </row>
    <row r="1452" spans="1:17" x14ac:dyDescent="0.2">
      <c r="A1452" s="7" t="s">
        <v>3413</v>
      </c>
      <c r="B1452" s="6">
        <v>17.329999999999998</v>
      </c>
      <c r="C1452" s="7" t="s">
        <v>1671</v>
      </c>
      <c r="D1452" s="7" t="s">
        <v>2944</v>
      </c>
      <c r="E1452" s="6">
        <v>17.329999999999998</v>
      </c>
      <c r="F1452" s="6">
        <v>17.329999999999998</v>
      </c>
      <c r="G1452" s="6">
        <v>17.329999999999998</v>
      </c>
      <c r="H1452" s="6">
        <v>17.329999999999998</v>
      </c>
      <c r="I1452" s="6">
        <v>69.319999999999993</v>
      </c>
      <c r="J1452" s="6">
        <v>69.319999999999993</v>
      </c>
      <c r="K1452" s="7" t="s">
        <v>2585</v>
      </c>
      <c r="L1452" s="7" t="s">
        <v>1946</v>
      </c>
      <c r="M1452" s="7" t="s">
        <v>2301</v>
      </c>
      <c r="N1452" s="3">
        <v>0</v>
      </c>
      <c r="O1452" s="2" t="s">
        <v>777</v>
      </c>
      <c r="Q1452" s="57">
        <f t="shared" si="11"/>
        <v>4</v>
      </c>
    </row>
    <row r="1453" spans="1:17" x14ac:dyDescent="0.2">
      <c r="A1453" s="7" t="s">
        <v>2033</v>
      </c>
      <c r="B1453" s="6">
        <v>2.4606805555555602</v>
      </c>
      <c r="C1453" s="7" t="s">
        <v>2033</v>
      </c>
      <c r="D1453" s="7" t="s">
        <v>469</v>
      </c>
      <c r="E1453" s="6">
        <v>2.4606805555555602</v>
      </c>
      <c r="F1453" s="6">
        <v>2.4606805555555602</v>
      </c>
      <c r="G1453" s="6">
        <v>2.4606805555555602</v>
      </c>
      <c r="H1453" s="6">
        <v>2.4606805555555602</v>
      </c>
      <c r="I1453" s="6">
        <v>0</v>
      </c>
      <c r="J1453" s="6">
        <v>0</v>
      </c>
      <c r="K1453" s="7" t="s">
        <v>2585</v>
      </c>
      <c r="L1453" s="7"/>
      <c r="M1453" s="7" t="s">
        <v>2139</v>
      </c>
      <c r="N1453" s="3">
        <v>0</v>
      </c>
      <c r="O1453" s="2" t="s">
        <v>2974</v>
      </c>
      <c r="Q1453" s="57">
        <f t="shared" si="11"/>
        <v>0</v>
      </c>
    </row>
    <row r="1454" spans="1:17" x14ac:dyDescent="0.2">
      <c r="A1454" s="7" t="s">
        <v>2286</v>
      </c>
      <c r="B1454" s="6">
        <v>1.86431612769081</v>
      </c>
      <c r="C1454" s="7" t="s">
        <v>536</v>
      </c>
      <c r="D1454" s="7" t="s">
        <v>469</v>
      </c>
      <c r="E1454" s="6">
        <v>1.86431612769081</v>
      </c>
      <c r="F1454" s="6">
        <v>1.86431612769081</v>
      </c>
      <c r="G1454" s="6">
        <v>1.86431612769081</v>
      </c>
      <c r="H1454" s="6">
        <v>1.86431612769081</v>
      </c>
      <c r="I1454" s="6">
        <v>0</v>
      </c>
      <c r="J1454" s="6">
        <v>0</v>
      </c>
      <c r="K1454" s="7" t="s">
        <v>2585</v>
      </c>
      <c r="L1454" s="7"/>
      <c r="M1454" s="7" t="s">
        <v>2139</v>
      </c>
      <c r="N1454" s="3">
        <v>0</v>
      </c>
      <c r="O1454" s="2" t="s">
        <v>2974</v>
      </c>
      <c r="Q1454" s="57">
        <f t="shared" si="11"/>
        <v>0</v>
      </c>
    </row>
    <row r="1455" spans="1:17" x14ac:dyDescent="0.2">
      <c r="A1455" s="7" t="s">
        <v>3337</v>
      </c>
      <c r="B1455" s="6">
        <v>0.27777777777777801</v>
      </c>
      <c r="C1455" s="7" t="s">
        <v>3337</v>
      </c>
      <c r="D1455" s="7" t="s">
        <v>3030</v>
      </c>
      <c r="E1455" s="6">
        <v>2.5</v>
      </c>
      <c r="F1455" s="6">
        <v>2.5</v>
      </c>
      <c r="G1455" s="6">
        <v>2.5</v>
      </c>
      <c r="H1455" s="6">
        <v>2.5</v>
      </c>
      <c r="I1455" s="6">
        <v>5</v>
      </c>
      <c r="J1455" s="6">
        <v>5</v>
      </c>
      <c r="K1455" s="7" t="s">
        <v>2585</v>
      </c>
      <c r="L1455" s="7" t="s">
        <v>637</v>
      </c>
      <c r="M1455" s="7" t="s">
        <v>1903</v>
      </c>
      <c r="N1455" s="3">
        <v>0</v>
      </c>
      <c r="O1455" s="2" t="s">
        <v>414</v>
      </c>
      <c r="Q1455" s="57">
        <f t="shared" si="11"/>
        <v>2</v>
      </c>
    </row>
    <row r="1456" spans="1:17" x14ac:dyDescent="0.2">
      <c r="A1456" s="7" t="s">
        <v>918</v>
      </c>
      <c r="B1456" s="6">
        <v>13</v>
      </c>
      <c r="C1456" s="7" t="s">
        <v>918</v>
      </c>
      <c r="D1456" s="7" t="s">
        <v>3030</v>
      </c>
      <c r="E1456" s="6">
        <v>13</v>
      </c>
      <c r="F1456" s="6">
        <v>13</v>
      </c>
      <c r="G1456" s="6">
        <v>0</v>
      </c>
      <c r="H1456" s="6">
        <v>0</v>
      </c>
      <c r="I1456" s="6">
        <v>0</v>
      </c>
      <c r="J1456" s="6">
        <v>0</v>
      </c>
      <c r="K1456" s="7" t="s">
        <v>2585</v>
      </c>
      <c r="L1456" s="7" t="s">
        <v>637</v>
      </c>
      <c r="M1456" s="7" t="s">
        <v>1903</v>
      </c>
      <c r="N1456" s="3">
        <v>0</v>
      </c>
      <c r="O1456" s="2" t="s">
        <v>2974</v>
      </c>
      <c r="Q1456" s="57">
        <f t="shared" si="11"/>
        <v>0</v>
      </c>
    </row>
    <row r="1457" spans="1:17" x14ac:dyDescent="0.2">
      <c r="A1457" s="7" t="s">
        <v>2153</v>
      </c>
      <c r="B1457" s="6">
        <v>3</v>
      </c>
      <c r="C1457" s="7" t="s">
        <v>2153</v>
      </c>
      <c r="D1457" s="7" t="s">
        <v>3030</v>
      </c>
      <c r="E1457" s="6">
        <v>3</v>
      </c>
      <c r="F1457" s="6">
        <v>3</v>
      </c>
      <c r="G1457" s="6">
        <v>3</v>
      </c>
      <c r="H1457" s="6">
        <v>3</v>
      </c>
      <c r="I1457" s="6">
        <v>6</v>
      </c>
      <c r="J1457" s="6">
        <v>6</v>
      </c>
      <c r="K1457" s="7" t="s">
        <v>2585</v>
      </c>
      <c r="L1457" s="7" t="s">
        <v>661</v>
      </c>
      <c r="M1457" s="7" t="s">
        <v>1903</v>
      </c>
      <c r="N1457" s="3">
        <v>0</v>
      </c>
      <c r="O1457" s="2" t="s">
        <v>2479</v>
      </c>
      <c r="Q1457" s="57">
        <f t="shared" si="11"/>
        <v>2</v>
      </c>
    </row>
    <row r="1458" spans="1:17" x14ac:dyDescent="0.2">
      <c r="A1458" s="7" t="s">
        <v>2128</v>
      </c>
      <c r="B1458" s="6">
        <v>6.2124527886562397</v>
      </c>
      <c r="C1458" s="7" t="s">
        <v>2128</v>
      </c>
      <c r="D1458" s="7" t="s">
        <v>475</v>
      </c>
      <c r="E1458" s="6">
        <v>6.2124527886562397</v>
      </c>
      <c r="F1458" s="6">
        <v>6.2124527886562397</v>
      </c>
      <c r="G1458" s="6">
        <v>6.2124527886562397</v>
      </c>
      <c r="H1458" s="6">
        <v>6.2124527886562397</v>
      </c>
      <c r="I1458" s="6">
        <v>0</v>
      </c>
      <c r="J1458" s="6">
        <v>0</v>
      </c>
      <c r="K1458" s="7" t="s">
        <v>2585</v>
      </c>
      <c r="L1458" s="7"/>
      <c r="M1458" s="7" t="s">
        <v>2139</v>
      </c>
      <c r="N1458" s="3">
        <v>0</v>
      </c>
      <c r="O1458" s="2" t="s">
        <v>194</v>
      </c>
      <c r="Q1458" s="57">
        <f t="shared" si="11"/>
        <v>0</v>
      </c>
    </row>
    <row r="1459" spans="1:17" x14ac:dyDescent="0.2">
      <c r="A1459" s="7" t="s">
        <v>1679</v>
      </c>
      <c r="B1459" s="6">
        <v>4.7898557731247999</v>
      </c>
      <c r="C1459" s="7" t="s">
        <v>1679</v>
      </c>
      <c r="D1459" s="7" t="s">
        <v>371</v>
      </c>
      <c r="E1459" s="6">
        <v>4.7898557731247999</v>
      </c>
      <c r="F1459" s="6">
        <v>4.7898557731247999</v>
      </c>
      <c r="G1459" s="6">
        <v>4.7898557731247999</v>
      </c>
      <c r="H1459" s="6">
        <v>4.7898557731247999</v>
      </c>
      <c r="I1459" s="6">
        <v>4.7898557731247999</v>
      </c>
      <c r="J1459" s="6">
        <v>4.7898557731247999</v>
      </c>
      <c r="K1459" s="7" t="s">
        <v>2585</v>
      </c>
      <c r="L1459" s="7" t="s">
        <v>1946</v>
      </c>
      <c r="M1459" s="7" t="s">
        <v>2301</v>
      </c>
      <c r="N1459" s="3">
        <v>0</v>
      </c>
      <c r="O1459" s="2" t="s">
        <v>777</v>
      </c>
      <c r="Q1459" s="57">
        <f t="shared" si="11"/>
        <v>1</v>
      </c>
    </row>
    <row r="1460" spans="1:17" x14ac:dyDescent="0.2">
      <c r="A1460" s="7" t="s">
        <v>570</v>
      </c>
      <c r="B1460" s="6">
        <v>1.123882478469</v>
      </c>
      <c r="C1460" s="7" t="s">
        <v>570</v>
      </c>
      <c r="D1460" s="7" t="s">
        <v>469</v>
      </c>
      <c r="E1460" s="6">
        <v>1.123882478469</v>
      </c>
      <c r="F1460" s="6">
        <v>1.123882478469</v>
      </c>
      <c r="G1460" s="6">
        <v>1.123882478469</v>
      </c>
      <c r="H1460" s="6">
        <v>1.123882478469</v>
      </c>
      <c r="I1460" s="6">
        <v>0</v>
      </c>
      <c r="J1460" s="6">
        <v>0</v>
      </c>
      <c r="K1460" s="7" t="s">
        <v>2585</v>
      </c>
      <c r="L1460" s="7"/>
      <c r="M1460" s="7" t="s">
        <v>2139</v>
      </c>
      <c r="N1460" s="3">
        <v>0</v>
      </c>
      <c r="O1460" s="2" t="s">
        <v>2974</v>
      </c>
      <c r="Q1460" s="57">
        <f t="shared" si="11"/>
        <v>0</v>
      </c>
    </row>
    <row r="1461" spans="1:17" x14ac:dyDescent="0.2">
      <c r="A1461" s="7" t="s">
        <v>43</v>
      </c>
      <c r="B1461" s="6">
        <v>18.899758454106301</v>
      </c>
      <c r="C1461" s="7" t="s">
        <v>43</v>
      </c>
      <c r="D1461" s="7" t="s">
        <v>642</v>
      </c>
      <c r="E1461" s="6">
        <v>18.899758454106301</v>
      </c>
      <c r="F1461" s="6">
        <v>18.899758454106301</v>
      </c>
      <c r="G1461" s="6">
        <v>0</v>
      </c>
      <c r="H1461" s="6">
        <v>0</v>
      </c>
      <c r="I1461" s="6">
        <v>0</v>
      </c>
      <c r="J1461" s="6">
        <v>0</v>
      </c>
      <c r="K1461" s="7" t="s">
        <v>2585</v>
      </c>
      <c r="L1461" s="7" t="s">
        <v>637</v>
      </c>
      <c r="M1461" s="7" t="s">
        <v>2301</v>
      </c>
      <c r="N1461" s="3">
        <v>0</v>
      </c>
      <c r="O1461" s="2" t="s">
        <v>777</v>
      </c>
      <c r="Q1461" s="57">
        <f t="shared" si="11"/>
        <v>0</v>
      </c>
    </row>
    <row r="1462" spans="1:17" x14ac:dyDescent="0.2">
      <c r="A1462" s="7" t="s">
        <v>2457</v>
      </c>
      <c r="B1462" s="6">
        <v>2.0899545454545501</v>
      </c>
      <c r="C1462" s="7" t="s">
        <v>2457</v>
      </c>
      <c r="D1462" s="7" t="s">
        <v>352</v>
      </c>
      <c r="E1462" s="6">
        <v>2.0899545454545501</v>
      </c>
      <c r="F1462" s="6">
        <v>2.0899545454545501</v>
      </c>
      <c r="G1462" s="6">
        <v>2.0899545454545501</v>
      </c>
      <c r="H1462" s="6">
        <v>2.0899545454545501</v>
      </c>
      <c r="I1462" s="6">
        <v>0</v>
      </c>
      <c r="J1462" s="6">
        <v>0</v>
      </c>
      <c r="K1462" s="7" t="s">
        <v>2585</v>
      </c>
      <c r="L1462" s="7"/>
      <c r="M1462" s="7" t="s">
        <v>2139</v>
      </c>
      <c r="N1462" s="3">
        <v>0</v>
      </c>
      <c r="O1462" s="2" t="s">
        <v>2974</v>
      </c>
      <c r="Q1462" s="57">
        <f t="shared" si="11"/>
        <v>0</v>
      </c>
    </row>
    <row r="1463" spans="1:17" x14ac:dyDescent="0.2">
      <c r="A1463" s="7" t="s">
        <v>294</v>
      </c>
      <c r="B1463" s="6">
        <v>22.356400000000001</v>
      </c>
      <c r="C1463" s="7" t="s">
        <v>294</v>
      </c>
      <c r="D1463" s="7" t="s">
        <v>371</v>
      </c>
      <c r="E1463" s="6">
        <v>22.356400000000001</v>
      </c>
      <c r="F1463" s="6">
        <v>22.356400000000001</v>
      </c>
      <c r="G1463" s="6">
        <v>0</v>
      </c>
      <c r="H1463" s="6">
        <v>0</v>
      </c>
      <c r="I1463" s="6">
        <v>0</v>
      </c>
      <c r="J1463" s="6">
        <v>0</v>
      </c>
      <c r="K1463" s="7" t="s">
        <v>2585</v>
      </c>
      <c r="L1463" s="7"/>
      <c r="M1463" s="7" t="s">
        <v>2778</v>
      </c>
      <c r="N1463" s="3">
        <v>0</v>
      </c>
      <c r="O1463" s="2" t="s">
        <v>2471</v>
      </c>
      <c r="Q1463" s="57">
        <f t="shared" si="11"/>
        <v>0</v>
      </c>
    </row>
    <row r="1464" spans="1:17" x14ac:dyDescent="0.2">
      <c r="A1464" s="7" t="s">
        <v>967</v>
      </c>
      <c r="B1464" s="6">
        <v>0.37666666666666698</v>
      </c>
      <c r="C1464" s="7" t="s">
        <v>1489</v>
      </c>
      <c r="D1464" s="7" t="s">
        <v>371</v>
      </c>
      <c r="E1464" s="6">
        <v>0.414333333333333</v>
      </c>
      <c r="F1464" s="6">
        <v>0.37666666666666698</v>
      </c>
      <c r="G1464" s="6">
        <v>0</v>
      </c>
      <c r="H1464" s="6">
        <v>0</v>
      </c>
      <c r="I1464" s="6">
        <v>0</v>
      </c>
      <c r="J1464" s="6">
        <v>0</v>
      </c>
      <c r="K1464" s="7" t="s">
        <v>2585</v>
      </c>
      <c r="L1464" s="7" t="s">
        <v>1946</v>
      </c>
      <c r="M1464" s="7" t="s">
        <v>2631</v>
      </c>
      <c r="N1464" s="3">
        <v>12</v>
      </c>
      <c r="O1464" s="2" t="s">
        <v>2974</v>
      </c>
      <c r="Q1464" s="57">
        <f t="shared" si="11"/>
        <v>0</v>
      </c>
    </row>
    <row r="1465" spans="1:17" x14ac:dyDescent="0.2">
      <c r="A1465" s="7" t="s">
        <v>1424</v>
      </c>
      <c r="B1465" s="6">
        <v>2.3189375000000001</v>
      </c>
      <c r="C1465" s="7" t="s">
        <v>1424</v>
      </c>
      <c r="D1465" s="7" t="s">
        <v>371</v>
      </c>
      <c r="E1465" s="6">
        <v>2.5508312499999999</v>
      </c>
      <c r="F1465" s="6">
        <v>2.3189375000000001</v>
      </c>
      <c r="G1465" s="6">
        <v>2.5508312499999999</v>
      </c>
      <c r="H1465" s="6">
        <v>2.3189375000000001</v>
      </c>
      <c r="I1465" s="6">
        <v>2.5508312499999999</v>
      </c>
      <c r="J1465" s="6">
        <v>2.3189375000000001</v>
      </c>
      <c r="K1465" s="7" t="s">
        <v>2585</v>
      </c>
      <c r="L1465" s="7" t="s">
        <v>1999</v>
      </c>
      <c r="M1465" s="7" t="s">
        <v>3272</v>
      </c>
      <c r="N1465" s="3">
        <v>8</v>
      </c>
      <c r="O1465" s="2" t="s">
        <v>2676</v>
      </c>
      <c r="Q1465" s="57">
        <f t="shared" si="11"/>
        <v>1</v>
      </c>
    </row>
    <row r="1466" spans="1:17" x14ac:dyDescent="0.2">
      <c r="A1466" s="7" t="s">
        <v>3265</v>
      </c>
      <c r="B1466" s="6">
        <v>7.58</v>
      </c>
      <c r="C1466" s="7" t="s">
        <v>985</v>
      </c>
      <c r="D1466" s="7" t="s">
        <v>371</v>
      </c>
      <c r="E1466" s="6">
        <v>7.58</v>
      </c>
      <c r="F1466" s="6">
        <v>7.58</v>
      </c>
      <c r="G1466" s="6">
        <v>0</v>
      </c>
      <c r="H1466" s="6">
        <v>0</v>
      </c>
      <c r="I1466" s="6">
        <v>0</v>
      </c>
      <c r="J1466" s="6">
        <v>0</v>
      </c>
      <c r="K1466" s="7" t="s">
        <v>2585</v>
      </c>
      <c r="L1466" s="7" t="s">
        <v>1946</v>
      </c>
      <c r="M1466" s="7" t="s">
        <v>2301</v>
      </c>
      <c r="N1466" s="3">
        <v>0</v>
      </c>
      <c r="O1466" s="2" t="s">
        <v>777</v>
      </c>
      <c r="Q1466" s="57">
        <f t="shared" si="11"/>
        <v>0</v>
      </c>
    </row>
    <row r="1467" spans="1:17" x14ac:dyDescent="0.2">
      <c r="A1467" s="7" t="s">
        <v>2651</v>
      </c>
      <c r="B1467" s="6">
        <v>1.9326666666666701</v>
      </c>
      <c r="C1467" s="7" t="s">
        <v>2651</v>
      </c>
      <c r="D1467" s="7" t="s">
        <v>2944</v>
      </c>
      <c r="E1467" s="6">
        <v>2.1259333333333301</v>
      </c>
      <c r="F1467" s="6">
        <v>1.9326666666666701</v>
      </c>
      <c r="G1467" s="6">
        <v>0</v>
      </c>
      <c r="H1467" s="6">
        <v>0</v>
      </c>
      <c r="I1467" s="6">
        <v>0</v>
      </c>
      <c r="J1467" s="6">
        <v>0</v>
      </c>
      <c r="K1467" s="7" t="s">
        <v>2585</v>
      </c>
      <c r="L1467" s="7" t="s">
        <v>1946</v>
      </c>
      <c r="M1467" s="7" t="s">
        <v>1540</v>
      </c>
      <c r="N1467" s="3">
        <v>15</v>
      </c>
      <c r="O1467" s="2" t="s">
        <v>2974</v>
      </c>
      <c r="Q1467" s="57">
        <f t="shared" si="11"/>
        <v>0</v>
      </c>
    </row>
    <row r="1468" spans="1:17" x14ac:dyDescent="0.2">
      <c r="A1468" s="7" t="s">
        <v>25</v>
      </c>
      <c r="B1468" s="6">
        <v>0.67445833333333305</v>
      </c>
      <c r="C1468" s="7" t="s">
        <v>2014</v>
      </c>
      <c r="D1468" s="7" t="s">
        <v>2944</v>
      </c>
      <c r="E1468" s="6">
        <v>0.74190416666666703</v>
      </c>
      <c r="F1468" s="6">
        <v>0.67445833333333305</v>
      </c>
      <c r="G1468" s="6">
        <v>0.74190416666666703</v>
      </c>
      <c r="H1468" s="6">
        <v>0.67445833333333305</v>
      </c>
      <c r="I1468" s="6">
        <v>118.70466666666699</v>
      </c>
      <c r="J1468" s="6">
        <v>107.913333333333</v>
      </c>
      <c r="K1468" s="7" t="s">
        <v>2585</v>
      </c>
      <c r="L1468" s="7" t="s">
        <v>3424</v>
      </c>
      <c r="M1468" s="7" t="s">
        <v>2901</v>
      </c>
      <c r="N1468" s="3">
        <v>80</v>
      </c>
      <c r="O1468" s="2" t="s">
        <v>1403</v>
      </c>
      <c r="Q1468" s="57">
        <f t="shared" si="11"/>
        <v>159.99999999999957</v>
      </c>
    </row>
    <row r="1469" spans="1:17" x14ac:dyDescent="0.2">
      <c r="A1469" s="7" t="s">
        <v>3449</v>
      </c>
      <c r="B1469" s="6">
        <v>3.202725</v>
      </c>
      <c r="C1469" s="7" t="s">
        <v>110</v>
      </c>
      <c r="D1469" s="7" t="s">
        <v>3436</v>
      </c>
      <c r="E1469" s="6">
        <v>3.5229974999999998</v>
      </c>
      <c r="F1469" s="6">
        <v>3.202725</v>
      </c>
      <c r="G1469" s="6">
        <v>0</v>
      </c>
      <c r="H1469" s="6">
        <v>0</v>
      </c>
      <c r="I1469" s="6">
        <v>0</v>
      </c>
      <c r="J1469" s="6">
        <v>0</v>
      </c>
      <c r="K1469" s="7" t="s">
        <v>2585</v>
      </c>
      <c r="L1469" s="7" t="s">
        <v>3424</v>
      </c>
      <c r="M1469" s="7" t="s">
        <v>325</v>
      </c>
      <c r="N1469" s="3">
        <v>4</v>
      </c>
      <c r="O1469" s="2" t="s">
        <v>2974</v>
      </c>
      <c r="Q1469" s="57">
        <f t="shared" si="11"/>
        <v>0</v>
      </c>
    </row>
    <row r="1470" spans="1:17" x14ac:dyDescent="0.2">
      <c r="A1470" s="7" t="s">
        <v>2165</v>
      </c>
      <c r="B1470" s="6">
        <v>0.84419166666666701</v>
      </c>
      <c r="C1470" s="7" t="s">
        <v>2165</v>
      </c>
      <c r="D1470" s="7" t="s">
        <v>2944</v>
      </c>
      <c r="E1470" s="6">
        <v>0.92861083333333405</v>
      </c>
      <c r="F1470" s="6">
        <v>0.84419166666666701</v>
      </c>
      <c r="G1470" s="6">
        <v>0.97307519047618996</v>
      </c>
      <c r="H1470" s="6">
        <v>0.88461380952380997</v>
      </c>
      <c r="I1470" s="6">
        <v>408.69157999999999</v>
      </c>
      <c r="J1470" s="6">
        <v>371.5378</v>
      </c>
      <c r="K1470" s="7" t="s">
        <v>2585</v>
      </c>
      <c r="L1470" s="7" t="s">
        <v>1946</v>
      </c>
      <c r="M1470" s="7" t="s">
        <v>2631</v>
      </c>
      <c r="N1470" s="3">
        <v>60</v>
      </c>
      <c r="O1470" s="2" t="s">
        <v>2974</v>
      </c>
      <c r="Q1470" s="57">
        <f t="shared" ref="Q1470:Q1533" si="12">J1470/F1470</f>
        <v>440.11071735289164</v>
      </c>
    </row>
    <row r="1471" spans="1:17" x14ac:dyDescent="0.2">
      <c r="A1471" s="7" t="s">
        <v>2034</v>
      </c>
      <c r="B1471" s="6">
        <v>0.15918199999999999</v>
      </c>
      <c r="C1471" s="7" t="s">
        <v>2034</v>
      </c>
      <c r="D1471" s="7" t="s">
        <v>1404</v>
      </c>
      <c r="E1471" s="6">
        <v>0.17510020000000001</v>
      </c>
      <c r="F1471" s="6">
        <v>0.15918199999999999</v>
      </c>
      <c r="G1471" s="6">
        <v>0</v>
      </c>
      <c r="H1471" s="6">
        <v>0</v>
      </c>
      <c r="I1471" s="6">
        <v>0</v>
      </c>
      <c r="J1471" s="6">
        <v>0</v>
      </c>
      <c r="K1471" s="7" t="s">
        <v>2585</v>
      </c>
      <c r="L1471" s="7" t="s">
        <v>3374</v>
      </c>
      <c r="M1471" s="7" t="s">
        <v>1540</v>
      </c>
      <c r="N1471" s="3">
        <v>100</v>
      </c>
      <c r="O1471" s="2" t="s">
        <v>2974</v>
      </c>
      <c r="Q1471" s="57">
        <f t="shared" si="12"/>
        <v>0</v>
      </c>
    </row>
    <row r="1472" spans="1:17" x14ac:dyDescent="0.2">
      <c r="A1472" s="7" t="s">
        <v>3055</v>
      </c>
      <c r="B1472" s="6">
        <v>0.75749999999999995</v>
      </c>
      <c r="C1472" s="7" t="s">
        <v>3208</v>
      </c>
      <c r="D1472" s="7" t="s">
        <v>2944</v>
      </c>
      <c r="E1472" s="6">
        <v>0.83325000000000005</v>
      </c>
      <c r="F1472" s="6">
        <v>0.75749999999999995</v>
      </c>
      <c r="G1472" s="6">
        <v>0</v>
      </c>
      <c r="H1472" s="6">
        <v>0</v>
      </c>
      <c r="I1472" s="6">
        <v>0</v>
      </c>
      <c r="J1472" s="6">
        <v>0</v>
      </c>
      <c r="K1472" s="7" t="s">
        <v>2585</v>
      </c>
      <c r="L1472" s="7" t="s">
        <v>1946</v>
      </c>
      <c r="M1472" s="7" t="s">
        <v>379</v>
      </c>
      <c r="N1472" s="3">
        <v>20</v>
      </c>
      <c r="O1472" s="2" t="s">
        <v>2974</v>
      </c>
      <c r="Q1472" s="57">
        <f t="shared" si="12"/>
        <v>0</v>
      </c>
    </row>
    <row r="1473" spans="1:17" x14ac:dyDescent="0.2">
      <c r="A1473" s="7" t="s">
        <v>448</v>
      </c>
      <c r="B1473" s="6">
        <v>2.6509</v>
      </c>
      <c r="C1473" s="7" t="s">
        <v>448</v>
      </c>
      <c r="D1473" s="7" t="s">
        <v>2944</v>
      </c>
      <c r="E1473" s="6">
        <v>2.9159899999999999</v>
      </c>
      <c r="F1473" s="6">
        <v>2.6509</v>
      </c>
      <c r="G1473" s="6">
        <v>0</v>
      </c>
      <c r="H1473" s="6">
        <v>0</v>
      </c>
      <c r="I1473" s="6">
        <v>0</v>
      </c>
      <c r="J1473" s="6">
        <v>0</v>
      </c>
      <c r="K1473" s="7" t="s">
        <v>2585</v>
      </c>
      <c r="L1473" s="7" t="s">
        <v>3424</v>
      </c>
      <c r="M1473" s="7" t="s">
        <v>1540</v>
      </c>
      <c r="N1473" s="3">
        <v>6</v>
      </c>
      <c r="O1473" s="2" t="s">
        <v>2974</v>
      </c>
      <c r="Q1473" s="57">
        <f t="shared" si="12"/>
        <v>0</v>
      </c>
    </row>
    <row r="1474" spans="1:17" x14ac:dyDescent="0.2">
      <c r="A1474" s="7" t="s">
        <v>1043</v>
      </c>
      <c r="B1474" s="6">
        <v>0.80584999999999996</v>
      </c>
      <c r="C1474" s="7" t="s">
        <v>1043</v>
      </c>
      <c r="D1474" s="7" t="s">
        <v>2944</v>
      </c>
      <c r="E1474" s="6">
        <v>0.88643499999999997</v>
      </c>
      <c r="F1474" s="6">
        <v>0.80584999999999996</v>
      </c>
      <c r="G1474" s="6">
        <v>0</v>
      </c>
      <c r="H1474" s="6">
        <v>0</v>
      </c>
      <c r="I1474" s="6">
        <v>0</v>
      </c>
      <c r="J1474" s="6">
        <v>0</v>
      </c>
      <c r="K1474" s="7" t="s">
        <v>2585</v>
      </c>
      <c r="L1474" s="7" t="s">
        <v>1533</v>
      </c>
      <c r="M1474" s="7" t="s">
        <v>2631</v>
      </c>
      <c r="N1474" s="3">
        <v>36</v>
      </c>
      <c r="O1474" s="2" t="s">
        <v>1870</v>
      </c>
      <c r="Q1474" s="57">
        <f t="shared" si="12"/>
        <v>0</v>
      </c>
    </row>
    <row r="1475" spans="1:17" x14ac:dyDescent="0.2">
      <c r="A1475" s="7" t="s">
        <v>742</v>
      </c>
      <c r="B1475" s="6">
        <v>1.3337125000000001</v>
      </c>
      <c r="C1475" s="7" t="s">
        <v>260</v>
      </c>
      <c r="D1475" s="7" t="s">
        <v>2944</v>
      </c>
      <c r="E1475" s="6">
        <v>1.46708375</v>
      </c>
      <c r="F1475" s="6">
        <v>1.3337125000000001</v>
      </c>
      <c r="G1475" s="6">
        <v>0</v>
      </c>
      <c r="H1475" s="6">
        <v>0</v>
      </c>
      <c r="I1475" s="6">
        <v>0</v>
      </c>
      <c r="J1475" s="6">
        <v>0</v>
      </c>
      <c r="K1475" s="7" t="s">
        <v>2585</v>
      </c>
      <c r="L1475" s="7" t="s">
        <v>2336</v>
      </c>
      <c r="M1475" s="7" t="s">
        <v>325</v>
      </c>
      <c r="N1475" s="3">
        <v>24</v>
      </c>
      <c r="O1475" s="2" t="s">
        <v>1591</v>
      </c>
      <c r="Q1475" s="57">
        <f t="shared" si="12"/>
        <v>0</v>
      </c>
    </row>
    <row r="1476" spans="1:17" x14ac:dyDescent="0.2">
      <c r="A1476" s="7" t="s">
        <v>494</v>
      </c>
      <c r="B1476" s="6">
        <v>3.3977249999999999</v>
      </c>
      <c r="C1476" s="7" t="s">
        <v>3385</v>
      </c>
      <c r="D1476" s="7" t="s">
        <v>3436</v>
      </c>
      <c r="E1476" s="6">
        <v>3.7374974999999999</v>
      </c>
      <c r="F1476" s="6">
        <v>3.3977249999999999</v>
      </c>
      <c r="G1476" s="6">
        <v>0</v>
      </c>
      <c r="H1476" s="6">
        <v>0</v>
      </c>
      <c r="I1476" s="6">
        <v>0</v>
      </c>
      <c r="J1476" s="6">
        <v>0</v>
      </c>
      <c r="K1476" s="7" t="s">
        <v>2585</v>
      </c>
      <c r="L1476" s="7" t="s">
        <v>3424</v>
      </c>
      <c r="M1476" s="7" t="s">
        <v>1540</v>
      </c>
      <c r="N1476" s="3">
        <v>4</v>
      </c>
      <c r="O1476" s="2" t="s">
        <v>2974</v>
      </c>
      <c r="Q1476" s="57">
        <f t="shared" si="12"/>
        <v>0</v>
      </c>
    </row>
    <row r="1477" spans="1:17" x14ac:dyDescent="0.2">
      <c r="A1477" s="7" t="s">
        <v>632</v>
      </c>
      <c r="B1477" s="6">
        <v>4.7716666666666701</v>
      </c>
      <c r="C1477" s="7" t="s">
        <v>1153</v>
      </c>
      <c r="D1477" s="7" t="s">
        <v>3436</v>
      </c>
      <c r="E1477" s="6">
        <v>4.7716666666666701</v>
      </c>
      <c r="F1477" s="6">
        <v>4.7716666666666701</v>
      </c>
      <c r="G1477" s="6">
        <v>4.7716666666666701</v>
      </c>
      <c r="H1477" s="6">
        <v>4.7716666666666701</v>
      </c>
      <c r="I1477" s="6">
        <v>28.63</v>
      </c>
      <c r="J1477" s="6">
        <v>28.63</v>
      </c>
      <c r="K1477" s="7" t="s">
        <v>2585</v>
      </c>
      <c r="L1477" s="7" t="s">
        <v>3424</v>
      </c>
      <c r="M1477" s="7" t="s">
        <v>1412</v>
      </c>
      <c r="N1477" s="3">
        <v>0</v>
      </c>
      <c r="O1477" s="2" t="s">
        <v>2974</v>
      </c>
      <c r="Q1477" s="57">
        <f t="shared" si="12"/>
        <v>5.9999999999999956</v>
      </c>
    </row>
    <row r="1478" spans="1:17" x14ac:dyDescent="0.2">
      <c r="A1478" s="7" t="s">
        <v>1625</v>
      </c>
      <c r="B1478" s="6">
        <v>8.9533333333333298E-2</v>
      </c>
      <c r="C1478" s="7" t="s">
        <v>1625</v>
      </c>
      <c r="D1478" s="7" t="s">
        <v>469</v>
      </c>
      <c r="E1478" s="6">
        <v>8.9533333333333298E-2</v>
      </c>
      <c r="F1478" s="6">
        <v>8.9533333333333298E-2</v>
      </c>
      <c r="G1478" s="6">
        <v>8.9533333333333298E-2</v>
      </c>
      <c r="H1478" s="6">
        <v>8.9533333333333298E-2</v>
      </c>
      <c r="I1478" s="6">
        <v>0</v>
      </c>
      <c r="J1478" s="6">
        <v>0</v>
      </c>
      <c r="K1478" s="7" t="s">
        <v>2585</v>
      </c>
      <c r="L1478" s="7"/>
      <c r="M1478" s="7" t="s">
        <v>2139</v>
      </c>
      <c r="N1478" s="3">
        <v>0</v>
      </c>
      <c r="O1478" s="2" t="s">
        <v>2974</v>
      </c>
      <c r="Q1478" s="57">
        <f t="shared" si="12"/>
        <v>0</v>
      </c>
    </row>
    <row r="1479" spans="1:17" x14ac:dyDescent="0.2">
      <c r="A1479" s="7" t="s">
        <v>345</v>
      </c>
      <c r="B1479" s="6">
        <v>5.5</v>
      </c>
      <c r="C1479" s="7" t="s">
        <v>345</v>
      </c>
      <c r="D1479" s="7" t="s">
        <v>3030</v>
      </c>
      <c r="E1479" s="6">
        <v>5.5</v>
      </c>
      <c r="F1479" s="6">
        <v>5.5</v>
      </c>
      <c r="G1479" s="6">
        <v>0</v>
      </c>
      <c r="H1479" s="6">
        <v>0</v>
      </c>
      <c r="I1479" s="6">
        <v>0</v>
      </c>
      <c r="J1479" s="6">
        <v>0</v>
      </c>
      <c r="K1479" s="7" t="s">
        <v>2585</v>
      </c>
      <c r="L1479" s="7" t="s">
        <v>661</v>
      </c>
      <c r="M1479" s="7" t="s">
        <v>2778</v>
      </c>
      <c r="N1479" s="3">
        <v>0</v>
      </c>
      <c r="O1479" s="2" t="s">
        <v>373</v>
      </c>
      <c r="Q1479" s="57">
        <f t="shared" si="12"/>
        <v>0</v>
      </c>
    </row>
    <row r="1480" spans="1:17" x14ac:dyDescent="0.2">
      <c r="A1480" s="7" t="s">
        <v>791</v>
      </c>
      <c r="B1480" s="6">
        <v>9</v>
      </c>
      <c r="C1480" s="7" t="s">
        <v>791</v>
      </c>
      <c r="D1480" s="7" t="s">
        <v>3030</v>
      </c>
      <c r="E1480" s="6">
        <v>9</v>
      </c>
      <c r="F1480" s="6">
        <v>9</v>
      </c>
      <c r="G1480" s="6">
        <v>0</v>
      </c>
      <c r="H1480" s="6">
        <v>0</v>
      </c>
      <c r="I1480" s="6">
        <v>0</v>
      </c>
      <c r="J1480" s="6">
        <v>0</v>
      </c>
      <c r="K1480" s="7" t="s">
        <v>2585</v>
      </c>
      <c r="L1480" s="7" t="s">
        <v>1787</v>
      </c>
      <c r="M1480" s="7" t="s">
        <v>1134</v>
      </c>
      <c r="N1480" s="3">
        <v>1</v>
      </c>
      <c r="O1480" s="2" t="s">
        <v>777</v>
      </c>
      <c r="Q1480" s="57">
        <f t="shared" si="12"/>
        <v>0</v>
      </c>
    </row>
    <row r="1481" spans="1:17" x14ac:dyDescent="0.2">
      <c r="A1481" s="7" t="s">
        <v>761</v>
      </c>
      <c r="B1481" s="6">
        <v>3</v>
      </c>
      <c r="C1481" s="7" t="s">
        <v>761</v>
      </c>
      <c r="D1481" s="7" t="s">
        <v>3030</v>
      </c>
      <c r="E1481" s="6">
        <v>3</v>
      </c>
      <c r="F1481" s="6">
        <v>3</v>
      </c>
      <c r="G1481" s="6">
        <v>0</v>
      </c>
      <c r="H1481" s="6">
        <v>0</v>
      </c>
      <c r="I1481" s="6">
        <v>0</v>
      </c>
      <c r="J1481" s="6">
        <v>0</v>
      </c>
      <c r="K1481" s="7" t="s">
        <v>2585</v>
      </c>
      <c r="L1481" s="7" t="s">
        <v>661</v>
      </c>
      <c r="M1481" s="7" t="s">
        <v>2778</v>
      </c>
      <c r="N1481" s="3">
        <v>0</v>
      </c>
      <c r="O1481" s="2" t="s">
        <v>373</v>
      </c>
      <c r="Q1481" s="57">
        <f t="shared" si="12"/>
        <v>0</v>
      </c>
    </row>
    <row r="1482" spans="1:17" x14ac:dyDescent="0.2">
      <c r="A1482" s="7" t="s">
        <v>3153</v>
      </c>
      <c r="B1482" s="6">
        <v>1</v>
      </c>
      <c r="C1482" s="7" t="s">
        <v>3153</v>
      </c>
      <c r="D1482" s="7" t="s">
        <v>3030</v>
      </c>
      <c r="E1482" s="6">
        <v>10</v>
      </c>
      <c r="F1482" s="6">
        <v>10</v>
      </c>
      <c r="G1482" s="6">
        <v>0</v>
      </c>
      <c r="H1482" s="6">
        <v>0</v>
      </c>
      <c r="I1482" s="6">
        <v>0</v>
      </c>
      <c r="J1482" s="6">
        <v>0</v>
      </c>
      <c r="K1482" s="7" t="s">
        <v>2585</v>
      </c>
      <c r="L1482" s="7" t="s">
        <v>637</v>
      </c>
      <c r="M1482" s="7" t="s">
        <v>2301</v>
      </c>
      <c r="N1482" s="3">
        <v>25</v>
      </c>
      <c r="O1482" s="2" t="s">
        <v>777</v>
      </c>
      <c r="Q1482" s="57">
        <f t="shared" si="12"/>
        <v>0</v>
      </c>
    </row>
    <row r="1483" spans="1:17" x14ac:dyDescent="0.2">
      <c r="A1483" s="7" t="s">
        <v>1710</v>
      </c>
      <c r="B1483" s="6">
        <v>10</v>
      </c>
      <c r="C1483" s="7" t="s">
        <v>1710</v>
      </c>
      <c r="D1483" s="7" t="s">
        <v>3030</v>
      </c>
      <c r="E1483" s="6">
        <v>10</v>
      </c>
      <c r="F1483" s="6">
        <v>10</v>
      </c>
      <c r="G1483" s="6">
        <v>0</v>
      </c>
      <c r="H1483" s="6">
        <v>0</v>
      </c>
      <c r="I1483" s="6">
        <v>0</v>
      </c>
      <c r="J1483" s="6">
        <v>0</v>
      </c>
      <c r="K1483" s="7" t="s">
        <v>2585</v>
      </c>
      <c r="L1483" s="7" t="s">
        <v>661</v>
      </c>
      <c r="M1483" s="7" t="s">
        <v>1235</v>
      </c>
      <c r="N1483" s="3">
        <v>4</v>
      </c>
      <c r="O1483" s="2" t="s">
        <v>777</v>
      </c>
      <c r="Q1483" s="57">
        <f t="shared" si="12"/>
        <v>0</v>
      </c>
    </row>
    <row r="1484" spans="1:17" x14ac:dyDescent="0.2">
      <c r="A1484" s="7" t="s">
        <v>955</v>
      </c>
      <c r="B1484" s="6">
        <v>3.5</v>
      </c>
      <c r="C1484" s="7" t="s">
        <v>955</v>
      </c>
      <c r="D1484" s="7" t="s">
        <v>3030</v>
      </c>
      <c r="E1484" s="6">
        <v>3.5</v>
      </c>
      <c r="F1484" s="6">
        <v>3.5</v>
      </c>
      <c r="G1484" s="6">
        <v>0</v>
      </c>
      <c r="H1484" s="6">
        <v>0</v>
      </c>
      <c r="I1484" s="6">
        <v>0</v>
      </c>
      <c r="J1484" s="6">
        <v>0</v>
      </c>
      <c r="K1484" s="7" t="s">
        <v>2585</v>
      </c>
      <c r="L1484" s="7" t="s">
        <v>661</v>
      </c>
      <c r="M1484" s="7" t="s">
        <v>2778</v>
      </c>
      <c r="N1484" s="3">
        <v>0</v>
      </c>
      <c r="O1484" s="2" t="s">
        <v>373</v>
      </c>
      <c r="Q1484" s="57">
        <f t="shared" si="12"/>
        <v>0</v>
      </c>
    </row>
    <row r="1485" spans="1:17" x14ac:dyDescent="0.2">
      <c r="A1485" s="7" t="s">
        <v>3216</v>
      </c>
      <c r="B1485" s="6">
        <v>11.48</v>
      </c>
      <c r="C1485" s="7" t="s">
        <v>3216</v>
      </c>
      <c r="D1485" s="7" t="s">
        <v>371</v>
      </c>
      <c r="E1485" s="6">
        <v>11.48</v>
      </c>
      <c r="F1485" s="6">
        <v>11.48</v>
      </c>
      <c r="G1485" s="6">
        <v>0</v>
      </c>
      <c r="H1485" s="6">
        <v>0</v>
      </c>
      <c r="I1485" s="6">
        <v>0</v>
      </c>
      <c r="J1485" s="6">
        <v>0</v>
      </c>
      <c r="K1485" s="7" t="s">
        <v>2585</v>
      </c>
      <c r="L1485" s="7" t="s">
        <v>1946</v>
      </c>
      <c r="M1485" s="7" t="s">
        <v>901</v>
      </c>
      <c r="N1485" s="3">
        <v>0</v>
      </c>
      <c r="O1485" s="2" t="s">
        <v>362</v>
      </c>
      <c r="Q1485" s="57">
        <f t="shared" si="12"/>
        <v>0</v>
      </c>
    </row>
    <row r="1486" spans="1:17" x14ac:dyDescent="0.2">
      <c r="A1486" s="7" t="s">
        <v>2026</v>
      </c>
      <c r="B1486" s="6">
        <v>7</v>
      </c>
      <c r="C1486" s="7" t="s">
        <v>2026</v>
      </c>
      <c r="D1486" s="7" t="s">
        <v>3030</v>
      </c>
      <c r="E1486" s="6">
        <v>7</v>
      </c>
      <c r="F1486" s="6">
        <v>7</v>
      </c>
      <c r="G1486" s="6">
        <v>0</v>
      </c>
      <c r="H1486" s="6">
        <v>0</v>
      </c>
      <c r="I1486" s="6">
        <v>0</v>
      </c>
      <c r="J1486" s="6">
        <v>0</v>
      </c>
      <c r="K1486" s="7" t="s">
        <v>2585</v>
      </c>
      <c r="L1486" s="7" t="s">
        <v>1787</v>
      </c>
      <c r="M1486" s="7" t="s">
        <v>2778</v>
      </c>
      <c r="N1486" s="3">
        <v>0</v>
      </c>
      <c r="O1486" s="2" t="s">
        <v>777</v>
      </c>
      <c r="Q1486" s="57">
        <f t="shared" si="12"/>
        <v>0</v>
      </c>
    </row>
    <row r="1487" spans="1:17" x14ac:dyDescent="0.2">
      <c r="A1487" s="7" t="s">
        <v>2417</v>
      </c>
      <c r="B1487" s="6">
        <v>12</v>
      </c>
      <c r="C1487" s="7" t="s">
        <v>2417</v>
      </c>
      <c r="D1487" s="7" t="s">
        <v>3030</v>
      </c>
      <c r="E1487" s="6">
        <v>12</v>
      </c>
      <c r="F1487" s="6">
        <v>12</v>
      </c>
      <c r="G1487" s="6">
        <v>0</v>
      </c>
      <c r="H1487" s="6">
        <v>0</v>
      </c>
      <c r="I1487" s="6">
        <v>0</v>
      </c>
      <c r="J1487" s="6">
        <v>0</v>
      </c>
      <c r="K1487" s="7" t="s">
        <v>2585</v>
      </c>
      <c r="L1487" s="7" t="s">
        <v>1787</v>
      </c>
      <c r="M1487" s="7" t="s">
        <v>1134</v>
      </c>
      <c r="N1487" s="3">
        <v>3</v>
      </c>
      <c r="O1487" s="2" t="s">
        <v>777</v>
      </c>
      <c r="Q1487" s="57">
        <f t="shared" si="12"/>
        <v>0</v>
      </c>
    </row>
    <row r="1488" spans="1:17" x14ac:dyDescent="0.2">
      <c r="A1488" s="7" t="s">
        <v>53</v>
      </c>
      <c r="B1488" s="6">
        <v>2.58</v>
      </c>
      <c r="C1488" s="7" t="s">
        <v>2622</v>
      </c>
      <c r="D1488" s="7" t="s">
        <v>2944</v>
      </c>
      <c r="E1488" s="6">
        <v>2.58</v>
      </c>
      <c r="F1488" s="6">
        <v>2.58</v>
      </c>
      <c r="G1488" s="6">
        <v>2.58</v>
      </c>
      <c r="H1488" s="6">
        <v>2.58</v>
      </c>
      <c r="I1488" s="6">
        <v>103.2</v>
      </c>
      <c r="J1488" s="6">
        <v>103.2</v>
      </c>
      <c r="K1488" s="7" t="s">
        <v>2585</v>
      </c>
      <c r="L1488" s="7" t="s">
        <v>1946</v>
      </c>
      <c r="M1488" s="7" t="s">
        <v>2301</v>
      </c>
      <c r="N1488" s="3">
        <v>5</v>
      </c>
      <c r="O1488" s="2" t="s">
        <v>777</v>
      </c>
      <c r="Q1488" s="57">
        <f t="shared" si="12"/>
        <v>40</v>
      </c>
    </row>
    <row r="1489" spans="1:17" x14ac:dyDescent="0.2">
      <c r="A1489" s="7" t="s">
        <v>1474</v>
      </c>
      <c r="B1489" s="6">
        <v>5</v>
      </c>
      <c r="C1489" s="7" t="s">
        <v>1474</v>
      </c>
      <c r="D1489" s="7" t="s">
        <v>3030</v>
      </c>
      <c r="E1489" s="6">
        <v>5</v>
      </c>
      <c r="F1489" s="6">
        <v>5</v>
      </c>
      <c r="G1489" s="6">
        <v>0</v>
      </c>
      <c r="H1489" s="6">
        <v>0</v>
      </c>
      <c r="I1489" s="6">
        <v>0</v>
      </c>
      <c r="J1489" s="6">
        <v>0</v>
      </c>
      <c r="K1489" s="7" t="s">
        <v>2585</v>
      </c>
      <c r="L1489" s="7" t="s">
        <v>1787</v>
      </c>
      <c r="M1489" s="7" t="s">
        <v>2778</v>
      </c>
      <c r="N1489" s="3">
        <v>0</v>
      </c>
      <c r="O1489" s="2" t="s">
        <v>85</v>
      </c>
      <c r="Q1489" s="57">
        <f t="shared" si="12"/>
        <v>0</v>
      </c>
    </row>
    <row r="1490" spans="1:17" x14ac:dyDescent="0.2">
      <c r="A1490" s="7" t="s">
        <v>523</v>
      </c>
      <c r="B1490" s="6">
        <v>4</v>
      </c>
      <c r="C1490" s="7" t="s">
        <v>523</v>
      </c>
      <c r="D1490" s="7" t="s">
        <v>3030</v>
      </c>
      <c r="E1490" s="6">
        <v>4</v>
      </c>
      <c r="F1490" s="6">
        <v>4</v>
      </c>
      <c r="G1490" s="6">
        <v>0</v>
      </c>
      <c r="H1490" s="6">
        <v>0</v>
      </c>
      <c r="I1490" s="6">
        <v>0</v>
      </c>
      <c r="J1490" s="6">
        <v>0</v>
      </c>
      <c r="K1490" s="7" t="s">
        <v>2585</v>
      </c>
      <c r="L1490" s="7" t="s">
        <v>1787</v>
      </c>
      <c r="M1490" s="7" t="s">
        <v>2778</v>
      </c>
      <c r="N1490" s="3">
        <v>0</v>
      </c>
      <c r="O1490" s="2" t="s">
        <v>85</v>
      </c>
      <c r="Q1490" s="57">
        <f t="shared" si="12"/>
        <v>0</v>
      </c>
    </row>
    <row r="1491" spans="1:17" x14ac:dyDescent="0.2">
      <c r="A1491" s="7" t="s">
        <v>1413</v>
      </c>
      <c r="B1491" s="6">
        <v>10.75</v>
      </c>
      <c r="C1491" s="7" t="s">
        <v>303</v>
      </c>
      <c r="D1491" s="7" t="s">
        <v>371</v>
      </c>
      <c r="E1491" s="6">
        <v>10.75</v>
      </c>
      <c r="F1491" s="6">
        <v>10.75</v>
      </c>
      <c r="G1491" s="6">
        <v>0</v>
      </c>
      <c r="H1491" s="6">
        <v>0</v>
      </c>
      <c r="I1491" s="6">
        <v>0</v>
      </c>
      <c r="J1491" s="6">
        <v>0</v>
      </c>
      <c r="K1491" s="7" t="s">
        <v>2585</v>
      </c>
      <c r="L1491" s="7" t="s">
        <v>1946</v>
      </c>
      <c r="M1491" s="7" t="s">
        <v>901</v>
      </c>
      <c r="N1491" s="3">
        <v>0</v>
      </c>
      <c r="O1491" s="2" t="s">
        <v>2136</v>
      </c>
      <c r="Q1491" s="57">
        <f t="shared" si="12"/>
        <v>0</v>
      </c>
    </row>
    <row r="1492" spans="1:17" x14ac:dyDescent="0.2">
      <c r="A1492" s="7" t="s">
        <v>2044</v>
      </c>
      <c r="B1492" s="6">
        <v>16.149999999999999</v>
      </c>
      <c r="C1492" s="7" t="s">
        <v>1277</v>
      </c>
      <c r="D1492" s="7" t="s">
        <v>2944</v>
      </c>
      <c r="E1492" s="6">
        <v>16.149999999999999</v>
      </c>
      <c r="F1492" s="6">
        <v>16.149999999999999</v>
      </c>
      <c r="G1492" s="6">
        <v>0</v>
      </c>
      <c r="H1492" s="6">
        <v>0</v>
      </c>
      <c r="I1492" s="6">
        <v>0</v>
      </c>
      <c r="J1492" s="6">
        <v>0</v>
      </c>
      <c r="K1492" s="7" t="s">
        <v>2585</v>
      </c>
      <c r="L1492" s="7" t="s">
        <v>1946</v>
      </c>
      <c r="M1492" s="7" t="s">
        <v>2301</v>
      </c>
      <c r="N1492" s="3">
        <v>4</v>
      </c>
      <c r="O1492" s="2" t="s">
        <v>777</v>
      </c>
      <c r="Q1492" s="57">
        <f t="shared" si="12"/>
        <v>0</v>
      </c>
    </row>
    <row r="1493" spans="1:17" x14ac:dyDescent="0.2">
      <c r="A1493" s="7" t="s">
        <v>354</v>
      </c>
      <c r="B1493" s="6">
        <v>11.5</v>
      </c>
      <c r="C1493" s="7" t="s">
        <v>2201</v>
      </c>
      <c r="D1493" s="7" t="s">
        <v>2944</v>
      </c>
      <c r="E1493" s="6">
        <v>11.5</v>
      </c>
      <c r="F1493" s="6">
        <v>11.5</v>
      </c>
      <c r="G1493" s="6">
        <v>0</v>
      </c>
      <c r="H1493" s="6">
        <v>0</v>
      </c>
      <c r="I1493" s="6">
        <v>0</v>
      </c>
      <c r="J1493" s="6">
        <v>0</v>
      </c>
      <c r="K1493" s="7" t="s">
        <v>2585</v>
      </c>
      <c r="L1493" s="7" t="s">
        <v>1946</v>
      </c>
      <c r="M1493" s="7" t="s">
        <v>2301</v>
      </c>
      <c r="N1493" s="3">
        <v>3</v>
      </c>
      <c r="O1493" s="2" t="s">
        <v>777</v>
      </c>
      <c r="Q1493" s="57">
        <f t="shared" si="12"/>
        <v>0</v>
      </c>
    </row>
    <row r="1494" spans="1:17" x14ac:dyDescent="0.2">
      <c r="A1494" s="7" t="s">
        <v>1377</v>
      </c>
      <c r="B1494" s="6">
        <v>9.24</v>
      </c>
      <c r="C1494" s="7" t="s">
        <v>1377</v>
      </c>
      <c r="D1494" s="7" t="s">
        <v>371</v>
      </c>
      <c r="E1494" s="6">
        <v>9.24</v>
      </c>
      <c r="F1494" s="6">
        <v>9.24</v>
      </c>
      <c r="G1494" s="6">
        <v>0</v>
      </c>
      <c r="H1494" s="6">
        <v>0</v>
      </c>
      <c r="I1494" s="6">
        <v>0</v>
      </c>
      <c r="J1494" s="6">
        <v>0</v>
      </c>
      <c r="K1494" s="7" t="s">
        <v>2585</v>
      </c>
      <c r="L1494" s="7" t="s">
        <v>1946</v>
      </c>
      <c r="M1494" s="7" t="s">
        <v>2912</v>
      </c>
      <c r="N1494" s="3">
        <v>0</v>
      </c>
      <c r="O1494" s="2" t="s">
        <v>1977</v>
      </c>
      <c r="Q1494" s="57">
        <f t="shared" si="12"/>
        <v>0</v>
      </c>
    </row>
    <row r="1495" spans="1:17" x14ac:dyDescent="0.2">
      <c r="A1495" s="7" t="s">
        <v>440</v>
      </c>
      <c r="B1495" s="6">
        <v>19.010000000000002</v>
      </c>
      <c r="C1495" s="7" t="s">
        <v>440</v>
      </c>
      <c r="D1495" s="7" t="s">
        <v>371</v>
      </c>
      <c r="E1495" s="6">
        <v>19.010000000000002</v>
      </c>
      <c r="F1495" s="6">
        <v>19.010000000000002</v>
      </c>
      <c r="G1495" s="6">
        <v>19.010000000000002</v>
      </c>
      <c r="H1495" s="6">
        <v>19.010000000000002</v>
      </c>
      <c r="I1495" s="6">
        <v>19.010000000000002</v>
      </c>
      <c r="J1495" s="6">
        <v>19.010000000000002</v>
      </c>
      <c r="K1495" s="7" t="s">
        <v>2585</v>
      </c>
      <c r="L1495" s="7" t="s">
        <v>1946</v>
      </c>
      <c r="M1495" s="7" t="s">
        <v>1569</v>
      </c>
      <c r="N1495" s="3">
        <v>0</v>
      </c>
      <c r="O1495" s="2" t="s">
        <v>1569</v>
      </c>
      <c r="Q1495" s="57">
        <f t="shared" si="12"/>
        <v>1</v>
      </c>
    </row>
    <row r="1496" spans="1:17" x14ac:dyDescent="0.2">
      <c r="A1496" s="7" t="s">
        <v>1079</v>
      </c>
      <c r="B1496" s="6">
        <v>2.3272750000000002</v>
      </c>
      <c r="C1496" s="7" t="s">
        <v>1079</v>
      </c>
      <c r="D1496" s="7" t="s">
        <v>371</v>
      </c>
      <c r="E1496" s="6">
        <v>2.5600025</v>
      </c>
      <c r="F1496" s="6">
        <v>2.3272750000000002</v>
      </c>
      <c r="G1496" s="6">
        <v>0</v>
      </c>
      <c r="H1496" s="6">
        <v>0</v>
      </c>
      <c r="I1496" s="6">
        <v>0</v>
      </c>
      <c r="J1496" s="6">
        <v>0</v>
      </c>
      <c r="K1496" s="7" t="s">
        <v>2585</v>
      </c>
      <c r="L1496" s="7" t="s">
        <v>1946</v>
      </c>
      <c r="M1496" s="7" t="s">
        <v>2901</v>
      </c>
      <c r="N1496" s="3">
        <v>6</v>
      </c>
      <c r="O1496" s="2" t="s">
        <v>206</v>
      </c>
      <c r="Q1496" s="57">
        <f t="shared" si="12"/>
        <v>0</v>
      </c>
    </row>
    <row r="1497" spans="1:17" x14ac:dyDescent="0.2">
      <c r="A1497" s="7" t="s">
        <v>2619</v>
      </c>
      <c r="B1497" s="6">
        <v>18.3</v>
      </c>
      <c r="C1497" s="7" t="s">
        <v>2619</v>
      </c>
      <c r="D1497" s="7" t="s">
        <v>371</v>
      </c>
      <c r="E1497" s="6">
        <v>18.3</v>
      </c>
      <c r="F1497" s="6">
        <v>18.3</v>
      </c>
      <c r="G1497" s="6">
        <v>18.3</v>
      </c>
      <c r="H1497" s="6">
        <v>18.3</v>
      </c>
      <c r="I1497" s="6">
        <v>18.3</v>
      </c>
      <c r="J1497" s="6">
        <v>18.3</v>
      </c>
      <c r="K1497" s="7" t="s">
        <v>2585</v>
      </c>
      <c r="L1497" s="7" t="s">
        <v>1946</v>
      </c>
      <c r="M1497" s="7" t="s">
        <v>1569</v>
      </c>
      <c r="N1497" s="3">
        <v>0</v>
      </c>
      <c r="O1497" s="2" t="s">
        <v>1569</v>
      </c>
      <c r="Q1497" s="57">
        <f t="shared" si="12"/>
        <v>1</v>
      </c>
    </row>
    <row r="1498" spans="1:17" x14ac:dyDescent="0.2">
      <c r="A1498" s="7" t="s">
        <v>2216</v>
      </c>
      <c r="B1498" s="6">
        <v>7.2130497486384604</v>
      </c>
      <c r="C1498" s="7" t="s">
        <v>2216</v>
      </c>
      <c r="D1498" s="7" t="s">
        <v>475</v>
      </c>
      <c r="E1498" s="6">
        <v>7.2130497486384604</v>
      </c>
      <c r="F1498" s="6">
        <v>7.2130497486384604</v>
      </c>
      <c r="G1498" s="6">
        <v>7.2130497486384604</v>
      </c>
      <c r="H1498" s="6">
        <v>7.2130497486384604</v>
      </c>
      <c r="I1498" s="6">
        <v>0</v>
      </c>
      <c r="J1498" s="6">
        <v>0</v>
      </c>
      <c r="K1498" s="7" t="s">
        <v>2585</v>
      </c>
      <c r="L1498" s="7"/>
      <c r="M1498" s="7" t="s">
        <v>2139</v>
      </c>
      <c r="N1498" s="3">
        <v>0</v>
      </c>
      <c r="O1498" s="2" t="s">
        <v>777</v>
      </c>
      <c r="Q1498" s="57">
        <f t="shared" si="12"/>
        <v>0</v>
      </c>
    </row>
    <row r="1499" spans="1:17" x14ac:dyDescent="0.2">
      <c r="A1499" s="7" t="s">
        <v>3400</v>
      </c>
      <c r="B1499" s="6">
        <v>15.207829849183099</v>
      </c>
      <c r="C1499" s="7" t="s">
        <v>3400</v>
      </c>
      <c r="D1499" s="7" t="s">
        <v>475</v>
      </c>
      <c r="E1499" s="6">
        <v>15.207829849183099</v>
      </c>
      <c r="F1499" s="6">
        <v>15.207829849183099</v>
      </c>
      <c r="G1499" s="6">
        <v>15.207829849183099</v>
      </c>
      <c r="H1499" s="6">
        <v>15.207829849183099</v>
      </c>
      <c r="I1499" s="6">
        <v>0</v>
      </c>
      <c r="J1499" s="6">
        <v>0</v>
      </c>
      <c r="K1499" s="7" t="s">
        <v>2585</v>
      </c>
      <c r="L1499" s="7"/>
      <c r="M1499" s="7" t="s">
        <v>2139</v>
      </c>
      <c r="N1499" s="3">
        <v>0</v>
      </c>
      <c r="O1499" s="2" t="s">
        <v>777</v>
      </c>
      <c r="Q1499" s="57">
        <f t="shared" si="12"/>
        <v>0</v>
      </c>
    </row>
    <row r="1500" spans="1:17" x14ac:dyDescent="0.2">
      <c r="A1500" s="7" t="s">
        <v>1924</v>
      </c>
      <c r="B1500" s="6">
        <v>10.6065248743192</v>
      </c>
      <c r="C1500" s="7" t="s">
        <v>1924</v>
      </c>
      <c r="D1500" s="7" t="s">
        <v>475</v>
      </c>
      <c r="E1500" s="6">
        <v>10.6065248743192</v>
      </c>
      <c r="F1500" s="6">
        <v>10.6065248743192</v>
      </c>
      <c r="G1500" s="6">
        <v>10.6065248743192</v>
      </c>
      <c r="H1500" s="6">
        <v>10.6065248743192</v>
      </c>
      <c r="I1500" s="6">
        <v>0</v>
      </c>
      <c r="J1500" s="6">
        <v>0</v>
      </c>
      <c r="K1500" s="7" t="s">
        <v>2585</v>
      </c>
      <c r="L1500" s="7"/>
      <c r="M1500" s="7" t="s">
        <v>2139</v>
      </c>
      <c r="N1500" s="3">
        <v>0</v>
      </c>
      <c r="O1500" s="2" t="s">
        <v>777</v>
      </c>
      <c r="Q1500" s="57">
        <f t="shared" si="12"/>
        <v>0</v>
      </c>
    </row>
    <row r="1501" spans="1:17" x14ac:dyDescent="0.2">
      <c r="A1501" s="7" t="s">
        <v>14</v>
      </c>
      <c r="B1501" s="6">
        <v>10.556432109940699</v>
      </c>
      <c r="C1501" s="7" t="s">
        <v>14</v>
      </c>
      <c r="D1501" s="7" t="s">
        <v>475</v>
      </c>
      <c r="E1501" s="6">
        <v>10.556432109940699</v>
      </c>
      <c r="F1501" s="6">
        <v>10.556432109940699</v>
      </c>
      <c r="G1501" s="6">
        <v>10.556432109940699</v>
      </c>
      <c r="H1501" s="6">
        <v>10.556432109940699</v>
      </c>
      <c r="I1501" s="6">
        <v>0</v>
      </c>
      <c r="J1501" s="6">
        <v>0</v>
      </c>
      <c r="K1501" s="7" t="s">
        <v>2585</v>
      </c>
      <c r="L1501" s="7"/>
      <c r="M1501" s="7" t="s">
        <v>2139</v>
      </c>
      <c r="N1501" s="3">
        <v>0</v>
      </c>
      <c r="O1501" s="2" t="s">
        <v>777</v>
      </c>
      <c r="Q1501" s="57">
        <f t="shared" si="12"/>
        <v>0</v>
      </c>
    </row>
    <row r="1502" spans="1:17" x14ac:dyDescent="0.2">
      <c r="A1502" s="7" t="s">
        <v>2550</v>
      </c>
      <c r="B1502" s="6">
        <v>5.3921887161271398</v>
      </c>
      <c r="C1502" s="7" t="s">
        <v>2550</v>
      </c>
      <c r="D1502" s="7" t="s">
        <v>475</v>
      </c>
      <c r="E1502" s="6">
        <v>5.3921887161271398</v>
      </c>
      <c r="F1502" s="6">
        <v>5.3921887161271398</v>
      </c>
      <c r="G1502" s="6">
        <v>5.3921887161271398</v>
      </c>
      <c r="H1502" s="6">
        <v>5.3921887161271398</v>
      </c>
      <c r="I1502" s="6">
        <v>0</v>
      </c>
      <c r="J1502" s="6">
        <v>0</v>
      </c>
      <c r="K1502" s="7" t="s">
        <v>2585</v>
      </c>
      <c r="L1502" s="7"/>
      <c r="M1502" s="7" t="s">
        <v>2139</v>
      </c>
      <c r="N1502" s="3">
        <v>0</v>
      </c>
      <c r="O1502" s="2" t="s">
        <v>777</v>
      </c>
      <c r="Q1502" s="57">
        <f t="shared" si="12"/>
        <v>0</v>
      </c>
    </row>
    <row r="1503" spans="1:17" x14ac:dyDescent="0.2">
      <c r="A1503" s="7" t="s">
        <v>1406</v>
      </c>
      <c r="B1503" s="6">
        <v>2.1669344827586201</v>
      </c>
      <c r="C1503" s="7" t="s">
        <v>1406</v>
      </c>
      <c r="D1503" s="7" t="s">
        <v>469</v>
      </c>
      <c r="E1503" s="6">
        <v>2.1669344827586201</v>
      </c>
      <c r="F1503" s="6">
        <v>2.1669344827586201</v>
      </c>
      <c r="G1503" s="6">
        <v>2.1669344827586201</v>
      </c>
      <c r="H1503" s="6">
        <v>2.1669344827586201</v>
      </c>
      <c r="I1503" s="6">
        <v>0</v>
      </c>
      <c r="J1503" s="6">
        <v>0</v>
      </c>
      <c r="K1503" s="7" t="s">
        <v>2585</v>
      </c>
      <c r="L1503" s="7"/>
      <c r="M1503" s="7" t="s">
        <v>2139</v>
      </c>
      <c r="N1503" s="3">
        <v>0</v>
      </c>
      <c r="O1503" s="2" t="s">
        <v>2974</v>
      </c>
      <c r="Q1503" s="57">
        <f t="shared" si="12"/>
        <v>0</v>
      </c>
    </row>
    <row r="1504" spans="1:17" x14ac:dyDescent="0.2">
      <c r="A1504" s="7" t="s">
        <v>2197</v>
      </c>
      <c r="B1504" s="6">
        <v>9.6212699425287393</v>
      </c>
      <c r="C1504" s="7" t="s">
        <v>2197</v>
      </c>
      <c r="D1504" s="7" t="s">
        <v>475</v>
      </c>
      <c r="E1504" s="6">
        <v>9.6212699425287393</v>
      </c>
      <c r="F1504" s="6">
        <v>9.6212699425287393</v>
      </c>
      <c r="G1504" s="6">
        <v>9.6212699425287393</v>
      </c>
      <c r="H1504" s="6">
        <v>9.6212699425287393</v>
      </c>
      <c r="I1504" s="6">
        <v>0</v>
      </c>
      <c r="J1504" s="6">
        <v>0</v>
      </c>
      <c r="K1504" s="7" t="s">
        <v>2585</v>
      </c>
      <c r="L1504" s="7"/>
      <c r="M1504" s="7" t="s">
        <v>2139</v>
      </c>
      <c r="N1504" s="3">
        <v>0</v>
      </c>
      <c r="O1504" s="2" t="s">
        <v>194</v>
      </c>
      <c r="Q1504" s="57">
        <f t="shared" si="12"/>
        <v>0</v>
      </c>
    </row>
    <row r="1505" spans="1:17" x14ac:dyDescent="0.2">
      <c r="A1505" s="7" t="s">
        <v>3187</v>
      </c>
      <c r="B1505" s="6">
        <v>10</v>
      </c>
      <c r="C1505" s="7" t="s">
        <v>887</v>
      </c>
      <c r="D1505" s="7" t="s">
        <v>3030</v>
      </c>
      <c r="E1505" s="6">
        <v>10</v>
      </c>
      <c r="F1505" s="6">
        <v>10</v>
      </c>
      <c r="G1505" s="6">
        <v>0</v>
      </c>
      <c r="H1505" s="6">
        <v>0</v>
      </c>
      <c r="I1505" s="6">
        <v>0</v>
      </c>
      <c r="J1505" s="6">
        <v>0</v>
      </c>
      <c r="K1505" s="7" t="s">
        <v>2585</v>
      </c>
      <c r="L1505" s="7" t="s">
        <v>1787</v>
      </c>
      <c r="M1505" s="7" t="s">
        <v>1502</v>
      </c>
      <c r="N1505" s="3">
        <v>0</v>
      </c>
      <c r="O1505" s="2" t="s">
        <v>85</v>
      </c>
      <c r="Q1505" s="57">
        <f t="shared" si="12"/>
        <v>0</v>
      </c>
    </row>
    <row r="1506" spans="1:17" x14ac:dyDescent="0.2">
      <c r="A1506" s="7" t="s">
        <v>0</v>
      </c>
      <c r="B1506" s="6">
        <v>4</v>
      </c>
      <c r="C1506" s="7" t="s">
        <v>2769</v>
      </c>
      <c r="D1506" s="7" t="s">
        <v>3030</v>
      </c>
      <c r="E1506" s="6">
        <v>4</v>
      </c>
      <c r="F1506" s="6">
        <v>4</v>
      </c>
      <c r="G1506" s="6">
        <v>0</v>
      </c>
      <c r="H1506" s="6">
        <v>0</v>
      </c>
      <c r="I1506" s="6">
        <v>0</v>
      </c>
      <c r="J1506" s="6">
        <v>0</v>
      </c>
      <c r="K1506" s="7" t="s">
        <v>2585</v>
      </c>
      <c r="L1506" s="7" t="s">
        <v>1787</v>
      </c>
      <c r="M1506" s="7" t="s">
        <v>1235</v>
      </c>
      <c r="N1506" s="3">
        <v>0</v>
      </c>
      <c r="O1506" s="2" t="s">
        <v>777</v>
      </c>
      <c r="Q1506" s="57">
        <f t="shared" si="12"/>
        <v>0</v>
      </c>
    </row>
    <row r="1507" spans="1:17" x14ac:dyDescent="0.2">
      <c r="A1507" s="7" t="s">
        <v>2801</v>
      </c>
      <c r="B1507" s="6">
        <v>0.204969777777778</v>
      </c>
      <c r="C1507" s="7" t="s">
        <v>2801</v>
      </c>
      <c r="D1507" s="7" t="s">
        <v>1404</v>
      </c>
      <c r="E1507" s="6">
        <v>0.22546675555555601</v>
      </c>
      <c r="F1507" s="6">
        <v>0.204969777777778</v>
      </c>
      <c r="G1507" s="6">
        <v>0</v>
      </c>
      <c r="H1507" s="6">
        <v>0</v>
      </c>
      <c r="I1507" s="6">
        <v>0</v>
      </c>
      <c r="J1507" s="6">
        <v>0</v>
      </c>
      <c r="K1507" s="7" t="s">
        <v>178</v>
      </c>
      <c r="L1507" s="7" t="s">
        <v>3374</v>
      </c>
      <c r="M1507" s="7" t="s">
        <v>2631</v>
      </c>
      <c r="N1507" s="3">
        <v>450</v>
      </c>
      <c r="O1507" s="2" t="s">
        <v>2974</v>
      </c>
      <c r="Q1507" s="57">
        <f t="shared" si="12"/>
        <v>0</v>
      </c>
    </row>
    <row r="1508" spans="1:17" x14ac:dyDescent="0.2">
      <c r="A1508" s="7" t="s">
        <v>2156</v>
      </c>
      <c r="B1508" s="6">
        <v>4.8099999999999996</v>
      </c>
      <c r="C1508" s="7" t="s">
        <v>1050</v>
      </c>
      <c r="D1508" s="7" t="s">
        <v>371</v>
      </c>
      <c r="E1508" s="6">
        <v>4.8099999999999996</v>
      </c>
      <c r="F1508" s="6">
        <v>4.8099999999999996</v>
      </c>
      <c r="G1508" s="6">
        <v>0</v>
      </c>
      <c r="H1508" s="6">
        <v>0</v>
      </c>
      <c r="I1508" s="6">
        <v>0</v>
      </c>
      <c r="J1508" s="6">
        <v>0</v>
      </c>
      <c r="K1508" s="7" t="s">
        <v>2585</v>
      </c>
      <c r="L1508" s="7" t="s">
        <v>2336</v>
      </c>
      <c r="M1508" s="7" t="s">
        <v>2301</v>
      </c>
      <c r="N1508" s="3">
        <v>12</v>
      </c>
      <c r="O1508" s="2" t="s">
        <v>777</v>
      </c>
      <c r="Q1508" s="57">
        <f t="shared" si="12"/>
        <v>0</v>
      </c>
    </row>
    <row r="1509" spans="1:17" x14ac:dyDescent="0.2">
      <c r="A1509" s="7" t="s">
        <v>927</v>
      </c>
      <c r="B1509" s="6">
        <v>13.7816666666667</v>
      </c>
      <c r="C1509" s="7" t="s">
        <v>927</v>
      </c>
      <c r="D1509" s="7" t="s">
        <v>371</v>
      </c>
      <c r="E1509" s="6">
        <v>13.7816666666667</v>
      </c>
      <c r="F1509" s="6">
        <v>13.7816666666667</v>
      </c>
      <c r="G1509" s="6">
        <v>13.7816666666667</v>
      </c>
      <c r="H1509" s="6">
        <v>13.7816666666667</v>
      </c>
      <c r="I1509" s="6">
        <v>13.7816666666667</v>
      </c>
      <c r="J1509" s="6">
        <v>13.7816666666667</v>
      </c>
      <c r="K1509" s="7" t="s">
        <v>2585</v>
      </c>
      <c r="L1509" s="7" t="s">
        <v>2336</v>
      </c>
      <c r="M1509" s="7" t="s">
        <v>3050</v>
      </c>
      <c r="N1509" s="3">
        <v>0</v>
      </c>
      <c r="O1509" s="2" t="s">
        <v>777</v>
      </c>
      <c r="Q1509" s="57">
        <f t="shared" si="12"/>
        <v>1</v>
      </c>
    </row>
    <row r="1510" spans="1:17" x14ac:dyDescent="0.2">
      <c r="A1510" s="7" t="s">
        <v>2670</v>
      </c>
      <c r="B1510" s="6">
        <v>3.8</v>
      </c>
      <c r="C1510" s="7" t="s">
        <v>2858</v>
      </c>
      <c r="D1510" s="7" t="s">
        <v>371</v>
      </c>
      <c r="E1510" s="6">
        <v>3.8</v>
      </c>
      <c r="F1510" s="6">
        <v>3.8</v>
      </c>
      <c r="G1510" s="6">
        <v>3.8</v>
      </c>
      <c r="H1510" s="6">
        <v>3.8</v>
      </c>
      <c r="I1510" s="6">
        <v>5.7</v>
      </c>
      <c r="J1510" s="6">
        <v>5.7</v>
      </c>
      <c r="K1510" s="7" t="s">
        <v>2585</v>
      </c>
      <c r="L1510" s="7" t="s">
        <v>1946</v>
      </c>
      <c r="M1510" s="7" t="s">
        <v>2220</v>
      </c>
      <c r="N1510" s="3">
        <v>0</v>
      </c>
      <c r="O1510" s="2" t="s">
        <v>3184</v>
      </c>
      <c r="Q1510" s="57">
        <f t="shared" si="12"/>
        <v>1.5000000000000002</v>
      </c>
    </row>
    <row r="1511" spans="1:17" x14ac:dyDescent="0.2">
      <c r="A1511" s="7" t="s">
        <v>785</v>
      </c>
      <c r="B1511" s="6">
        <v>2.8999426108274</v>
      </c>
      <c r="C1511" s="7" t="s">
        <v>785</v>
      </c>
      <c r="D1511" s="7" t="s">
        <v>371</v>
      </c>
      <c r="E1511" s="6">
        <v>2.8999426108274</v>
      </c>
      <c r="F1511" s="6">
        <v>2.8999426108274</v>
      </c>
      <c r="G1511" s="6">
        <v>2.8999426108274</v>
      </c>
      <c r="H1511" s="6">
        <v>2.8999426108274</v>
      </c>
      <c r="I1511" s="6">
        <v>5.7998852216548</v>
      </c>
      <c r="J1511" s="6">
        <v>5.7998852216548</v>
      </c>
      <c r="K1511" s="7" t="s">
        <v>2585</v>
      </c>
      <c r="L1511" s="7" t="s">
        <v>1946</v>
      </c>
      <c r="M1511" s="7" t="s">
        <v>2301</v>
      </c>
      <c r="N1511" s="3">
        <v>0</v>
      </c>
      <c r="O1511" s="2" t="s">
        <v>777</v>
      </c>
      <c r="Q1511" s="57">
        <f t="shared" si="12"/>
        <v>2</v>
      </c>
    </row>
    <row r="1512" spans="1:17" x14ac:dyDescent="0.2">
      <c r="A1512" s="7" t="s">
        <v>341</v>
      </c>
      <c r="B1512" s="6">
        <v>3.0600221887248198</v>
      </c>
      <c r="C1512" s="7" t="s">
        <v>1994</v>
      </c>
      <c r="D1512" s="7" t="s">
        <v>371</v>
      </c>
      <c r="E1512" s="6">
        <v>3.0600221887248198</v>
      </c>
      <c r="F1512" s="6">
        <v>3.0600221887248198</v>
      </c>
      <c r="G1512" s="6">
        <v>0</v>
      </c>
      <c r="H1512" s="6">
        <v>0</v>
      </c>
      <c r="I1512" s="6">
        <v>0</v>
      </c>
      <c r="J1512" s="6">
        <v>0</v>
      </c>
      <c r="K1512" s="7" t="s">
        <v>2585</v>
      </c>
      <c r="L1512" s="7" t="s">
        <v>1946</v>
      </c>
      <c r="M1512" s="7" t="s">
        <v>647</v>
      </c>
      <c r="N1512" s="3">
        <v>12</v>
      </c>
      <c r="O1512" s="2" t="s">
        <v>2974</v>
      </c>
      <c r="Q1512" s="57">
        <f t="shared" si="12"/>
        <v>0</v>
      </c>
    </row>
    <row r="1513" spans="1:17" x14ac:dyDescent="0.2">
      <c r="A1513" s="7" t="s">
        <v>1998</v>
      </c>
      <c r="B1513" s="6">
        <v>3.86</v>
      </c>
      <c r="C1513" s="7" t="s">
        <v>1998</v>
      </c>
      <c r="D1513" s="7" t="s">
        <v>371</v>
      </c>
      <c r="E1513" s="6">
        <v>3.86</v>
      </c>
      <c r="F1513" s="6">
        <v>3.86</v>
      </c>
      <c r="G1513" s="6">
        <v>3.86</v>
      </c>
      <c r="H1513" s="6">
        <v>3.86</v>
      </c>
      <c r="I1513" s="6">
        <v>65.62</v>
      </c>
      <c r="J1513" s="6">
        <v>65.62</v>
      </c>
      <c r="K1513" s="7" t="s">
        <v>2585</v>
      </c>
      <c r="L1513" s="7" t="s">
        <v>1668</v>
      </c>
      <c r="M1513" s="7" t="s">
        <v>3302</v>
      </c>
      <c r="N1513" s="3">
        <v>0</v>
      </c>
      <c r="O1513" s="2" t="s">
        <v>132</v>
      </c>
      <c r="Q1513" s="57">
        <f t="shared" si="12"/>
        <v>17</v>
      </c>
    </row>
    <row r="1514" spans="1:17" x14ac:dyDescent="0.2">
      <c r="A1514" s="7" t="s">
        <v>2847</v>
      </c>
      <c r="B1514" s="6">
        <v>1</v>
      </c>
      <c r="C1514" s="7" t="s">
        <v>2847</v>
      </c>
      <c r="D1514" s="7" t="s">
        <v>1616</v>
      </c>
      <c r="E1514" s="6">
        <v>1</v>
      </c>
      <c r="F1514" s="6">
        <v>1</v>
      </c>
      <c r="G1514" s="6">
        <v>0</v>
      </c>
      <c r="H1514" s="6">
        <v>0</v>
      </c>
      <c r="I1514" s="6">
        <v>0</v>
      </c>
      <c r="J1514" s="6">
        <v>0</v>
      </c>
      <c r="K1514" s="7" t="s">
        <v>2585</v>
      </c>
      <c r="L1514" s="7" t="s">
        <v>1668</v>
      </c>
      <c r="M1514" s="7" t="s">
        <v>2631</v>
      </c>
      <c r="N1514" s="3">
        <v>1</v>
      </c>
      <c r="O1514" s="2" t="s">
        <v>2974</v>
      </c>
      <c r="Q1514" s="57">
        <f t="shared" si="12"/>
        <v>0</v>
      </c>
    </row>
    <row r="1515" spans="1:17" x14ac:dyDescent="0.2">
      <c r="A1515" s="7" t="s">
        <v>1366</v>
      </c>
      <c r="B1515" s="6">
        <v>39.5</v>
      </c>
      <c r="C1515" s="7" t="s">
        <v>227</v>
      </c>
      <c r="D1515" s="7" t="s">
        <v>2944</v>
      </c>
      <c r="E1515" s="6">
        <v>39.5</v>
      </c>
      <c r="F1515" s="6">
        <v>39.5</v>
      </c>
      <c r="G1515" s="6">
        <v>39.5</v>
      </c>
      <c r="H1515" s="6">
        <v>39.5</v>
      </c>
      <c r="I1515" s="6">
        <v>39.5</v>
      </c>
      <c r="J1515" s="6">
        <v>39.5</v>
      </c>
      <c r="K1515" s="7" t="s">
        <v>2585</v>
      </c>
      <c r="L1515" s="7" t="s">
        <v>1946</v>
      </c>
      <c r="M1515" s="7" t="s">
        <v>950</v>
      </c>
      <c r="N1515" s="3">
        <v>0</v>
      </c>
      <c r="O1515" s="2" t="s">
        <v>2136</v>
      </c>
      <c r="Q1515" s="57">
        <f t="shared" si="12"/>
        <v>1</v>
      </c>
    </row>
    <row r="1516" spans="1:17" x14ac:dyDescent="0.2">
      <c r="A1516" s="7" t="s">
        <v>3455</v>
      </c>
      <c r="B1516" s="6">
        <v>37.26</v>
      </c>
      <c r="C1516" s="7" t="s">
        <v>3455</v>
      </c>
      <c r="D1516" s="7" t="s">
        <v>371</v>
      </c>
      <c r="E1516" s="6">
        <v>37.26</v>
      </c>
      <c r="F1516" s="6">
        <v>37.26</v>
      </c>
      <c r="G1516" s="6">
        <v>0</v>
      </c>
      <c r="H1516" s="6">
        <v>0</v>
      </c>
      <c r="I1516" s="6">
        <v>0</v>
      </c>
      <c r="J1516" s="6">
        <v>0</v>
      </c>
      <c r="K1516" s="7" t="s">
        <v>2585</v>
      </c>
      <c r="L1516" s="7" t="s">
        <v>1946</v>
      </c>
      <c r="M1516" s="7" t="s">
        <v>950</v>
      </c>
      <c r="N1516" s="3">
        <v>0</v>
      </c>
      <c r="O1516" s="2" t="s">
        <v>2136</v>
      </c>
      <c r="Q1516" s="57">
        <f t="shared" si="12"/>
        <v>0</v>
      </c>
    </row>
    <row r="1517" spans="1:17" x14ac:dyDescent="0.2">
      <c r="A1517" s="7" t="s">
        <v>2694</v>
      </c>
      <c r="B1517" s="6">
        <v>10</v>
      </c>
      <c r="C1517" s="7" t="s">
        <v>2956</v>
      </c>
      <c r="D1517" s="7" t="s">
        <v>371</v>
      </c>
      <c r="E1517" s="6">
        <v>10</v>
      </c>
      <c r="F1517" s="6">
        <v>10</v>
      </c>
      <c r="G1517" s="6">
        <v>0</v>
      </c>
      <c r="H1517" s="6">
        <v>0</v>
      </c>
      <c r="I1517" s="6">
        <v>0</v>
      </c>
      <c r="J1517" s="6">
        <v>0</v>
      </c>
      <c r="K1517" s="7" t="s">
        <v>2585</v>
      </c>
      <c r="L1517" s="7" t="s">
        <v>1787</v>
      </c>
      <c r="M1517" s="7" t="s">
        <v>3302</v>
      </c>
      <c r="N1517" s="3">
        <v>0</v>
      </c>
      <c r="O1517" s="2" t="s">
        <v>132</v>
      </c>
      <c r="Q1517" s="57">
        <f t="shared" si="12"/>
        <v>0</v>
      </c>
    </row>
    <row r="1518" spans="1:17" x14ac:dyDescent="0.2">
      <c r="A1518" s="7" t="s">
        <v>2438</v>
      </c>
      <c r="B1518" s="6">
        <v>20.96</v>
      </c>
      <c r="C1518" s="7" t="s">
        <v>2786</v>
      </c>
      <c r="D1518" s="7" t="s">
        <v>371</v>
      </c>
      <c r="E1518" s="6">
        <v>20.96</v>
      </c>
      <c r="F1518" s="6">
        <v>20.96</v>
      </c>
      <c r="G1518" s="6">
        <v>20.96</v>
      </c>
      <c r="H1518" s="6">
        <v>20.96</v>
      </c>
      <c r="I1518" s="6">
        <v>20.96</v>
      </c>
      <c r="J1518" s="6">
        <v>20.96</v>
      </c>
      <c r="K1518" s="7" t="s">
        <v>2585</v>
      </c>
      <c r="L1518" s="7" t="s">
        <v>1946</v>
      </c>
      <c r="M1518" s="7" t="s">
        <v>2301</v>
      </c>
      <c r="N1518" s="3">
        <v>0</v>
      </c>
      <c r="O1518" s="2" t="s">
        <v>777</v>
      </c>
      <c r="Q1518" s="57">
        <f t="shared" si="12"/>
        <v>1</v>
      </c>
    </row>
    <row r="1519" spans="1:17" x14ac:dyDescent="0.2">
      <c r="A1519" s="7" t="s">
        <v>410</v>
      </c>
      <c r="B1519" s="6">
        <v>24.181799999999999</v>
      </c>
      <c r="C1519" s="7" t="s">
        <v>30</v>
      </c>
      <c r="D1519" s="7" t="s">
        <v>371</v>
      </c>
      <c r="E1519" s="6">
        <v>26.599979999999999</v>
      </c>
      <c r="F1519" s="6">
        <v>24.181799999999999</v>
      </c>
      <c r="G1519" s="6">
        <v>0</v>
      </c>
      <c r="H1519" s="6">
        <v>0</v>
      </c>
      <c r="I1519" s="6">
        <v>0</v>
      </c>
      <c r="J1519" s="6">
        <v>0</v>
      </c>
      <c r="K1519" s="7" t="s">
        <v>2585</v>
      </c>
      <c r="L1519" s="7" t="s">
        <v>1946</v>
      </c>
      <c r="M1519" s="7" t="s">
        <v>2301</v>
      </c>
      <c r="N1519" s="3">
        <v>0</v>
      </c>
      <c r="O1519" s="2" t="s">
        <v>777</v>
      </c>
      <c r="Q1519" s="57">
        <f t="shared" si="12"/>
        <v>0</v>
      </c>
    </row>
    <row r="1520" spans="1:17" x14ac:dyDescent="0.2">
      <c r="A1520" s="7" t="s">
        <v>1503</v>
      </c>
      <c r="B1520" s="6">
        <v>46.8</v>
      </c>
      <c r="C1520" s="7" t="s">
        <v>2447</v>
      </c>
      <c r="D1520" s="7" t="s">
        <v>371</v>
      </c>
      <c r="E1520" s="6">
        <v>46.8</v>
      </c>
      <c r="F1520" s="6">
        <v>46.8</v>
      </c>
      <c r="G1520" s="6">
        <v>0</v>
      </c>
      <c r="H1520" s="6">
        <v>0</v>
      </c>
      <c r="I1520" s="6">
        <v>0</v>
      </c>
      <c r="J1520" s="6">
        <v>0</v>
      </c>
      <c r="K1520" s="7" t="s">
        <v>2585</v>
      </c>
      <c r="L1520" s="7" t="s">
        <v>1946</v>
      </c>
      <c r="M1520" s="7" t="s">
        <v>2301</v>
      </c>
      <c r="N1520" s="3">
        <v>0</v>
      </c>
      <c r="O1520" s="2" t="s">
        <v>777</v>
      </c>
      <c r="Q1520" s="57">
        <f t="shared" si="12"/>
        <v>0</v>
      </c>
    </row>
    <row r="1521" spans="1:17" x14ac:dyDescent="0.2">
      <c r="A1521" s="7" t="s">
        <v>26</v>
      </c>
      <c r="B1521" s="6">
        <v>52.88</v>
      </c>
      <c r="C1521" s="7" t="s">
        <v>1022</v>
      </c>
      <c r="D1521" s="7" t="s">
        <v>371</v>
      </c>
      <c r="E1521" s="6">
        <v>52.88</v>
      </c>
      <c r="F1521" s="6">
        <v>52.88</v>
      </c>
      <c r="G1521" s="6">
        <v>0</v>
      </c>
      <c r="H1521" s="6">
        <v>0</v>
      </c>
      <c r="I1521" s="6">
        <v>0</v>
      </c>
      <c r="J1521" s="6">
        <v>0</v>
      </c>
      <c r="K1521" s="7" t="s">
        <v>2585</v>
      </c>
      <c r="L1521" s="7" t="s">
        <v>1946</v>
      </c>
      <c r="M1521" s="7" t="s">
        <v>1134</v>
      </c>
      <c r="N1521" s="3">
        <v>0</v>
      </c>
      <c r="O1521" s="2" t="s">
        <v>777</v>
      </c>
      <c r="Q1521" s="57">
        <f t="shared" si="12"/>
        <v>0</v>
      </c>
    </row>
    <row r="1522" spans="1:17" x14ac:dyDescent="0.2">
      <c r="A1522" s="7" t="s">
        <v>217</v>
      </c>
      <c r="B1522" s="6">
        <v>15.4</v>
      </c>
      <c r="C1522" s="7" t="s">
        <v>882</v>
      </c>
      <c r="D1522" s="7" t="s">
        <v>371</v>
      </c>
      <c r="E1522" s="6">
        <v>15.4</v>
      </c>
      <c r="F1522" s="6">
        <v>15.4</v>
      </c>
      <c r="G1522" s="6">
        <v>0</v>
      </c>
      <c r="H1522" s="6">
        <v>0</v>
      </c>
      <c r="I1522" s="6">
        <v>0</v>
      </c>
      <c r="J1522" s="6">
        <v>0</v>
      </c>
      <c r="K1522" s="7" t="s">
        <v>2585</v>
      </c>
      <c r="L1522" s="7" t="s">
        <v>637</v>
      </c>
      <c r="M1522" s="7" t="s">
        <v>1354</v>
      </c>
      <c r="N1522" s="3">
        <v>0</v>
      </c>
      <c r="O1522" s="2" t="s">
        <v>3128</v>
      </c>
      <c r="Q1522" s="57">
        <f t="shared" si="12"/>
        <v>0</v>
      </c>
    </row>
    <row r="1523" spans="1:17" x14ac:dyDescent="0.2">
      <c r="A1523" s="7" t="s">
        <v>3409</v>
      </c>
      <c r="B1523" s="6">
        <v>15.909090909090899</v>
      </c>
      <c r="C1523" s="7" t="s">
        <v>2762</v>
      </c>
      <c r="D1523" s="7" t="s">
        <v>371</v>
      </c>
      <c r="E1523" s="6">
        <v>17.5</v>
      </c>
      <c r="F1523" s="6">
        <v>15.909090909090899</v>
      </c>
      <c r="G1523" s="6">
        <v>0</v>
      </c>
      <c r="H1523" s="6">
        <v>0</v>
      </c>
      <c r="I1523" s="6">
        <v>0</v>
      </c>
      <c r="J1523" s="6">
        <v>0</v>
      </c>
      <c r="K1523" s="7" t="s">
        <v>2585</v>
      </c>
      <c r="L1523" s="7" t="s">
        <v>1946</v>
      </c>
      <c r="M1523" s="7" t="s">
        <v>1134</v>
      </c>
      <c r="N1523" s="3">
        <v>0</v>
      </c>
      <c r="O1523" s="2" t="s">
        <v>777</v>
      </c>
      <c r="Q1523" s="57">
        <f t="shared" si="12"/>
        <v>0</v>
      </c>
    </row>
    <row r="1524" spans="1:17" x14ac:dyDescent="0.2">
      <c r="A1524" s="7" t="s">
        <v>146</v>
      </c>
      <c r="B1524" s="6">
        <v>40.799999999999997</v>
      </c>
      <c r="C1524" s="7" t="s">
        <v>1112</v>
      </c>
      <c r="D1524" s="7" t="s">
        <v>371</v>
      </c>
      <c r="E1524" s="6">
        <v>40.799999999999997</v>
      </c>
      <c r="F1524" s="6">
        <v>40.799999999999997</v>
      </c>
      <c r="G1524" s="6">
        <v>0</v>
      </c>
      <c r="H1524" s="6">
        <v>0</v>
      </c>
      <c r="I1524" s="6">
        <v>0</v>
      </c>
      <c r="J1524" s="6">
        <v>0</v>
      </c>
      <c r="K1524" s="7" t="s">
        <v>2585</v>
      </c>
      <c r="L1524" s="7" t="s">
        <v>1946</v>
      </c>
      <c r="M1524" s="7" t="s">
        <v>2113</v>
      </c>
      <c r="N1524" s="3">
        <v>0</v>
      </c>
      <c r="O1524" s="2" t="s">
        <v>3168</v>
      </c>
      <c r="Q1524" s="57">
        <f t="shared" si="12"/>
        <v>0</v>
      </c>
    </row>
    <row r="1525" spans="1:17" x14ac:dyDescent="0.2">
      <c r="A1525" s="7" t="s">
        <v>1447</v>
      </c>
      <c r="B1525" s="6">
        <v>48.08</v>
      </c>
      <c r="C1525" s="7" t="s">
        <v>1798</v>
      </c>
      <c r="D1525" s="7" t="s">
        <v>371</v>
      </c>
      <c r="E1525" s="6">
        <v>48.08</v>
      </c>
      <c r="F1525" s="6">
        <v>48.08</v>
      </c>
      <c r="G1525" s="6">
        <v>0</v>
      </c>
      <c r="H1525" s="6">
        <v>0</v>
      </c>
      <c r="I1525" s="6">
        <v>0</v>
      </c>
      <c r="J1525" s="6">
        <v>0</v>
      </c>
      <c r="K1525" s="7" t="s">
        <v>2585</v>
      </c>
      <c r="L1525" s="7" t="s">
        <v>1946</v>
      </c>
      <c r="M1525" s="7" t="s">
        <v>3050</v>
      </c>
      <c r="N1525" s="3">
        <v>0</v>
      </c>
      <c r="O1525" s="2" t="s">
        <v>777</v>
      </c>
      <c r="Q1525" s="57">
        <f t="shared" si="12"/>
        <v>0</v>
      </c>
    </row>
    <row r="1526" spans="1:17" x14ac:dyDescent="0.2">
      <c r="A1526" s="7" t="s">
        <v>1898</v>
      </c>
      <c r="B1526" s="6">
        <v>14.42</v>
      </c>
      <c r="C1526" s="7" t="s">
        <v>1898</v>
      </c>
      <c r="D1526" s="7" t="s">
        <v>2167</v>
      </c>
      <c r="E1526" s="6">
        <v>14.42</v>
      </c>
      <c r="F1526" s="6">
        <v>14.42</v>
      </c>
      <c r="G1526" s="6">
        <v>14.42</v>
      </c>
      <c r="H1526" s="6">
        <v>14.42</v>
      </c>
      <c r="I1526" s="6">
        <v>14.42</v>
      </c>
      <c r="J1526" s="6">
        <v>14.42</v>
      </c>
      <c r="K1526" s="7" t="s">
        <v>2585</v>
      </c>
      <c r="L1526" s="7" t="s">
        <v>1946</v>
      </c>
      <c r="M1526" s="7" t="s">
        <v>2432</v>
      </c>
      <c r="N1526" s="3">
        <v>0</v>
      </c>
      <c r="O1526" s="2" t="s">
        <v>2063</v>
      </c>
      <c r="Q1526" s="57">
        <f t="shared" si="12"/>
        <v>1</v>
      </c>
    </row>
    <row r="1527" spans="1:17" x14ac:dyDescent="0.2">
      <c r="A1527" s="7" t="s">
        <v>343</v>
      </c>
      <c r="B1527" s="6">
        <v>0.10349999999999999</v>
      </c>
      <c r="C1527" s="7" t="s">
        <v>343</v>
      </c>
      <c r="D1527" s="7" t="s">
        <v>371</v>
      </c>
      <c r="E1527" s="6">
        <v>6.9</v>
      </c>
      <c r="F1527" s="6">
        <v>6.9</v>
      </c>
      <c r="G1527" s="6">
        <v>6.9</v>
      </c>
      <c r="H1527" s="6">
        <v>6.9</v>
      </c>
      <c r="I1527" s="6">
        <v>3.45</v>
      </c>
      <c r="J1527" s="6">
        <v>3.45</v>
      </c>
      <c r="K1527" s="7" t="s">
        <v>2585</v>
      </c>
      <c r="L1527" s="7" t="s">
        <v>1946</v>
      </c>
      <c r="M1527" s="7" t="s">
        <v>2301</v>
      </c>
      <c r="N1527" s="3">
        <v>0</v>
      </c>
      <c r="O1527" s="2" t="s">
        <v>777</v>
      </c>
      <c r="Q1527" s="57">
        <f t="shared" si="12"/>
        <v>0.5</v>
      </c>
    </row>
    <row r="1528" spans="1:17" x14ac:dyDescent="0.2">
      <c r="A1528" s="7" t="s">
        <v>268</v>
      </c>
      <c r="B1528" s="6">
        <v>16.75</v>
      </c>
      <c r="C1528" s="7" t="s">
        <v>3189</v>
      </c>
      <c r="D1528" s="7" t="s">
        <v>386</v>
      </c>
      <c r="E1528" s="6">
        <v>16.75</v>
      </c>
      <c r="F1528" s="6">
        <v>16.75</v>
      </c>
      <c r="G1528" s="6">
        <v>17.785</v>
      </c>
      <c r="H1528" s="6">
        <v>17.785</v>
      </c>
      <c r="I1528" s="6">
        <v>177.85</v>
      </c>
      <c r="J1528" s="6">
        <v>177.85</v>
      </c>
      <c r="K1528" s="7" t="s">
        <v>2585</v>
      </c>
      <c r="L1528" s="7" t="s">
        <v>1946</v>
      </c>
      <c r="M1528" s="7" t="s">
        <v>3050</v>
      </c>
      <c r="N1528" s="3">
        <v>10</v>
      </c>
      <c r="O1528" s="2" t="s">
        <v>777</v>
      </c>
      <c r="Q1528" s="57">
        <f t="shared" si="12"/>
        <v>10.617910447761194</v>
      </c>
    </row>
    <row r="1529" spans="1:17" x14ac:dyDescent="0.2">
      <c r="A1529" s="7" t="s">
        <v>2482</v>
      </c>
      <c r="B1529" s="6">
        <v>85.33</v>
      </c>
      <c r="C1529" s="7" t="s">
        <v>3419</v>
      </c>
      <c r="D1529" s="7" t="s">
        <v>371</v>
      </c>
      <c r="E1529" s="6">
        <v>85.33</v>
      </c>
      <c r="F1529" s="6">
        <v>85.33</v>
      </c>
      <c r="G1529" s="6">
        <v>85.33</v>
      </c>
      <c r="H1529" s="6">
        <v>85.33</v>
      </c>
      <c r="I1529" s="6">
        <v>85.33</v>
      </c>
      <c r="J1529" s="6">
        <v>85.33</v>
      </c>
      <c r="K1529" s="7" t="s">
        <v>2585</v>
      </c>
      <c r="L1529" s="7" t="s">
        <v>1946</v>
      </c>
      <c r="M1529" s="7" t="s">
        <v>1436</v>
      </c>
      <c r="N1529" s="3">
        <v>0</v>
      </c>
      <c r="O1529" s="2" t="s">
        <v>1436</v>
      </c>
      <c r="Q1529" s="57">
        <f t="shared" si="12"/>
        <v>1</v>
      </c>
    </row>
    <row r="1530" spans="1:17" x14ac:dyDescent="0.2">
      <c r="A1530" s="7" t="s">
        <v>2635</v>
      </c>
      <c r="B1530" s="6">
        <v>68</v>
      </c>
      <c r="C1530" s="7" t="s">
        <v>2635</v>
      </c>
      <c r="D1530" s="7" t="s">
        <v>371</v>
      </c>
      <c r="E1530" s="6">
        <v>68</v>
      </c>
      <c r="F1530" s="6">
        <v>68</v>
      </c>
      <c r="G1530" s="6">
        <v>68</v>
      </c>
      <c r="H1530" s="6">
        <v>68</v>
      </c>
      <c r="I1530" s="6">
        <v>68</v>
      </c>
      <c r="J1530" s="6">
        <v>68</v>
      </c>
      <c r="K1530" s="7" t="s">
        <v>2585</v>
      </c>
      <c r="L1530" s="7" t="s">
        <v>1115</v>
      </c>
      <c r="M1530" s="7" t="s">
        <v>1012</v>
      </c>
      <c r="N1530" s="3">
        <v>0</v>
      </c>
      <c r="O1530" s="2" t="s">
        <v>1012</v>
      </c>
      <c r="Q1530" s="57">
        <f t="shared" si="12"/>
        <v>1</v>
      </c>
    </row>
    <row r="1531" spans="1:17" x14ac:dyDescent="0.2">
      <c r="A1531" s="7" t="s">
        <v>2342</v>
      </c>
      <c r="B1531" s="6">
        <v>67.2</v>
      </c>
      <c r="C1531" s="7" t="s">
        <v>2951</v>
      </c>
      <c r="D1531" s="7" t="s">
        <v>371</v>
      </c>
      <c r="E1531" s="6">
        <v>67.2</v>
      </c>
      <c r="F1531" s="6">
        <v>67.2</v>
      </c>
      <c r="G1531" s="6">
        <v>0</v>
      </c>
      <c r="H1531" s="6">
        <v>0</v>
      </c>
      <c r="I1531" s="6">
        <v>0</v>
      </c>
      <c r="J1531" s="6">
        <v>0</v>
      </c>
      <c r="K1531" s="7" t="s">
        <v>2585</v>
      </c>
      <c r="L1531" s="7" t="s">
        <v>1946</v>
      </c>
      <c r="M1531" s="7" t="s">
        <v>1436</v>
      </c>
      <c r="N1531" s="3">
        <v>0</v>
      </c>
      <c r="O1531" s="2" t="s">
        <v>1436</v>
      </c>
      <c r="Q1531" s="57">
        <f t="shared" si="12"/>
        <v>0</v>
      </c>
    </row>
    <row r="1532" spans="1:17" x14ac:dyDescent="0.2">
      <c r="A1532" s="7" t="s">
        <v>335</v>
      </c>
      <c r="B1532" s="6">
        <v>0.50927199999999995</v>
      </c>
      <c r="C1532" s="7" t="s">
        <v>335</v>
      </c>
      <c r="D1532" s="7" t="s">
        <v>155</v>
      </c>
      <c r="E1532" s="6">
        <v>0.56019920000000001</v>
      </c>
      <c r="F1532" s="6">
        <v>0.50927199999999995</v>
      </c>
      <c r="G1532" s="6">
        <v>0.56019920000000001</v>
      </c>
      <c r="H1532" s="6">
        <v>0.50927199999999995</v>
      </c>
      <c r="I1532" s="6">
        <v>1.1203984</v>
      </c>
      <c r="J1532" s="6">
        <v>1.0185439999999999</v>
      </c>
      <c r="K1532" s="7" t="s">
        <v>2585</v>
      </c>
      <c r="L1532" s="7" t="s">
        <v>1946</v>
      </c>
      <c r="M1532" s="7" t="s">
        <v>1171</v>
      </c>
      <c r="N1532" s="3">
        <v>50</v>
      </c>
      <c r="O1532" s="2" t="s">
        <v>2974</v>
      </c>
      <c r="Q1532" s="57">
        <f t="shared" si="12"/>
        <v>2</v>
      </c>
    </row>
    <row r="1533" spans="1:17" x14ac:dyDescent="0.2">
      <c r="A1533" s="7" t="s">
        <v>1328</v>
      </c>
      <c r="B1533" s="6">
        <v>74.56</v>
      </c>
      <c r="C1533" s="7" t="s">
        <v>2933</v>
      </c>
      <c r="D1533" s="7" t="s">
        <v>371</v>
      </c>
      <c r="E1533" s="6">
        <v>74.56</v>
      </c>
      <c r="F1533" s="6">
        <v>74.56</v>
      </c>
      <c r="G1533" s="6">
        <v>74.56</v>
      </c>
      <c r="H1533" s="6">
        <v>74.56</v>
      </c>
      <c r="I1533" s="6">
        <v>596.48</v>
      </c>
      <c r="J1533" s="6">
        <v>596.48</v>
      </c>
      <c r="K1533" s="7" t="s">
        <v>2585</v>
      </c>
      <c r="L1533" s="7" t="s">
        <v>1946</v>
      </c>
      <c r="M1533" s="7" t="s">
        <v>1012</v>
      </c>
      <c r="N1533" s="3">
        <v>0</v>
      </c>
      <c r="O1533" s="2" t="s">
        <v>1012</v>
      </c>
      <c r="Q1533" s="57">
        <f t="shared" si="12"/>
        <v>8</v>
      </c>
    </row>
    <row r="1534" spans="1:17" x14ac:dyDescent="0.2">
      <c r="A1534" s="7" t="s">
        <v>667</v>
      </c>
      <c r="B1534" s="6">
        <v>10.41</v>
      </c>
      <c r="C1534" s="7" t="s">
        <v>667</v>
      </c>
      <c r="D1534" s="7" t="s">
        <v>371</v>
      </c>
      <c r="E1534" s="6">
        <v>10.41</v>
      </c>
      <c r="F1534" s="6">
        <v>10.41</v>
      </c>
      <c r="G1534" s="6">
        <v>10.41</v>
      </c>
      <c r="H1534" s="6">
        <v>10.41</v>
      </c>
      <c r="I1534" s="6">
        <v>10.41</v>
      </c>
      <c r="J1534" s="6">
        <v>10.41</v>
      </c>
      <c r="K1534" s="7" t="s">
        <v>2585</v>
      </c>
      <c r="L1534" s="7" t="s">
        <v>1946</v>
      </c>
      <c r="M1534" s="7" t="s">
        <v>702</v>
      </c>
      <c r="N1534" s="3">
        <v>4</v>
      </c>
      <c r="O1534" s="2" t="s">
        <v>702</v>
      </c>
      <c r="Q1534" s="57">
        <f t="shared" ref="Q1534:Q1597" si="13">J1534/F1534</f>
        <v>1</v>
      </c>
    </row>
    <row r="1535" spans="1:17" x14ac:dyDescent="0.2">
      <c r="A1535" s="7" t="s">
        <v>594</v>
      </c>
      <c r="B1535" s="6">
        <v>23.305499505584802</v>
      </c>
      <c r="C1535" s="7" t="s">
        <v>640</v>
      </c>
      <c r="D1535" s="7" t="s">
        <v>371</v>
      </c>
      <c r="E1535" s="6">
        <v>23.305499505584802</v>
      </c>
      <c r="F1535" s="6">
        <v>23.305499505584802</v>
      </c>
      <c r="G1535" s="6">
        <v>23.305499505584802</v>
      </c>
      <c r="H1535" s="6">
        <v>23.305499505584802</v>
      </c>
      <c r="I1535" s="6">
        <v>23.305499505584802</v>
      </c>
      <c r="J1535" s="6">
        <v>23.305499505584802</v>
      </c>
      <c r="K1535" s="7" t="s">
        <v>2585</v>
      </c>
      <c r="L1535" s="7" t="s">
        <v>1946</v>
      </c>
      <c r="M1535" s="7" t="s">
        <v>697</v>
      </c>
      <c r="N1535" s="3">
        <v>0</v>
      </c>
      <c r="O1535" s="2" t="s">
        <v>697</v>
      </c>
      <c r="Q1535" s="57">
        <f t="shared" si="13"/>
        <v>1</v>
      </c>
    </row>
    <row r="1536" spans="1:17" x14ac:dyDescent="0.2">
      <c r="A1536" s="7" t="s">
        <v>2491</v>
      </c>
      <c r="B1536" s="6">
        <v>5.05</v>
      </c>
      <c r="C1536" s="7" t="s">
        <v>2491</v>
      </c>
      <c r="D1536" s="7" t="s">
        <v>371</v>
      </c>
      <c r="E1536" s="6">
        <v>5.05</v>
      </c>
      <c r="F1536" s="6">
        <v>5.05</v>
      </c>
      <c r="G1536" s="6">
        <v>5.0222222222222204</v>
      </c>
      <c r="H1536" s="6">
        <v>5.0222222222222204</v>
      </c>
      <c r="I1536" s="6">
        <v>45.2</v>
      </c>
      <c r="J1536" s="6">
        <v>45.2</v>
      </c>
      <c r="K1536" s="7" t="s">
        <v>2585</v>
      </c>
      <c r="L1536" s="7" t="s">
        <v>1946</v>
      </c>
      <c r="M1536" s="7" t="s">
        <v>2631</v>
      </c>
      <c r="N1536" s="3">
        <v>0</v>
      </c>
      <c r="O1536" s="2" t="s">
        <v>2974</v>
      </c>
      <c r="Q1536" s="57">
        <f t="shared" si="13"/>
        <v>8.9504950495049513</v>
      </c>
    </row>
    <row r="1537" spans="1:17" x14ac:dyDescent="0.2">
      <c r="A1537" s="7" t="s">
        <v>431</v>
      </c>
      <c r="B1537" s="6">
        <v>8.65</v>
      </c>
      <c r="C1537" s="7" t="s">
        <v>431</v>
      </c>
      <c r="D1537" s="7" t="s">
        <v>371</v>
      </c>
      <c r="E1537" s="6">
        <v>8.65</v>
      </c>
      <c r="F1537" s="6">
        <v>8.65</v>
      </c>
      <c r="G1537" s="6">
        <v>0</v>
      </c>
      <c r="H1537" s="6">
        <v>0</v>
      </c>
      <c r="I1537" s="6">
        <v>0</v>
      </c>
      <c r="J1537" s="6">
        <v>0</v>
      </c>
      <c r="K1537" s="7" t="s">
        <v>2585</v>
      </c>
      <c r="L1537" s="7" t="s">
        <v>1946</v>
      </c>
      <c r="M1537" s="7" t="s">
        <v>697</v>
      </c>
      <c r="N1537" s="3">
        <v>0</v>
      </c>
      <c r="O1537" s="2" t="s">
        <v>697</v>
      </c>
      <c r="Q1537" s="57">
        <f t="shared" si="13"/>
        <v>0</v>
      </c>
    </row>
    <row r="1538" spans="1:17" x14ac:dyDescent="0.2">
      <c r="A1538" s="7" t="s">
        <v>2388</v>
      </c>
      <c r="B1538" s="6">
        <v>93.41</v>
      </c>
      <c r="C1538" s="7" t="s">
        <v>342</v>
      </c>
      <c r="D1538" s="7" t="s">
        <v>371</v>
      </c>
      <c r="E1538" s="6">
        <v>93.41</v>
      </c>
      <c r="F1538" s="6">
        <v>93.41</v>
      </c>
      <c r="G1538" s="6">
        <v>93.41</v>
      </c>
      <c r="H1538" s="6">
        <v>93.41</v>
      </c>
      <c r="I1538" s="6">
        <v>186.82</v>
      </c>
      <c r="J1538" s="6">
        <v>186.82</v>
      </c>
      <c r="K1538" s="7" t="s">
        <v>2585</v>
      </c>
      <c r="L1538" s="7" t="s">
        <v>1946</v>
      </c>
      <c r="M1538" s="7" t="s">
        <v>727</v>
      </c>
      <c r="N1538" s="3">
        <v>0</v>
      </c>
      <c r="O1538" s="2" t="s">
        <v>1436</v>
      </c>
      <c r="Q1538" s="57">
        <f t="shared" si="13"/>
        <v>2</v>
      </c>
    </row>
    <row r="1539" spans="1:17" x14ac:dyDescent="0.2">
      <c r="A1539" s="7" t="s">
        <v>1034</v>
      </c>
      <c r="B1539" s="6">
        <v>20.37</v>
      </c>
      <c r="C1539" s="7" t="s">
        <v>1544</v>
      </c>
      <c r="D1539" s="7" t="s">
        <v>371</v>
      </c>
      <c r="E1539" s="6">
        <v>20.37</v>
      </c>
      <c r="F1539" s="6">
        <v>20.37</v>
      </c>
      <c r="G1539" s="6">
        <v>20.37</v>
      </c>
      <c r="H1539" s="6">
        <v>20.37</v>
      </c>
      <c r="I1539" s="6">
        <v>40.74</v>
      </c>
      <c r="J1539" s="6">
        <v>40.74</v>
      </c>
      <c r="K1539" s="7" t="s">
        <v>2585</v>
      </c>
      <c r="L1539" s="7" t="s">
        <v>1946</v>
      </c>
      <c r="M1539" s="7" t="s">
        <v>2742</v>
      </c>
      <c r="N1539" s="3">
        <v>0</v>
      </c>
      <c r="O1539" s="2" t="s">
        <v>842</v>
      </c>
      <c r="Q1539" s="57">
        <f t="shared" si="13"/>
        <v>2</v>
      </c>
    </row>
    <row r="1540" spans="1:17" x14ac:dyDescent="0.2">
      <c r="A1540" s="7" t="s">
        <v>1353</v>
      </c>
      <c r="B1540" s="6">
        <v>36</v>
      </c>
      <c r="C1540" s="7" t="s">
        <v>1353</v>
      </c>
      <c r="D1540" s="7" t="s">
        <v>371</v>
      </c>
      <c r="E1540" s="6">
        <v>36</v>
      </c>
      <c r="F1540" s="6">
        <v>36</v>
      </c>
      <c r="G1540" s="6">
        <v>0</v>
      </c>
      <c r="H1540" s="6">
        <v>0</v>
      </c>
      <c r="I1540" s="6">
        <v>0</v>
      </c>
      <c r="J1540" s="6">
        <v>0</v>
      </c>
      <c r="K1540" s="7" t="s">
        <v>2585</v>
      </c>
      <c r="L1540" s="7" t="s">
        <v>1946</v>
      </c>
      <c r="M1540" s="7" t="s">
        <v>2432</v>
      </c>
      <c r="N1540" s="3">
        <v>0</v>
      </c>
      <c r="O1540" s="2" t="s">
        <v>2063</v>
      </c>
      <c r="Q1540" s="57">
        <f t="shared" si="13"/>
        <v>0</v>
      </c>
    </row>
    <row r="1541" spans="1:17" x14ac:dyDescent="0.2">
      <c r="A1541" s="7" t="s">
        <v>3175</v>
      </c>
      <c r="B1541" s="6">
        <v>8.51</v>
      </c>
      <c r="C1541" s="7" t="s">
        <v>3175</v>
      </c>
      <c r="D1541" s="7" t="s">
        <v>371</v>
      </c>
      <c r="E1541" s="6">
        <v>8.51</v>
      </c>
      <c r="F1541" s="6">
        <v>8.51</v>
      </c>
      <c r="G1541" s="6">
        <v>0</v>
      </c>
      <c r="H1541" s="6">
        <v>0</v>
      </c>
      <c r="I1541" s="6">
        <v>0</v>
      </c>
      <c r="J1541" s="6">
        <v>0</v>
      </c>
      <c r="K1541" s="7" t="s">
        <v>2585</v>
      </c>
      <c r="L1541" s="7" t="s">
        <v>1999</v>
      </c>
      <c r="M1541" s="7" t="s">
        <v>3050</v>
      </c>
      <c r="N1541" s="3">
        <v>0</v>
      </c>
      <c r="O1541" s="2" t="s">
        <v>777</v>
      </c>
      <c r="Q1541" s="57">
        <f t="shared" si="13"/>
        <v>0</v>
      </c>
    </row>
    <row r="1542" spans="1:17" x14ac:dyDescent="0.2">
      <c r="A1542" s="7" t="s">
        <v>3113</v>
      </c>
      <c r="B1542" s="6">
        <v>22.745450000000002</v>
      </c>
      <c r="C1542" s="7" t="s">
        <v>3113</v>
      </c>
      <c r="D1542" s="7" t="s">
        <v>1616</v>
      </c>
      <c r="E1542" s="6">
        <v>25.019995000000002</v>
      </c>
      <c r="F1542" s="6">
        <v>22.745450000000002</v>
      </c>
      <c r="G1542" s="6">
        <v>25.019995000000002</v>
      </c>
      <c r="H1542" s="6">
        <v>22.745450000000002</v>
      </c>
      <c r="I1542" s="6">
        <v>25.019995000000002</v>
      </c>
      <c r="J1542" s="6">
        <v>22.745450000000002</v>
      </c>
      <c r="K1542" s="7" t="s">
        <v>2585</v>
      </c>
      <c r="L1542" s="7" t="s">
        <v>1999</v>
      </c>
      <c r="M1542" s="7" t="s">
        <v>1134</v>
      </c>
      <c r="N1542" s="3">
        <v>0</v>
      </c>
      <c r="O1542" s="2" t="s">
        <v>777</v>
      </c>
      <c r="Q1542" s="57">
        <f t="shared" si="13"/>
        <v>1</v>
      </c>
    </row>
    <row r="1543" spans="1:17" x14ac:dyDescent="0.2">
      <c r="A1543" s="7" t="s">
        <v>143</v>
      </c>
      <c r="B1543" s="6">
        <v>15.14</v>
      </c>
      <c r="C1543" s="7" t="s">
        <v>652</v>
      </c>
      <c r="D1543" s="7" t="s">
        <v>371</v>
      </c>
      <c r="E1543" s="6">
        <v>15.14</v>
      </c>
      <c r="F1543" s="6">
        <v>15.14</v>
      </c>
      <c r="G1543" s="6">
        <v>0</v>
      </c>
      <c r="H1543" s="6">
        <v>0</v>
      </c>
      <c r="I1543" s="6">
        <v>0</v>
      </c>
      <c r="J1543" s="6">
        <v>0</v>
      </c>
      <c r="K1543" s="7" t="s">
        <v>2585</v>
      </c>
      <c r="L1543" s="7" t="s">
        <v>1946</v>
      </c>
      <c r="M1543" s="7" t="s">
        <v>2432</v>
      </c>
      <c r="N1543" s="3">
        <v>0</v>
      </c>
      <c r="O1543" s="2" t="s">
        <v>2063</v>
      </c>
      <c r="Q1543" s="57">
        <f t="shared" si="13"/>
        <v>0</v>
      </c>
    </row>
    <row r="1544" spans="1:17" x14ac:dyDescent="0.2">
      <c r="A1544" s="7" t="s">
        <v>3346</v>
      </c>
      <c r="B1544" s="6">
        <v>2</v>
      </c>
      <c r="C1544" s="7" t="s">
        <v>1440</v>
      </c>
      <c r="D1544" s="7" t="s">
        <v>3030</v>
      </c>
      <c r="E1544" s="6">
        <v>2</v>
      </c>
      <c r="F1544" s="6">
        <v>2</v>
      </c>
      <c r="G1544" s="6">
        <v>2</v>
      </c>
      <c r="H1544" s="6">
        <v>2</v>
      </c>
      <c r="I1544" s="6">
        <v>4</v>
      </c>
      <c r="J1544" s="6">
        <v>4</v>
      </c>
      <c r="K1544" s="7" t="s">
        <v>2585</v>
      </c>
      <c r="L1544" s="7" t="s">
        <v>1787</v>
      </c>
      <c r="M1544" s="7" t="s">
        <v>777</v>
      </c>
      <c r="N1544" s="3">
        <v>0</v>
      </c>
      <c r="O1544" s="2" t="s">
        <v>777</v>
      </c>
      <c r="Q1544" s="57">
        <f t="shared" si="13"/>
        <v>2</v>
      </c>
    </row>
    <row r="1545" spans="1:17" x14ac:dyDescent="0.2">
      <c r="A1545" s="7" t="s">
        <v>1579</v>
      </c>
      <c r="B1545" s="6">
        <v>5</v>
      </c>
      <c r="C1545" s="7" t="s">
        <v>1579</v>
      </c>
      <c r="D1545" s="7" t="s">
        <v>3030</v>
      </c>
      <c r="E1545" s="6">
        <v>5</v>
      </c>
      <c r="F1545" s="6">
        <v>5</v>
      </c>
      <c r="G1545" s="6">
        <v>5</v>
      </c>
      <c r="H1545" s="6">
        <v>5</v>
      </c>
      <c r="I1545" s="6">
        <v>50</v>
      </c>
      <c r="J1545" s="6">
        <v>50</v>
      </c>
      <c r="K1545" s="7" t="s">
        <v>2585</v>
      </c>
      <c r="L1545" s="7" t="s">
        <v>1787</v>
      </c>
      <c r="M1545" s="7" t="s">
        <v>1235</v>
      </c>
      <c r="N1545" s="3">
        <v>10</v>
      </c>
      <c r="O1545" s="2" t="s">
        <v>777</v>
      </c>
      <c r="Q1545" s="57">
        <f t="shared" si="13"/>
        <v>10</v>
      </c>
    </row>
    <row r="1546" spans="1:17" x14ac:dyDescent="0.2">
      <c r="A1546" s="7" t="s">
        <v>990</v>
      </c>
      <c r="B1546" s="6">
        <v>4.5</v>
      </c>
      <c r="C1546" s="7" t="s">
        <v>990</v>
      </c>
      <c r="D1546" s="7" t="s">
        <v>3030</v>
      </c>
      <c r="E1546" s="6">
        <v>4.5</v>
      </c>
      <c r="F1546" s="6">
        <v>4.5</v>
      </c>
      <c r="G1546" s="6">
        <v>0</v>
      </c>
      <c r="H1546" s="6">
        <v>0</v>
      </c>
      <c r="I1546" s="6">
        <v>0</v>
      </c>
      <c r="J1546" s="6">
        <v>0</v>
      </c>
      <c r="K1546" s="7" t="s">
        <v>2585</v>
      </c>
      <c r="L1546" s="7" t="s">
        <v>1787</v>
      </c>
      <c r="M1546" s="7" t="s">
        <v>1134</v>
      </c>
      <c r="N1546" s="3">
        <v>0</v>
      </c>
      <c r="O1546" s="2" t="s">
        <v>777</v>
      </c>
      <c r="Q1546" s="57">
        <f t="shared" si="13"/>
        <v>0</v>
      </c>
    </row>
    <row r="1547" spans="1:17" x14ac:dyDescent="0.2">
      <c r="A1547" s="7" t="s">
        <v>1323</v>
      </c>
      <c r="B1547" s="6">
        <v>4.76912</v>
      </c>
      <c r="C1547" s="7" t="s">
        <v>1323</v>
      </c>
      <c r="D1547" s="7" t="s">
        <v>125</v>
      </c>
      <c r="E1547" s="6">
        <v>4.76912</v>
      </c>
      <c r="F1547" s="6">
        <v>4.76912</v>
      </c>
      <c r="G1547" s="6">
        <v>4.76912</v>
      </c>
      <c r="H1547" s="6">
        <v>4.76912</v>
      </c>
      <c r="I1547" s="6">
        <v>0</v>
      </c>
      <c r="J1547" s="6">
        <v>0</v>
      </c>
      <c r="K1547" s="7" t="s">
        <v>2585</v>
      </c>
      <c r="L1547" s="7"/>
      <c r="M1547" s="7" t="s">
        <v>2139</v>
      </c>
      <c r="N1547" s="3">
        <v>0</v>
      </c>
      <c r="O1547" s="2" t="s">
        <v>777</v>
      </c>
      <c r="Q1547" s="57">
        <f t="shared" si="13"/>
        <v>0</v>
      </c>
    </row>
    <row r="1548" spans="1:17" x14ac:dyDescent="0.2">
      <c r="A1548" s="7" t="s">
        <v>2421</v>
      </c>
      <c r="B1548" s="6">
        <v>3.5</v>
      </c>
      <c r="C1548" s="7" t="s">
        <v>2421</v>
      </c>
      <c r="D1548" s="7" t="s">
        <v>3030</v>
      </c>
      <c r="E1548" s="6">
        <v>3.5</v>
      </c>
      <c r="F1548" s="6">
        <v>3.5</v>
      </c>
      <c r="G1548" s="6">
        <v>0</v>
      </c>
      <c r="H1548" s="6">
        <v>0</v>
      </c>
      <c r="I1548" s="6">
        <v>0</v>
      </c>
      <c r="J1548" s="6">
        <v>0</v>
      </c>
      <c r="K1548" s="7" t="s">
        <v>2585</v>
      </c>
      <c r="L1548" s="7" t="s">
        <v>661</v>
      </c>
      <c r="M1548" s="7" t="s">
        <v>1235</v>
      </c>
      <c r="N1548" s="3">
        <v>10</v>
      </c>
      <c r="O1548" s="2" t="s">
        <v>777</v>
      </c>
      <c r="Q1548" s="57">
        <f t="shared" si="13"/>
        <v>0</v>
      </c>
    </row>
    <row r="1549" spans="1:17" x14ac:dyDescent="0.2">
      <c r="A1549" s="7" t="s">
        <v>408</v>
      </c>
      <c r="B1549" s="6">
        <v>4.5</v>
      </c>
      <c r="C1549" s="7" t="s">
        <v>408</v>
      </c>
      <c r="D1549" s="7" t="s">
        <v>3030</v>
      </c>
      <c r="E1549" s="6">
        <v>4.5</v>
      </c>
      <c r="F1549" s="6">
        <v>4.5</v>
      </c>
      <c r="G1549" s="6">
        <v>0</v>
      </c>
      <c r="H1549" s="6">
        <v>0</v>
      </c>
      <c r="I1549" s="6">
        <v>0</v>
      </c>
      <c r="J1549" s="6">
        <v>0</v>
      </c>
      <c r="K1549" s="7" t="s">
        <v>2585</v>
      </c>
      <c r="L1549" s="7" t="s">
        <v>661</v>
      </c>
      <c r="M1549" s="7" t="s">
        <v>1235</v>
      </c>
      <c r="N1549" s="3">
        <v>0</v>
      </c>
      <c r="O1549" s="2" t="s">
        <v>777</v>
      </c>
      <c r="Q1549" s="57">
        <f t="shared" si="13"/>
        <v>0</v>
      </c>
    </row>
    <row r="1550" spans="1:17" x14ac:dyDescent="0.2">
      <c r="A1550" s="7" t="s">
        <v>2824</v>
      </c>
      <c r="B1550" s="6">
        <v>2.7993920972644402</v>
      </c>
      <c r="C1550" s="7" t="s">
        <v>2824</v>
      </c>
      <c r="D1550" s="7" t="s">
        <v>3030</v>
      </c>
      <c r="E1550" s="6">
        <v>2.7993920972644402</v>
      </c>
      <c r="F1550" s="6">
        <v>2.7993920972644402</v>
      </c>
      <c r="G1550" s="6">
        <v>2.8752362948960299</v>
      </c>
      <c r="H1550" s="6">
        <v>2.8752362948960299</v>
      </c>
      <c r="I1550" s="6">
        <v>15.21</v>
      </c>
      <c r="J1550" s="6">
        <v>15.21</v>
      </c>
      <c r="K1550" s="7" t="s">
        <v>2585</v>
      </c>
      <c r="L1550" s="7" t="s">
        <v>637</v>
      </c>
      <c r="M1550" s="7" t="s">
        <v>1235</v>
      </c>
      <c r="N1550" s="3">
        <v>10</v>
      </c>
      <c r="O1550" s="2" t="s">
        <v>777</v>
      </c>
      <c r="Q1550" s="57">
        <f t="shared" si="13"/>
        <v>5.4333224755700282</v>
      </c>
    </row>
    <row r="1551" spans="1:17" x14ac:dyDescent="0.2">
      <c r="A1551" s="7" t="s">
        <v>1929</v>
      </c>
      <c r="B1551" s="6">
        <v>5</v>
      </c>
      <c r="C1551" s="7" t="s">
        <v>1929</v>
      </c>
      <c r="D1551" s="7" t="s">
        <v>3030</v>
      </c>
      <c r="E1551" s="6">
        <v>5</v>
      </c>
      <c r="F1551" s="6">
        <v>5</v>
      </c>
      <c r="G1551" s="6">
        <v>0</v>
      </c>
      <c r="H1551" s="6">
        <v>0</v>
      </c>
      <c r="I1551" s="6">
        <v>0</v>
      </c>
      <c r="J1551" s="6">
        <v>0</v>
      </c>
      <c r="K1551" s="7" t="s">
        <v>2585</v>
      </c>
      <c r="L1551" s="7" t="s">
        <v>661</v>
      </c>
      <c r="M1551" s="7" t="s">
        <v>1235</v>
      </c>
      <c r="N1551" s="3">
        <v>0</v>
      </c>
      <c r="O1551" s="2" t="s">
        <v>777</v>
      </c>
      <c r="Q1551" s="57">
        <f t="shared" si="13"/>
        <v>0</v>
      </c>
    </row>
    <row r="1552" spans="1:17" x14ac:dyDescent="0.2">
      <c r="A1552" s="7" t="s">
        <v>3102</v>
      </c>
      <c r="B1552" s="6">
        <v>5.6</v>
      </c>
      <c r="C1552" s="7" t="s">
        <v>3102</v>
      </c>
      <c r="D1552" s="7" t="s">
        <v>3030</v>
      </c>
      <c r="E1552" s="6">
        <v>5.6</v>
      </c>
      <c r="F1552" s="6">
        <v>5.6</v>
      </c>
      <c r="G1552" s="6">
        <v>0</v>
      </c>
      <c r="H1552" s="6">
        <v>0</v>
      </c>
      <c r="I1552" s="6">
        <v>0</v>
      </c>
      <c r="J1552" s="6">
        <v>0</v>
      </c>
      <c r="K1552" s="7" t="s">
        <v>2585</v>
      </c>
      <c r="L1552" s="7" t="s">
        <v>1787</v>
      </c>
      <c r="M1552" s="7" t="s">
        <v>1235</v>
      </c>
      <c r="N1552" s="3">
        <v>10</v>
      </c>
      <c r="O1552" s="2" t="s">
        <v>777</v>
      </c>
      <c r="Q1552" s="57">
        <f t="shared" si="13"/>
        <v>0</v>
      </c>
    </row>
    <row r="1553" spans="1:17" x14ac:dyDescent="0.2">
      <c r="A1553" s="7" t="s">
        <v>3222</v>
      </c>
      <c r="B1553" s="6">
        <v>3</v>
      </c>
      <c r="C1553" s="7" t="s">
        <v>3222</v>
      </c>
      <c r="D1553" s="7" t="s">
        <v>3030</v>
      </c>
      <c r="E1553" s="6">
        <v>3</v>
      </c>
      <c r="F1553" s="6">
        <v>3</v>
      </c>
      <c r="G1553" s="6">
        <v>0</v>
      </c>
      <c r="H1553" s="6">
        <v>0</v>
      </c>
      <c r="I1553" s="6">
        <v>0</v>
      </c>
      <c r="J1553" s="6">
        <v>0</v>
      </c>
      <c r="K1553" s="7" t="s">
        <v>2585</v>
      </c>
      <c r="L1553" s="7" t="s">
        <v>637</v>
      </c>
      <c r="M1553" s="7" t="s">
        <v>1235</v>
      </c>
      <c r="N1553" s="3">
        <v>15</v>
      </c>
      <c r="O1553" s="2" t="s">
        <v>777</v>
      </c>
      <c r="Q1553" s="57">
        <f t="shared" si="13"/>
        <v>0</v>
      </c>
    </row>
    <row r="1554" spans="1:17" x14ac:dyDescent="0.2">
      <c r="A1554" s="7" t="s">
        <v>3358</v>
      </c>
      <c r="B1554" s="6">
        <v>23.336916666666699</v>
      </c>
      <c r="C1554" s="7" t="s">
        <v>3358</v>
      </c>
      <c r="D1554" s="7" t="s">
        <v>469</v>
      </c>
      <c r="E1554" s="6">
        <v>23.336916666666699</v>
      </c>
      <c r="F1554" s="6">
        <v>23.336916666666699</v>
      </c>
      <c r="G1554" s="6">
        <v>23.336916666666699</v>
      </c>
      <c r="H1554" s="6">
        <v>23.336916666666699</v>
      </c>
      <c r="I1554" s="6">
        <v>0</v>
      </c>
      <c r="J1554" s="6">
        <v>0</v>
      </c>
      <c r="K1554" s="7" t="s">
        <v>2585</v>
      </c>
      <c r="L1554" s="7"/>
      <c r="M1554" s="7" t="s">
        <v>2139</v>
      </c>
      <c r="N1554" s="3">
        <v>0</v>
      </c>
      <c r="O1554" s="2" t="s">
        <v>2974</v>
      </c>
      <c r="Q1554" s="57">
        <f t="shared" si="13"/>
        <v>0</v>
      </c>
    </row>
    <row r="1555" spans="1:17" x14ac:dyDescent="0.2">
      <c r="A1555" s="7" t="s">
        <v>3176</v>
      </c>
      <c r="B1555" s="6">
        <v>1.8</v>
      </c>
      <c r="C1555" s="7" t="s">
        <v>3176</v>
      </c>
      <c r="D1555" s="7" t="s">
        <v>786</v>
      </c>
      <c r="E1555" s="6">
        <v>1.8</v>
      </c>
      <c r="F1555" s="6">
        <v>1.8</v>
      </c>
      <c r="G1555" s="6">
        <v>1.8</v>
      </c>
      <c r="H1555" s="6">
        <v>1.8</v>
      </c>
      <c r="I1555" s="6">
        <v>0</v>
      </c>
      <c r="J1555" s="6">
        <v>0</v>
      </c>
      <c r="K1555" s="7" t="s">
        <v>2585</v>
      </c>
      <c r="L1555" s="7"/>
      <c r="M1555" s="7" t="s">
        <v>2139</v>
      </c>
      <c r="N1555" s="3">
        <v>0</v>
      </c>
      <c r="O1555" s="2" t="s">
        <v>2974</v>
      </c>
      <c r="Q1555" s="57">
        <f t="shared" si="13"/>
        <v>0</v>
      </c>
    </row>
    <row r="1556" spans="1:17" x14ac:dyDescent="0.2">
      <c r="A1556" s="7" t="s">
        <v>251</v>
      </c>
      <c r="B1556" s="6">
        <v>3.042E-3</v>
      </c>
      <c r="C1556" s="7" t="s">
        <v>251</v>
      </c>
      <c r="D1556" s="7" t="s">
        <v>469</v>
      </c>
      <c r="E1556" s="6">
        <v>3.042E-3</v>
      </c>
      <c r="F1556" s="6">
        <v>3.042E-3</v>
      </c>
      <c r="G1556" s="6">
        <v>3.042E-3</v>
      </c>
      <c r="H1556" s="6">
        <v>3.042E-3</v>
      </c>
      <c r="I1556" s="6">
        <v>0</v>
      </c>
      <c r="J1556" s="6">
        <v>0</v>
      </c>
      <c r="K1556" s="7" t="s">
        <v>2585</v>
      </c>
      <c r="L1556" s="7"/>
      <c r="M1556" s="7" t="s">
        <v>2139</v>
      </c>
      <c r="N1556" s="3">
        <v>0</v>
      </c>
      <c r="O1556" s="2" t="s">
        <v>2974</v>
      </c>
      <c r="Q1556" s="57">
        <f t="shared" si="13"/>
        <v>0</v>
      </c>
    </row>
    <row r="1557" spans="1:17" x14ac:dyDescent="0.2">
      <c r="A1557" s="7" t="s">
        <v>2795</v>
      </c>
      <c r="B1557" s="6">
        <v>0.6</v>
      </c>
      <c r="C1557" s="7" t="s">
        <v>2795</v>
      </c>
      <c r="D1557" s="7" t="s">
        <v>3030</v>
      </c>
      <c r="E1557" s="6">
        <v>4</v>
      </c>
      <c r="F1557" s="6">
        <v>4</v>
      </c>
      <c r="G1557" s="6">
        <v>0</v>
      </c>
      <c r="H1557" s="6">
        <v>0</v>
      </c>
      <c r="I1557" s="6">
        <v>0</v>
      </c>
      <c r="J1557" s="6">
        <v>0</v>
      </c>
      <c r="K1557" s="7" t="s">
        <v>2585</v>
      </c>
      <c r="L1557" s="7" t="s">
        <v>1787</v>
      </c>
      <c r="M1557" s="7" t="s">
        <v>1134</v>
      </c>
      <c r="N1557" s="3">
        <v>0</v>
      </c>
      <c r="O1557" s="2" t="s">
        <v>777</v>
      </c>
      <c r="Q1557" s="57">
        <f t="shared" si="13"/>
        <v>0</v>
      </c>
    </row>
    <row r="1558" spans="1:17" x14ac:dyDescent="0.2">
      <c r="A1558" s="7" t="s">
        <v>903</v>
      </c>
      <c r="B1558" s="6">
        <v>2</v>
      </c>
      <c r="C1558" s="7" t="s">
        <v>903</v>
      </c>
      <c r="D1558" s="7" t="s">
        <v>3030</v>
      </c>
      <c r="E1558" s="6">
        <v>2</v>
      </c>
      <c r="F1558" s="6">
        <v>2</v>
      </c>
      <c r="G1558" s="6">
        <v>0</v>
      </c>
      <c r="H1558" s="6">
        <v>0</v>
      </c>
      <c r="I1558" s="6">
        <v>0</v>
      </c>
      <c r="J1558" s="6">
        <v>0</v>
      </c>
      <c r="K1558" s="7" t="s">
        <v>2585</v>
      </c>
      <c r="L1558" s="7" t="s">
        <v>1814</v>
      </c>
      <c r="M1558" s="7" t="s">
        <v>1093</v>
      </c>
      <c r="N1558" s="3">
        <v>0</v>
      </c>
      <c r="O1558" s="2" t="s">
        <v>2974</v>
      </c>
      <c r="Q1558" s="57">
        <f t="shared" si="13"/>
        <v>0</v>
      </c>
    </row>
    <row r="1559" spans="1:17" x14ac:dyDescent="0.2">
      <c r="A1559" s="7" t="s">
        <v>911</v>
      </c>
      <c r="B1559" s="6">
        <v>1.6583333333333301</v>
      </c>
      <c r="C1559" s="7" t="s">
        <v>911</v>
      </c>
      <c r="D1559" s="7" t="s">
        <v>386</v>
      </c>
      <c r="E1559" s="6">
        <v>1.6583333333333301</v>
      </c>
      <c r="F1559" s="6">
        <v>1.6583333333333301</v>
      </c>
      <c r="G1559" s="6">
        <v>0</v>
      </c>
      <c r="H1559" s="6">
        <v>0</v>
      </c>
      <c r="I1559" s="6">
        <v>0</v>
      </c>
      <c r="J1559" s="6">
        <v>0</v>
      </c>
      <c r="K1559" s="7" t="s">
        <v>2585</v>
      </c>
      <c r="L1559" s="7" t="s">
        <v>1946</v>
      </c>
      <c r="M1559" s="7" t="s">
        <v>1540</v>
      </c>
      <c r="N1559" s="3">
        <v>12</v>
      </c>
      <c r="O1559" s="2" t="s">
        <v>2974</v>
      </c>
      <c r="Q1559" s="57">
        <f t="shared" si="13"/>
        <v>0</v>
      </c>
    </row>
    <row r="1560" spans="1:17" x14ac:dyDescent="0.2">
      <c r="A1560" s="7" t="s">
        <v>2596</v>
      </c>
      <c r="B1560" s="6">
        <v>13.59</v>
      </c>
      <c r="C1560" s="7" t="s">
        <v>2596</v>
      </c>
      <c r="D1560" s="7" t="s">
        <v>469</v>
      </c>
      <c r="E1560" s="6">
        <v>13.59</v>
      </c>
      <c r="F1560" s="6">
        <v>13.59</v>
      </c>
      <c r="G1560" s="6">
        <v>13.59</v>
      </c>
      <c r="H1560" s="6">
        <v>13.59</v>
      </c>
      <c r="I1560" s="6">
        <v>0</v>
      </c>
      <c r="J1560" s="6">
        <v>0</v>
      </c>
      <c r="K1560" s="7" t="s">
        <v>2585</v>
      </c>
      <c r="L1560" s="7"/>
      <c r="M1560" s="7" t="s">
        <v>2139</v>
      </c>
      <c r="N1560" s="3">
        <v>0</v>
      </c>
      <c r="O1560" s="2" t="s">
        <v>2974</v>
      </c>
      <c r="Q1560" s="57">
        <f t="shared" si="13"/>
        <v>0</v>
      </c>
    </row>
    <row r="1561" spans="1:17" x14ac:dyDescent="0.2">
      <c r="A1561" s="7" t="s">
        <v>787</v>
      </c>
      <c r="B1561" s="6">
        <v>1.34345466666667</v>
      </c>
      <c r="C1561" s="7" t="s">
        <v>787</v>
      </c>
      <c r="D1561" s="7" t="s">
        <v>2944</v>
      </c>
      <c r="E1561" s="6">
        <v>1.4778001333333399</v>
      </c>
      <c r="F1561" s="6">
        <v>1.34345466666667</v>
      </c>
      <c r="G1561" s="6">
        <v>0</v>
      </c>
      <c r="H1561" s="6">
        <v>0</v>
      </c>
      <c r="I1561" s="6">
        <v>0</v>
      </c>
      <c r="J1561" s="6">
        <v>0</v>
      </c>
      <c r="K1561" s="7" t="s">
        <v>2585</v>
      </c>
      <c r="L1561" s="7" t="s">
        <v>1999</v>
      </c>
      <c r="M1561" s="7" t="s">
        <v>2631</v>
      </c>
      <c r="N1561" s="3">
        <v>50</v>
      </c>
      <c r="O1561" s="2" t="s">
        <v>2974</v>
      </c>
      <c r="Q1561" s="57">
        <f t="shared" si="13"/>
        <v>0</v>
      </c>
    </row>
    <row r="1562" spans="1:17" x14ac:dyDescent="0.2">
      <c r="A1562" s="7" t="s">
        <v>1926</v>
      </c>
      <c r="B1562" s="6">
        <v>45.98</v>
      </c>
      <c r="C1562" s="7" t="s">
        <v>1926</v>
      </c>
      <c r="D1562" s="7" t="s">
        <v>371</v>
      </c>
      <c r="E1562" s="6">
        <v>45.98</v>
      </c>
      <c r="F1562" s="6">
        <v>45.98</v>
      </c>
      <c r="G1562" s="6">
        <v>45.98</v>
      </c>
      <c r="H1562" s="6">
        <v>45.98</v>
      </c>
      <c r="I1562" s="6">
        <v>45.98</v>
      </c>
      <c r="J1562" s="6">
        <v>45.98</v>
      </c>
      <c r="K1562" s="7" t="s">
        <v>2585</v>
      </c>
      <c r="L1562" s="7" t="s">
        <v>1946</v>
      </c>
      <c r="M1562" s="7" t="s">
        <v>1567</v>
      </c>
      <c r="N1562" s="3">
        <v>0</v>
      </c>
      <c r="O1562" s="2" t="s">
        <v>3411</v>
      </c>
      <c r="Q1562" s="57">
        <f t="shared" si="13"/>
        <v>1</v>
      </c>
    </row>
    <row r="1563" spans="1:17" x14ac:dyDescent="0.2">
      <c r="A1563" s="7" t="s">
        <v>476</v>
      </c>
      <c r="B1563" s="6">
        <v>39.36</v>
      </c>
      <c r="C1563" s="7" t="s">
        <v>476</v>
      </c>
      <c r="D1563" s="7" t="s">
        <v>1616</v>
      </c>
      <c r="E1563" s="6">
        <v>39.36</v>
      </c>
      <c r="F1563" s="6">
        <v>39.36</v>
      </c>
      <c r="G1563" s="6">
        <v>39.36</v>
      </c>
      <c r="H1563" s="6">
        <v>39.36</v>
      </c>
      <c r="I1563" s="6">
        <v>39.36</v>
      </c>
      <c r="J1563" s="6">
        <v>39.36</v>
      </c>
      <c r="K1563" s="7" t="s">
        <v>2585</v>
      </c>
      <c r="L1563" s="7" t="s">
        <v>1999</v>
      </c>
      <c r="M1563" s="7" t="s">
        <v>2401</v>
      </c>
      <c r="N1563" s="3">
        <v>0</v>
      </c>
      <c r="O1563" s="2" t="s">
        <v>3284</v>
      </c>
      <c r="Q1563" s="57">
        <f t="shared" si="13"/>
        <v>1</v>
      </c>
    </row>
    <row r="1564" spans="1:17" x14ac:dyDescent="0.2">
      <c r="A1564" s="7" t="s">
        <v>1519</v>
      </c>
      <c r="B1564" s="6">
        <v>0.83205534000000003</v>
      </c>
      <c r="C1564" s="7" t="s">
        <v>1519</v>
      </c>
      <c r="D1564" s="7" t="s">
        <v>469</v>
      </c>
      <c r="E1564" s="6">
        <v>0.83205534000000003</v>
      </c>
      <c r="F1564" s="6">
        <v>0.83205534000000003</v>
      </c>
      <c r="G1564" s="6">
        <v>0.83205534000000003</v>
      </c>
      <c r="H1564" s="6">
        <v>0.83205534000000003</v>
      </c>
      <c r="I1564" s="6">
        <v>0</v>
      </c>
      <c r="J1564" s="6">
        <v>0</v>
      </c>
      <c r="K1564" s="7" t="s">
        <v>2585</v>
      </c>
      <c r="L1564" s="7"/>
      <c r="M1564" s="7" t="s">
        <v>2139</v>
      </c>
      <c r="N1564" s="3">
        <v>0</v>
      </c>
      <c r="O1564" s="2" t="s">
        <v>2974</v>
      </c>
      <c r="Q1564" s="57">
        <f t="shared" si="13"/>
        <v>0</v>
      </c>
    </row>
    <row r="1565" spans="1:17" x14ac:dyDescent="0.2">
      <c r="A1565" s="7" t="s">
        <v>941</v>
      </c>
      <c r="B1565" s="6">
        <v>6.5590916666666699</v>
      </c>
      <c r="C1565" s="7" t="s">
        <v>941</v>
      </c>
      <c r="D1565" s="7" t="s">
        <v>2944</v>
      </c>
      <c r="E1565" s="6">
        <v>7.2150008333333302</v>
      </c>
      <c r="F1565" s="6">
        <v>6.5590916666666699</v>
      </c>
      <c r="G1565" s="6">
        <v>0</v>
      </c>
      <c r="H1565" s="6">
        <v>0</v>
      </c>
      <c r="I1565" s="6">
        <v>0</v>
      </c>
      <c r="J1565" s="6">
        <v>0</v>
      </c>
      <c r="K1565" s="7" t="s">
        <v>2585</v>
      </c>
      <c r="L1565" s="7" t="s">
        <v>1946</v>
      </c>
      <c r="M1565" s="7" t="s">
        <v>1171</v>
      </c>
      <c r="N1565" s="3">
        <v>6</v>
      </c>
      <c r="O1565" s="2" t="s">
        <v>2063</v>
      </c>
      <c r="Q1565" s="57">
        <f t="shared" si="13"/>
        <v>0</v>
      </c>
    </row>
    <row r="1566" spans="1:17" x14ac:dyDescent="0.2">
      <c r="A1566" s="7" t="s">
        <v>847</v>
      </c>
      <c r="B1566" s="6">
        <v>3.6435185185185202E-2</v>
      </c>
      <c r="C1566" s="7" t="s">
        <v>847</v>
      </c>
      <c r="D1566" s="7" t="s">
        <v>371</v>
      </c>
      <c r="E1566" s="6">
        <v>4.00787037037037E-2</v>
      </c>
      <c r="F1566" s="6">
        <v>3.6435185185185202E-2</v>
      </c>
      <c r="G1566" s="6">
        <v>4.0078703703703603E-2</v>
      </c>
      <c r="H1566" s="6">
        <v>3.6435185185185098E-2</v>
      </c>
      <c r="I1566" s="6">
        <v>0.240472222222222</v>
      </c>
      <c r="J1566" s="6">
        <v>0.21861111111111101</v>
      </c>
      <c r="K1566" s="7" t="s">
        <v>2585</v>
      </c>
      <c r="L1566" s="7" t="s">
        <v>3374</v>
      </c>
      <c r="M1566" s="7" t="s">
        <v>2631</v>
      </c>
      <c r="N1566" s="3">
        <v>72</v>
      </c>
      <c r="O1566" s="2" t="s">
        <v>2974</v>
      </c>
      <c r="Q1566" s="57">
        <f t="shared" si="13"/>
        <v>5.9999999999999947</v>
      </c>
    </row>
    <row r="1567" spans="1:17" x14ac:dyDescent="0.2">
      <c r="A1567" s="7" t="s">
        <v>1432</v>
      </c>
      <c r="B1567" s="6">
        <v>3.0573874999999999</v>
      </c>
      <c r="C1567" s="7" t="s">
        <v>2978</v>
      </c>
      <c r="D1567" s="7" t="s">
        <v>155</v>
      </c>
      <c r="E1567" s="6">
        <v>3.3631262500000001</v>
      </c>
      <c r="F1567" s="6">
        <v>3.0573874999999999</v>
      </c>
      <c r="G1567" s="6">
        <v>3.3238615073529401</v>
      </c>
      <c r="H1567" s="6">
        <v>3.0216922794117602</v>
      </c>
      <c r="I1567" s="6">
        <v>56.505645625</v>
      </c>
      <c r="J1567" s="6">
        <v>51.368768750000001</v>
      </c>
      <c r="K1567" s="7" t="s">
        <v>2585</v>
      </c>
      <c r="L1567" s="7" t="s">
        <v>3374</v>
      </c>
      <c r="M1567" s="7" t="s">
        <v>2631</v>
      </c>
      <c r="N1567" s="3">
        <v>16</v>
      </c>
      <c r="O1567" s="2" t="s">
        <v>2974</v>
      </c>
      <c r="Q1567" s="57">
        <f t="shared" si="13"/>
        <v>16.801523768249854</v>
      </c>
    </row>
    <row r="1568" spans="1:17" x14ac:dyDescent="0.2">
      <c r="A1568" s="7" t="s">
        <v>6</v>
      </c>
      <c r="B1568" s="6">
        <v>4.3453505572441697</v>
      </c>
      <c r="C1568" s="7" t="s">
        <v>6</v>
      </c>
      <c r="D1568" s="7" t="s">
        <v>475</v>
      </c>
      <c r="E1568" s="6">
        <v>4.3453505572441697</v>
      </c>
      <c r="F1568" s="6">
        <v>4.3453505572441697</v>
      </c>
      <c r="G1568" s="6">
        <v>4.3453505572441697</v>
      </c>
      <c r="H1568" s="6">
        <v>4.3453505572441697</v>
      </c>
      <c r="I1568" s="6">
        <v>0</v>
      </c>
      <c r="J1568" s="6">
        <v>0</v>
      </c>
      <c r="K1568" s="7" t="s">
        <v>2585</v>
      </c>
      <c r="L1568" s="7"/>
      <c r="M1568" s="7" t="s">
        <v>2139</v>
      </c>
      <c r="N1568" s="3">
        <v>0</v>
      </c>
      <c r="O1568" s="2" t="s">
        <v>777</v>
      </c>
      <c r="Q1568" s="57">
        <f t="shared" si="13"/>
        <v>0</v>
      </c>
    </row>
    <row r="1569" spans="1:17" x14ac:dyDescent="0.2">
      <c r="A1569" s="7" t="s">
        <v>1264</v>
      </c>
      <c r="B1569" s="6">
        <v>2</v>
      </c>
      <c r="C1569" s="7" t="s">
        <v>1264</v>
      </c>
      <c r="D1569" s="7" t="s">
        <v>3030</v>
      </c>
      <c r="E1569" s="6">
        <v>2</v>
      </c>
      <c r="F1569" s="6">
        <v>2</v>
      </c>
      <c r="G1569" s="6">
        <v>2</v>
      </c>
      <c r="H1569" s="6">
        <v>2</v>
      </c>
      <c r="I1569" s="6">
        <v>4</v>
      </c>
      <c r="J1569" s="6">
        <v>4</v>
      </c>
      <c r="K1569" s="7" t="s">
        <v>2585</v>
      </c>
      <c r="L1569" s="7" t="s">
        <v>637</v>
      </c>
      <c r="M1569" s="7" t="s">
        <v>1903</v>
      </c>
      <c r="N1569" s="3">
        <v>0</v>
      </c>
      <c r="O1569" s="2" t="s">
        <v>2479</v>
      </c>
      <c r="Q1569" s="57">
        <f t="shared" si="13"/>
        <v>2</v>
      </c>
    </row>
    <row r="1570" spans="1:17" x14ac:dyDescent="0.2">
      <c r="A1570" s="7" t="s">
        <v>583</v>
      </c>
      <c r="B1570" s="6">
        <v>12</v>
      </c>
      <c r="C1570" s="7" t="s">
        <v>583</v>
      </c>
      <c r="D1570" s="7" t="s">
        <v>3030</v>
      </c>
      <c r="E1570" s="6">
        <v>12</v>
      </c>
      <c r="F1570" s="6">
        <v>12</v>
      </c>
      <c r="G1570" s="6">
        <v>12</v>
      </c>
      <c r="H1570" s="6">
        <v>12</v>
      </c>
      <c r="I1570" s="6">
        <v>12</v>
      </c>
      <c r="J1570" s="6">
        <v>12</v>
      </c>
      <c r="K1570" s="7" t="s">
        <v>2585</v>
      </c>
      <c r="L1570" s="7" t="s">
        <v>637</v>
      </c>
      <c r="M1570" s="7" t="s">
        <v>1903</v>
      </c>
      <c r="N1570" s="3">
        <v>0</v>
      </c>
      <c r="O1570" s="2" t="s">
        <v>2974</v>
      </c>
      <c r="Q1570" s="57">
        <f t="shared" si="13"/>
        <v>1</v>
      </c>
    </row>
    <row r="1571" spans="1:17" x14ac:dyDescent="0.2">
      <c r="A1571" s="7" t="s">
        <v>2655</v>
      </c>
      <c r="B1571" s="6">
        <v>12</v>
      </c>
      <c r="C1571" s="7" t="s">
        <v>2655</v>
      </c>
      <c r="D1571" s="7" t="s">
        <v>3030</v>
      </c>
      <c r="E1571" s="6">
        <v>12</v>
      </c>
      <c r="F1571" s="6">
        <v>12</v>
      </c>
      <c r="G1571" s="6">
        <v>0</v>
      </c>
      <c r="H1571" s="6">
        <v>0</v>
      </c>
      <c r="I1571" s="6">
        <v>0</v>
      </c>
      <c r="J1571" s="6">
        <v>0</v>
      </c>
      <c r="K1571" s="7" t="s">
        <v>2585</v>
      </c>
      <c r="L1571" s="7" t="s">
        <v>661</v>
      </c>
      <c r="M1571" s="7" t="s">
        <v>1235</v>
      </c>
      <c r="N1571" s="3">
        <v>5</v>
      </c>
      <c r="O1571" s="2" t="s">
        <v>777</v>
      </c>
      <c r="Q1571" s="57">
        <f t="shared" si="13"/>
        <v>0</v>
      </c>
    </row>
    <row r="1572" spans="1:17" x14ac:dyDescent="0.2">
      <c r="A1572" s="7" t="s">
        <v>1258</v>
      </c>
      <c r="B1572" s="6">
        <v>1.25</v>
      </c>
      <c r="C1572" s="7" t="s">
        <v>1258</v>
      </c>
      <c r="D1572" s="7" t="s">
        <v>3030</v>
      </c>
      <c r="E1572" s="6">
        <v>1</v>
      </c>
      <c r="F1572" s="6">
        <v>1</v>
      </c>
      <c r="G1572" s="6">
        <v>0</v>
      </c>
      <c r="H1572" s="6">
        <v>0</v>
      </c>
      <c r="I1572" s="6">
        <v>0</v>
      </c>
      <c r="J1572" s="6">
        <v>0</v>
      </c>
      <c r="K1572" s="7" t="s">
        <v>2585</v>
      </c>
      <c r="L1572" s="7" t="s">
        <v>637</v>
      </c>
      <c r="M1572" s="7" t="s">
        <v>1171</v>
      </c>
      <c r="N1572" s="3">
        <v>0</v>
      </c>
      <c r="O1572" s="2" t="s">
        <v>2341</v>
      </c>
      <c r="Q1572" s="57">
        <f t="shared" si="13"/>
        <v>0</v>
      </c>
    </row>
    <row r="1573" spans="1:17" x14ac:dyDescent="0.2">
      <c r="A1573" s="7" t="s">
        <v>1343</v>
      </c>
      <c r="B1573" s="6">
        <v>7.2</v>
      </c>
      <c r="C1573" s="7" t="s">
        <v>1343</v>
      </c>
      <c r="D1573" s="7" t="s">
        <v>371</v>
      </c>
      <c r="E1573" s="6">
        <v>7.2</v>
      </c>
      <c r="F1573" s="6">
        <v>7.2</v>
      </c>
      <c r="G1573" s="6">
        <v>7.2</v>
      </c>
      <c r="H1573" s="6">
        <v>7.2</v>
      </c>
      <c r="I1573" s="6">
        <v>14.4</v>
      </c>
      <c r="J1573" s="6">
        <v>14.4</v>
      </c>
      <c r="K1573" s="7" t="s">
        <v>2585</v>
      </c>
      <c r="L1573" s="7" t="s">
        <v>1946</v>
      </c>
      <c r="M1573" s="7" t="s">
        <v>3131</v>
      </c>
      <c r="N1573" s="3">
        <v>0</v>
      </c>
      <c r="O1573" s="2" t="s">
        <v>2592</v>
      </c>
      <c r="Q1573" s="57">
        <f t="shared" si="13"/>
        <v>2</v>
      </c>
    </row>
    <row r="1574" spans="1:17" x14ac:dyDescent="0.2">
      <c r="A1574" s="7" t="s">
        <v>313</v>
      </c>
      <c r="B1574" s="6">
        <v>3.3181818181818201</v>
      </c>
      <c r="C1574" s="7" t="s">
        <v>2428</v>
      </c>
      <c r="D1574" s="7" t="s">
        <v>371</v>
      </c>
      <c r="E1574" s="6">
        <v>3.65</v>
      </c>
      <c r="F1574" s="6">
        <v>3.3181818181818201</v>
      </c>
      <c r="G1574" s="6">
        <v>3.65</v>
      </c>
      <c r="H1574" s="6">
        <v>3.3181818181818299</v>
      </c>
      <c r="I1574" s="6">
        <v>6.2050000000000001</v>
      </c>
      <c r="J1574" s="6">
        <v>5.6409090909091004</v>
      </c>
      <c r="K1574" s="7" t="s">
        <v>2585</v>
      </c>
      <c r="L1574" s="7" t="s">
        <v>1946</v>
      </c>
      <c r="M1574" s="7" t="s">
        <v>1378</v>
      </c>
      <c r="N1574" s="3">
        <v>12</v>
      </c>
      <c r="O1574" s="2" t="s">
        <v>373</v>
      </c>
      <c r="Q1574" s="57">
        <f t="shared" si="13"/>
        <v>1.700000000000002</v>
      </c>
    </row>
    <row r="1575" spans="1:17" x14ac:dyDescent="0.2">
      <c r="A1575" s="7" t="s">
        <v>2665</v>
      </c>
      <c r="B1575" s="6">
        <v>9.6234999999999999</v>
      </c>
      <c r="C1575" s="7" t="s">
        <v>2982</v>
      </c>
      <c r="D1575" s="7" t="s">
        <v>2944</v>
      </c>
      <c r="E1575" s="6">
        <v>9.6234999999999999</v>
      </c>
      <c r="F1575" s="6">
        <v>9.6234999999999999</v>
      </c>
      <c r="G1575" s="6">
        <v>0</v>
      </c>
      <c r="H1575" s="6">
        <v>0</v>
      </c>
      <c r="I1575" s="6">
        <v>0</v>
      </c>
      <c r="J1575" s="6">
        <v>0</v>
      </c>
      <c r="K1575" s="7" t="s">
        <v>2585</v>
      </c>
      <c r="L1575" s="7" t="s">
        <v>2013</v>
      </c>
      <c r="M1575" s="7" t="s">
        <v>2301</v>
      </c>
      <c r="N1575" s="3">
        <v>0</v>
      </c>
      <c r="O1575" s="2" t="s">
        <v>777</v>
      </c>
      <c r="Q1575" s="57">
        <f t="shared" si="13"/>
        <v>0</v>
      </c>
    </row>
    <row r="1576" spans="1:17" x14ac:dyDescent="0.2">
      <c r="A1576" s="7" t="s">
        <v>1951</v>
      </c>
      <c r="B1576" s="6">
        <v>3.8</v>
      </c>
      <c r="C1576" s="7" t="s">
        <v>1746</v>
      </c>
      <c r="D1576" s="7" t="s">
        <v>371</v>
      </c>
      <c r="E1576" s="6">
        <v>3.8</v>
      </c>
      <c r="F1576" s="6">
        <v>3.8</v>
      </c>
      <c r="G1576" s="6">
        <v>0</v>
      </c>
      <c r="H1576" s="6">
        <v>0</v>
      </c>
      <c r="I1576" s="6">
        <v>0</v>
      </c>
      <c r="J1576" s="6">
        <v>0</v>
      </c>
      <c r="K1576" s="7" t="s">
        <v>2585</v>
      </c>
      <c r="L1576" s="7" t="s">
        <v>1999</v>
      </c>
      <c r="M1576" s="7" t="s">
        <v>1783</v>
      </c>
      <c r="N1576" s="3">
        <v>12</v>
      </c>
      <c r="O1576" s="2" t="s">
        <v>777</v>
      </c>
      <c r="Q1576" s="57">
        <f t="shared" si="13"/>
        <v>0</v>
      </c>
    </row>
    <row r="1577" spans="1:17" x14ac:dyDescent="0.2">
      <c r="A1577" s="7" t="s">
        <v>1871</v>
      </c>
      <c r="B1577" s="6">
        <v>11.7202790453831</v>
      </c>
      <c r="C1577" s="7" t="s">
        <v>1871</v>
      </c>
      <c r="D1577" s="7" t="s">
        <v>371</v>
      </c>
      <c r="E1577" s="6">
        <v>11.7202790453831</v>
      </c>
      <c r="F1577" s="6">
        <v>11.7202790453831</v>
      </c>
      <c r="G1577" s="6">
        <v>0</v>
      </c>
      <c r="H1577" s="6">
        <v>0</v>
      </c>
      <c r="I1577" s="6">
        <v>0</v>
      </c>
      <c r="J1577" s="6">
        <v>0</v>
      </c>
      <c r="K1577" s="7" t="s">
        <v>2585</v>
      </c>
      <c r="L1577" s="7" t="s">
        <v>1946</v>
      </c>
      <c r="M1577" s="7" t="s">
        <v>1466</v>
      </c>
      <c r="N1577" s="3">
        <v>0</v>
      </c>
      <c r="O1577" s="2" t="s">
        <v>1437</v>
      </c>
      <c r="Q1577" s="57">
        <f t="shared" si="13"/>
        <v>0</v>
      </c>
    </row>
    <row r="1578" spans="1:17" x14ac:dyDescent="0.2">
      <c r="A1578" s="7" t="s">
        <v>3002</v>
      </c>
      <c r="B1578" s="6">
        <v>12.64</v>
      </c>
      <c r="C1578" s="7" t="s">
        <v>3002</v>
      </c>
      <c r="D1578" s="7" t="s">
        <v>371</v>
      </c>
      <c r="E1578" s="6">
        <v>12.64</v>
      </c>
      <c r="F1578" s="6">
        <v>12.64</v>
      </c>
      <c r="G1578" s="6">
        <v>0</v>
      </c>
      <c r="H1578" s="6">
        <v>0</v>
      </c>
      <c r="I1578" s="6">
        <v>0</v>
      </c>
      <c r="J1578" s="6">
        <v>0</v>
      </c>
      <c r="K1578" s="7" t="s">
        <v>2585</v>
      </c>
      <c r="L1578" s="7" t="s">
        <v>1946</v>
      </c>
      <c r="M1578" s="7" t="s">
        <v>1466</v>
      </c>
      <c r="N1578" s="3">
        <v>0</v>
      </c>
      <c r="O1578" s="2" t="s">
        <v>1437</v>
      </c>
      <c r="Q1578" s="57">
        <f t="shared" si="13"/>
        <v>0</v>
      </c>
    </row>
    <row r="1579" spans="1:17" x14ac:dyDescent="0.2">
      <c r="A1579" s="7" t="s">
        <v>627</v>
      </c>
      <c r="B1579" s="6">
        <v>2.448</v>
      </c>
      <c r="C1579" s="7" t="s">
        <v>627</v>
      </c>
      <c r="D1579" s="7" t="s">
        <v>371</v>
      </c>
      <c r="E1579" s="6">
        <v>2.448</v>
      </c>
      <c r="F1579" s="6">
        <v>2.448</v>
      </c>
      <c r="G1579" s="6">
        <v>2.448</v>
      </c>
      <c r="H1579" s="6">
        <v>2.448</v>
      </c>
      <c r="I1579" s="6">
        <v>4.8959999999999999</v>
      </c>
      <c r="J1579" s="6">
        <v>4.8959999999999999</v>
      </c>
      <c r="K1579" s="7" t="s">
        <v>2585</v>
      </c>
      <c r="L1579" s="7" t="s">
        <v>1946</v>
      </c>
      <c r="M1579" s="7" t="s">
        <v>1134</v>
      </c>
      <c r="N1579" s="3">
        <v>0</v>
      </c>
      <c r="O1579" s="2" t="s">
        <v>777</v>
      </c>
      <c r="Q1579" s="57">
        <f t="shared" si="13"/>
        <v>2</v>
      </c>
    </row>
    <row r="1580" spans="1:17" x14ac:dyDescent="0.2">
      <c r="A1580" s="7" t="s">
        <v>1138</v>
      </c>
      <c r="B1580" s="6">
        <v>3.72</v>
      </c>
      <c r="C1580" s="7" t="s">
        <v>1538</v>
      </c>
      <c r="D1580" s="7" t="s">
        <v>371</v>
      </c>
      <c r="E1580" s="6">
        <v>3.72</v>
      </c>
      <c r="F1580" s="6">
        <v>3.72</v>
      </c>
      <c r="G1580" s="6">
        <v>3.72</v>
      </c>
      <c r="H1580" s="6">
        <v>3.72</v>
      </c>
      <c r="I1580" s="6">
        <v>7.44</v>
      </c>
      <c r="J1580" s="6">
        <v>7.44</v>
      </c>
      <c r="K1580" s="7" t="s">
        <v>2585</v>
      </c>
      <c r="L1580" s="7" t="s">
        <v>1946</v>
      </c>
      <c r="M1580" s="7" t="s">
        <v>1655</v>
      </c>
      <c r="N1580" s="3">
        <v>0</v>
      </c>
      <c r="O1580" s="2" t="s">
        <v>2602</v>
      </c>
      <c r="Q1580" s="57">
        <f t="shared" si="13"/>
        <v>2</v>
      </c>
    </row>
    <row r="1581" spans="1:17" x14ac:dyDescent="0.2">
      <c r="A1581" s="7" t="s">
        <v>1678</v>
      </c>
      <c r="B1581" s="6">
        <v>12.215999999999999</v>
      </c>
      <c r="C1581" s="7" t="s">
        <v>1811</v>
      </c>
      <c r="D1581" s="7" t="s">
        <v>371</v>
      </c>
      <c r="E1581" s="6">
        <v>12.215999999999999</v>
      </c>
      <c r="F1581" s="6">
        <v>12.215999999999999</v>
      </c>
      <c r="G1581" s="6">
        <v>12.215999999999999</v>
      </c>
      <c r="H1581" s="6">
        <v>12.215999999999999</v>
      </c>
      <c r="I1581" s="6">
        <v>12.215999999999999</v>
      </c>
      <c r="J1581" s="6">
        <v>12.215999999999999</v>
      </c>
      <c r="K1581" s="7" t="s">
        <v>2585</v>
      </c>
      <c r="L1581" s="7" t="s">
        <v>1946</v>
      </c>
      <c r="M1581" s="7" t="s">
        <v>1437</v>
      </c>
      <c r="N1581" s="3">
        <v>2</v>
      </c>
      <c r="O1581" s="2" t="s">
        <v>1437</v>
      </c>
      <c r="Q1581" s="57">
        <f t="shared" si="13"/>
        <v>1</v>
      </c>
    </row>
    <row r="1582" spans="1:17" x14ac:dyDescent="0.2">
      <c r="A1582" s="7" t="s">
        <v>45</v>
      </c>
      <c r="B1582" s="6">
        <v>19.649999999999999</v>
      </c>
      <c r="C1582" s="7" t="s">
        <v>45</v>
      </c>
      <c r="D1582" s="7" t="s">
        <v>371</v>
      </c>
      <c r="E1582" s="6">
        <v>19.649999999999999</v>
      </c>
      <c r="F1582" s="6">
        <v>19.649999999999999</v>
      </c>
      <c r="G1582" s="6">
        <v>0</v>
      </c>
      <c r="H1582" s="6">
        <v>0</v>
      </c>
      <c r="I1582" s="6">
        <v>0</v>
      </c>
      <c r="J1582" s="6">
        <v>0</v>
      </c>
      <c r="K1582" s="7" t="s">
        <v>2585</v>
      </c>
      <c r="L1582" s="7" t="s">
        <v>1946</v>
      </c>
      <c r="M1582" s="7" t="s">
        <v>2301</v>
      </c>
      <c r="N1582" s="3">
        <v>0</v>
      </c>
      <c r="O1582" s="2" t="s">
        <v>777</v>
      </c>
      <c r="Q1582" s="57">
        <f t="shared" si="13"/>
        <v>0</v>
      </c>
    </row>
    <row r="1583" spans="1:17" x14ac:dyDescent="0.2">
      <c r="A1583" s="7" t="s">
        <v>346</v>
      </c>
      <c r="B1583" s="6">
        <v>39.479268550196103</v>
      </c>
      <c r="C1583" s="7" t="s">
        <v>346</v>
      </c>
      <c r="D1583" s="7" t="s">
        <v>642</v>
      </c>
      <c r="E1583" s="6">
        <v>39.479268550196103</v>
      </c>
      <c r="F1583" s="6">
        <v>39.479268550196103</v>
      </c>
      <c r="G1583" s="6">
        <v>0</v>
      </c>
      <c r="H1583" s="6">
        <v>0</v>
      </c>
      <c r="I1583" s="6">
        <v>0</v>
      </c>
      <c r="J1583" s="6">
        <v>0</v>
      </c>
      <c r="K1583" s="7" t="s">
        <v>2585</v>
      </c>
      <c r="L1583" s="7" t="s">
        <v>2118</v>
      </c>
      <c r="M1583" s="7" t="s">
        <v>1134</v>
      </c>
      <c r="N1583" s="3">
        <v>0</v>
      </c>
      <c r="O1583" s="2" t="s">
        <v>777</v>
      </c>
      <c r="Q1583" s="57">
        <f t="shared" si="13"/>
        <v>0</v>
      </c>
    </row>
    <row r="1584" spans="1:17" x14ac:dyDescent="0.2">
      <c r="A1584" s="7" t="s">
        <v>2614</v>
      </c>
      <c r="B1584" s="6">
        <v>3.3836832191764699</v>
      </c>
      <c r="C1584" s="7" t="s">
        <v>2614</v>
      </c>
      <c r="D1584" s="7" t="s">
        <v>469</v>
      </c>
      <c r="E1584" s="6">
        <v>3.3836832191764699</v>
      </c>
      <c r="F1584" s="6">
        <v>3.3836832191764699</v>
      </c>
      <c r="G1584" s="6">
        <v>3.3836832191764699</v>
      </c>
      <c r="H1584" s="6">
        <v>3.3836832191764699</v>
      </c>
      <c r="I1584" s="6">
        <v>0</v>
      </c>
      <c r="J1584" s="6">
        <v>0</v>
      </c>
      <c r="K1584" s="7" t="s">
        <v>2585</v>
      </c>
      <c r="L1584" s="7"/>
      <c r="M1584" s="7" t="s">
        <v>2139</v>
      </c>
      <c r="N1584" s="3">
        <v>0</v>
      </c>
      <c r="O1584" s="2" t="s">
        <v>2974</v>
      </c>
      <c r="Q1584" s="57">
        <f t="shared" si="13"/>
        <v>0</v>
      </c>
    </row>
    <row r="1585" spans="1:17" x14ac:dyDescent="0.2">
      <c r="A1585" s="7" t="s">
        <v>3404</v>
      </c>
      <c r="B1585" s="6">
        <v>3.31</v>
      </c>
      <c r="C1585" s="7" t="s">
        <v>865</v>
      </c>
      <c r="D1585" s="7" t="s">
        <v>2944</v>
      </c>
      <c r="E1585" s="6">
        <v>3.31</v>
      </c>
      <c r="F1585" s="6">
        <v>3.31</v>
      </c>
      <c r="G1585" s="6">
        <v>0</v>
      </c>
      <c r="H1585" s="6">
        <v>0</v>
      </c>
      <c r="I1585" s="6">
        <v>0</v>
      </c>
      <c r="J1585" s="6">
        <v>0</v>
      </c>
      <c r="K1585" s="7" t="s">
        <v>2585</v>
      </c>
      <c r="L1585" s="7" t="s">
        <v>1946</v>
      </c>
      <c r="M1585" s="7" t="s">
        <v>2139</v>
      </c>
      <c r="N1585" s="3">
        <v>0</v>
      </c>
      <c r="O1585" s="2" t="s">
        <v>1521</v>
      </c>
      <c r="Q1585" s="57">
        <f t="shared" si="13"/>
        <v>0</v>
      </c>
    </row>
    <row r="1586" spans="1:17" x14ac:dyDescent="0.2">
      <c r="A1586" s="7" t="s">
        <v>1120</v>
      </c>
      <c r="B1586" s="6">
        <v>0.52937500000000004</v>
      </c>
      <c r="C1586" s="7" t="s">
        <v>1120</v>
      </c>
      <c r="D1586" s="7" t="s">
        <v>2944</v>
      </c>
      <c r="E1586" s="6">
        <v>0.52937500000000004</v>
      </c>
      <c r="F1586" s="6">
        <v>0.52937500000000004</v>
      </c>
      <c r="G1586" s="6">
        <v>0</v>
      </c>
      <c r="H1586" s="6">
        <v>0</v>
      </c>
      <c r="I1586" s="6">
        <v>0</v>
      </c>
      <c r="J1586" s="6">
        <v>0</v>
      </c>
      <c r="K1586" s="7" t="s">
        <v>2585</v>
      </c>
      <c r="L1586" s="7" t="s">
        <v>1946</v>
      </c>
      <c r="M1586" s="7" t="s">
        <v>2631</v>
      </c>
      <c r="N1586" s="3">
        <v>192</v>
      </c>
      <c r="O1586" s="2" t="s">
        <v>2974</v>
      </c>
      <c r="Q1586" s="57">
        <f t="shared" si="13"/>
        <v>0</v>
      </c>
    </row>
    <row r="1587" spans="1:17" x14ac:dyDescent="0.2">
      <c r="A1587" s="7" t="s">
        <v>368</v>
      </c>
      <c r="B1587" s="6">
        <v>0.63800000000000001</v>
      </c>
      <c r="C1587" s="7" t="s">
        <v>368</v>
      </c>
      <c r="D1587" s="7" t="s">
        <v>2944</v>
      </c>
      <c r="E1587" s="6">
        <v>0.70179999999999998</v>
      </c>
      <c r="F1587" s="6">
        <v>0.63800000000000001</v>
      </c>
      <c r="G1587" s="6">
        <v>0</v>
      </c>
      <c r="H1587" s="6">
        <v>0</v>
      </c>
      <c r="I1587" s="6">
        <v>0</v>
      </c>
      <c r="J1587" s="6">
        <v>0</v>
      </c>
      <c r="K1587" s="7" t="s">
        <v>2585</v>
      </c>
      <c r="L1587" s="7"/>
      <c r="M1587" s="7" t="s">
        <v>2631</v>
      </c>
      <c r="N1587" s="3">
        <v>192</v>
      </c>
      <c r="O1587" s="2" t="s">
        <v>2974</v>
      </c>
      <c r="Q1587" s="57">
        <f t="shared" si="13"/>
        <v>0</v>
      </c>
    </row>
    <row r="1588" spans="1:17" x14ac:dyDescent="0.2">
      <c r="A1588" s="7" t="s">
        <v>595</v>
      </c>
      <c r="B1588" s="6">
        <v>0.995</v>
      </c>
      <c r="C1588" s="7" t="s">
        <v>998</v>
      </c>
      <c r="D1588" s="7" t="s">
        <v>2944</v>
      </c>
      <c r="E1588" s="6">
        <v>0.995</v>
      </c>
      <c r="F1588" s="6">
        <v>0.995</v>
      </c>
      <c r="G1588" s="6">
        <v>0</v>
      </c>
      <c r="H1588" s="6">
        <v>0</v>
      </c>
      <c r="I1588" s="6">
        <v>0</v>
      </c>
      <c r="J1588" s="6">
        <v>0</v>
      </c>
      <c r="K1588" s="7" t="s">
        <v>2585</v>
      </c>
      <c r="L1588" s="7" t="s">
        <v>1946</v>
      </c>
      <c r="M1588" s="7" t="s">
        <v>1171</v>
      </c>
      <c r="N1588" s="3">
        <v>72</v>
      </c>
      <c r="O1588" s="2" t="s">
        <v>2974</v>
      </c>
      <c r="Q1588" s="57">
        <f t="shared" si="13"/>
        <v>0</v>
      </c>
    </row>
    <row r="1589" spans="1:17" x14ac:dyDescent="0.2">
      <c r="A1589" s="7" t="s">
        <v>167</v>
      </c>
      <c r="B1589" s="6">
        <v>133.61000000000001</v>
      </c>
      <c r="C1589" s="7" t="s">
        <v>355</v>
      </c>
      <c r="D1589" s="7" t="s">
        <v>2944</v>
      </c>
      <c r="E1589" s="6">
        <v>133.61000000000001</v>
      </c>
      <c r="F1589" s="6">
        <v>133.61000000000001</v>
      </c>
      <c r="G1589" s="6">
        <v>133.61000000000001</v>
      </c>
      <c r="H1589" s="6">
        <v>133.61000000000001</v>
      </c>
      <c r="I1589" s="6">
        <v>267.22000000000003</v>
      </c>
      <c r="J1589" s="6">
        <v>267.22000000000003</v>
      </c>
      <c r="K1589" s="7" t="s">
        <v>2585</v>
      </c>
      <c r="L1589" s="7" t="s">
        <v>1946</v>
      </c>
      <c r="M1589" s="7" t="s">
        <v>1466</v>
      </c>
      <c r="N1589" s="3">
        <v>0</v>
      </c>
      <c r="O1589" s="2" t="s">
        <v>1437</v>
      </c>
      <c r="Q1589" s="57">
        <f t="shared" si="13"/>
        <v>2</v>
      </c>
    </row>
    <row r="1590" spans="1:17" x14ac:dyDescent="0.2">
      <c r="A1590" s="7" t="s">
        <v>307</v>
      </c>
      <c r="B1590" s="6">
        <v>52</v>
      </c>
      <c r="C1590" s="7" t="s">
        <v>307</v>
      </c>
      <c r="D1590" s="7" t="s">
        <v>2944</v>
      </c>
      <c r="E1590" s="6">
        <v>52</v>
      </c>
      <c r="F1590" s="6">
        <v>52</v>
      </c>
      <c r="G1590" s="6">
        <v>52</v>
      </c>
      <c r="H1590" s="6">
        <v>52</v>
      </c>
      <c r="I1590" s="6">
        <v>26</v>
      </c>
      <c r="J1590" s="6">
        <v>26</v>
      </c>
      <c r="K1590" s="7" t="s">
        <v>2585</v>
      </c>
      <c r="L1590" s="7" t="s">
        <v>1946</v>
      </c>
      <c r="M1590" s="7" t="s">
        <v>2139</v>
      </c>
      <c r="N1590" s="3">
        <v>0</v>
      </c>
      <c r="O1590" s="2" t="s">
        <v>3411</v>
      </c>
      <c r="Q1590" s="57">
        <f t="shared" si="13"/>
        <v>0.5</v>
      </c>
    </row>
    <row r="1591" spans="1:17" x14ac:dyDescent="0.2">
      <c r="A1591" s="7" t="s">
        <v>2131</v>
      </c>
      <c r="B1591" s="6">
        <v>28.65</v>
      </c>
      <c r="C1591" s="7" t="s">
        <v>2534</v>
      </c>
      <c r="D1591" s="7" t="s">
        <v>2944</v>
      </c>
      <c r="E1591" s="6">
        <v>28.65</v>
      </c>
      <c r="F1591" s="6">
        <v>28.65</v>
      </c>
      <c r="G1591" s="6">
        <v>0</v>
      </c>
      <c r="H1591" s="6">
        <v>0</v>
      </c>
      <c r="I1591" s="6">
        <v>0</v>
      </c>
      <c r="J1591" s="6">
        <v>0</v>
      </c>
      <c r="K1591" s="7" t="s">
        <v>2585</v>
      </c>
      <c r="L1591" s="7" t="s">
        <v>1946</v>
      </c>
      <c r="M1591" s="7" t="s">
        <v>1466</v>
      </c>
      <c r="N1591" s="3">
        <v>0</v>
      </c>
      <c r="O1591" s="2" t="s">
        <v>1437</v>
      </c>
      <c r="Q1591" s="57">
        <f t="shared" si="13"/>
        <v>0</v>
      </c>
    </row>
    <row r="1592" spans="1:17" x14ac:dyDescent="0.2">
      <c r="A1592" s="7" t="s">
        <v>2082</v>
      </c>
      <c r="B1592" s="6">
        <v>4.4829999999999997</v>
      </c>
      <c r="C1592" s="7" t="s">
        <v>2796</v>
      </c>
      <c r="D1592" s="7" t="s">
        <v>2944</v>
      </c>
      <c r="E1592" s="6">
        <v>4.4829999999999997</v>
      </c>
      <c r="F1592" s="6">
        <v>4.4829999999999997</v>
      </c>
      <c r="G1592" s="6">
        <v>0</v>
      </c>
      <c r="H1592" s="6">
        <v>0</v>
      </c>
      <c r="I1592" s="6">
        <v>0</v>
      </c>
      <c r="J1592" s="6">
        <v>0</v>
      </c>
      <c r="K1592" s="7" t="s">
        <v>2585</v>
      </c>
      <c r="L1592" s="7" t="s">
        <v>1999</v>
      </c>
      <c r="M1592" s="7" t="s">
        <v>2301</v>
      </c>
      <c r="N1592" s="3">
        <v>4</v>
      </c>
      <c r="O1592" s="2" t="s">
        <v>777</v>
      </c>
      <c r="Q1592" s="57">
        <f t="shared" si="13"/>
        <v>0</v>
      </c>
    </row>
    <row r="1593" spans="1:17" x14ac:dyDescent="0.2">
      <c r="A1593" s="7" t="s">
        <v>1260</v>
      </c>
      <c r="B1593" s="6">
        <v>1.6090740740740701</v>
      </c>
      <c r="C1593" s="7" t="s">
        <v>814</v>
      </c>
      <c r="D1593" s="7" t="s">
        <v>2944</v>
      </c>
      <c r="E1593" s="6">
        <v>1.6090740740740701</v>
      </c>
      <c r="F1593" s="6">
        <v>1.6090740740740701</v>
      </c>
      <c r="G1593" s="6">
        <v>1.6090740740740701</v>
      </c>
      <c r="H1593" s="6">
        <v>1.6090740740740701</v>
      </c>
      <c r="I1593" s="6">
        <v>86.889999999999802</v>
      </c>
      <c r="J1593" s="6">
        <v>86.889999999999802</v>
      </c>
      <c r="K1593" s="7" t="s">
        <v>2585</v>
      </c>
      <c r="L1593" s="7" t="s">
        <v>1946</v>
      </c>
      <c r="M1593" s="7" t="s">
        <v>2631</v>
      </c>
      <c r="N1593" s="3">
        <v>54</v>
      </c>
      <c r="O1593" s="2" t="s">
        <v>2974</v>
      </c>
      <c r="Q1593" s="57">
        <f t="shared" si="13"/>
        <v>54.000000000000007</v>
      </c>
    </row>
    <row r="1594" spans="1:17" x14ac:dyDescent="0.2">
      <c r="A1594" s="7" t="s">
        <v>3029</v>
      </c>
      <c r="B1594" s="6">
        <v>0.45419999999999999</v>
      </c>
      <c r="C1594" s="7" t="s">
        <v>1292</v>
      </c>
      <c r="D1594" s="7" t="s">
        <v>2944</v>
      </c>
      <c r="E1594" s="6">
        <v>0.45419999999999999</v>
      </c>
      <c r="F1594" s="6">
        <v>0.45419999999999999</v>
      </c>
      <c r="G1594" s="6">
        <v>0</v>
      </c>
      <c r="H1594" s="6">
        <v>0</v>
      </c>
      <c r="I1594" s="6">
        <v>0</v>
      </c>
      <c r="J1594" s="6">
        <v>0</v>
      </c>
      <c r="K1594" s="7" t="s">
        <v>2585</v>
      </c>
      <c r="L1594" s="7" t="s">
        <v>1946</v>
      </c>
      <c r="M1594" s="7" t="s">
        <v>2631</v>
      </c>
      <c r="N1594" s="3">
        <v>125</v>
      </c>
      <c r="O1594" s="2" t="s">
        <v>2974</v>
      </c>
      <c r="Q1594" s="57">
        <f t="shared" si="13"/>
        <v>0</v>
      </c>
    </row>
    <row r="1595" spans="1:17" x14ac:dyDescent="0.2">
      <c r="A1595" s="7" t="s">
        <v>2937</v>
      </c>
      <c r="B1595" s="6">
        <v>1.1776</v>
      </c>
      <c r="C1595" s="7" t="s">
        <v>657</v>
      </c>
      <c r="D1595" s="7" t="s">
        <v>2944</v>
      </c>
      <c r="E1595" s="6">
        <v>1.1776</v>
      </c>
      <c r="F1595" s="6">
        <v>1.1776</v>
      </c>
      <c r="G1595" s="6">
        <v>0</v>
      </c>
      <c r="H1595" s="6">
        <v>0</v>
      </c>
      <c r="I1595" s="6">
        <v>0</v>
      </c>
      <c r="J1595" s="6">
        <v>0</v>
      </c>
      <c r="K1595" s="7" t="s">
        <v>2585</v>
      </c>
      <c r="L1595" s="7" t="s">
        <v>1946</v>
      </c>
      <c r="M1595" s="7" t="s">
        <v>2631</v>
      </c>
      <c r="N1595" s="3">
        <v>125</v>
      </c>
      <c r="O1595" s="2" t="s">
        <v>2974</v>
      </c>
      <c r="Q1595" s="57">
        <f t="shared" si="13"/>
        <v>0</v>
      </c>
    </row>
    <row r="1596" spans="1:17" x14ac:dyDescent="0.2">
      <c r="A1596" s="7" t="s">
        <v>3378</v>
      </c>
      <c r="B1596" s="6">
        <v>1.36161666666667</v>
      </c>
      <c r="C1596" s="7" t="s">
        <v>3378</v>
      </c>
      <c r="D1596" s="7" t="s">
        <v>371</v>
      </c>
      <c r="E1596" s="6">
        <v>1.4977783333333301</v>
      </c>
      <c r="F1596" s="6">
        <v>1.36161666666667</v>
      </c>
      <c r="G1596" s="6">
        <v>0</v>
      </c>
      <c r="H1596" s="6">
        <v>0</v>
      </c>
      <c r="I1596" s="6">
        <v>0</v>
      </c>
      <c r="J1596" s="6">
        <v>0</v>
      </c>
      <c r="K1596" s="7" t="s">
        <v>2585</v>
      </c>
      <c r="L1596" s="7" t="s">
        <v>1999</v>
      </c>
      <c r="M1596" s="7" t="s">
        <v>2631</v>
      </c>
      <c r="N1596" s="3">
        <v>72</v>
      </c>
      <c r="O1596" s="2" t="s">
        <v>2974</v>
      </c>
      <c r="Q1596" s="57">
        <f t="shared" si="13"/>
        <v>0</v>
      </c>
    </row>
    <row r="1597" spans="1:17" x14ac:dyDescent="0.2">
      <c r="A1597" s="7" t="s">
        <v>1054</v>
      </c>
      <c r="B1597" s="6">
        <v>1.6658999999999999</v>
      </c>
      <c r="C1597" s="7" t="s">
        <v>1463</v>
      </c>
      <c r="D1597" s="7" t="s">
        <v>2944</v>
      </c>
      <c r="E1597" s="6">
        <v>1.6658999999999999</v>
      </c>
      <c r="F1597" s="6">
        <v>1.6658999999999999</v>
      </c>
      <c r="G1597" s="6">
        <v>0</v>
      </c>
      <c r="H1597" s="6">
        <v>0</v>
      </c>
      <c r="I1597" s="6">
        <v>0</v>
      </c>
      <c r="J1597" s="6">
        <v>0</v>
      </c>
      <c r="K1597" s="7" t="s">
        <v>2585</v>
      </c>
      <c r="L1597" s="7" t="s">
        <v>2336</v>
      </c>
      <c r="M1597" s="7" t="s">
        <v>2631</v>
      </c>
      <c r="N1597" s="3">
        <v>100</v>
      </c>
      <c r="O1597" s="2" t="s">
        <v>2974</v>
      </c>
      <c r="Q1597" s="57">
        <f t="shared" si="13"/>
        <v>0</v>
      </c>
    </row>
    <row r="1598" spans="1:17" x14ac:dyDescent="0.2">
      <c r="A1598" s="7" t="s">
        <v>1527</v>
      </c>
      <c r="B1598" s="6">
        <v>0.73599999999999999</v>
      </c>
      <c r="C1598" s="7" t="s">
        <v>1527</v>
      </c>
      <c r="D1598" s="7" t="s">
        <v>2944</v>
      </c>
      <c r="E1598" s="6">
        <v>0.73599999999999999</v>
      </c>
      <c r="F1598" s="6">
        <v>0.73599999999999999</v>
      </c>
      <c r="G1598" s="6">
        <v>0</v>
      </c>
      <c r="H1598" s="6">
        <v>0</v>
      </c>
      <c r="I1598" s="6">
        <v>0</v>
      </c>
      <c r="J1598" s="6">
        <v>0</v>
      </c>
      <c r="K1598" s="7" t="s">
        <v>2585</v>
      </c>
      <c r="L1598" s="7" t="s">
        <v>1946</v>
      </c>
      <c r="M1598" s="7" t="s">
        <v>2631</v>
      </c>
      <c r="N1598" s="3">
        <v>200</v>
      </c>
      <c r="O1598" s="2" t="s">
        <v>2974</v>
      </c>
      <c r="Q1598" s="57">
        <f t="shared" ref="Q1598:Q1661" si="14">J1598/F1598</f>
        <v>0</v>
      </c>
    </row>
    <row r="1599" spans="1:17" x14ac:dyDescent="0.2">
      <c r="A1599" s="7" t="s">
        <v>1</v>
      </c>
      <c r="B1599" s="6">
        <v>1.04337152777778</v>
      </c>
      <c r="C1599" s="7" t="s">
        <v>118</v>
      </c>
      <c r="D1599" s="7" t="s">
        <v>2944</v>
      </c>
      <c r="E1599" s="6">
        <v>1.1477086805555601</v>
      </c>
      <c r="F1599" s="6">
        <v>1.04337152777778</v>
      </c>
      <c r="G1599" s="6">
        <v>0</v>
      </c>
      <c r="H1599" s="6">
        <v>0</v>
      </c>
      <c r="I1599" s="6">
        <v>0</v>
      </c>
      <c r="J1599" s="6">
        <v>0</v>
      </c>
      <c r="K1599" s="7" t="s">
        <v>2585</v>
      </c>
      <c r="L1599" s="7" t="s">
        <v>1946</v>
      </c>
      <c r="M1599" s="7" t="s">
        <v>1171</v>
      </c>
      <c r="N1599" s="3">
        <v>144</v>
      </c>
      <c r="O1599" s="2" t="s">
        <v>2974</v>
      </c>
      <c r="Q1599" s="57">
        <f t="shared" si="14"/>
        <v>0</v>
      </c>
    </row>
    <row r="1600" spans="1:17" x14ac:dyDescent="0.2">
      <c r="A1600" s="7" t="s">
        <v>2436</v>
      </c>
      <c r="B1600" s="6">
        <v>0.63125457733089596</v>
      </c>
      <c r="C1600" s="7" t="s">
        <v>27</v>
      </c>
      <c r="D1600" s="7" t="s">
        <v>2944</v>
      </c>
      <c r="E1600" s="6">
        <v>0.63125457733089596</v>
      </c>
      <c r="F1600" s="6">
        <v>0.63125457733089596</v>
      </c>
      <c r="G1600" s="6">
        <v>0</v>
      </c>
      <c r="H1600" s="6">
        <v>0</v>
      </c>
      <c r="I1600" s="6">
        <v>0</v>
      </c>
      <c r="J1600" s="6">
        <v>0</v>
      </c>
      <c r="K1600" s="7" t="s">
        <v>2585</v>
      </c>
      <c r="L1600" s="7" t="s">
        <v>1999</v>
      </c>
      <c r="M1600" s="7" t="s">
        <v>2631</v>
      </c>
      <c r="N1600" s="3">
        <v>128</v>
      </c>
      <c r="O1600" s="2" t="s">
        <v>674</v>
      </c>
      <c r="Q1600" s="57">
        <f t="shared" si="14"/>
        <v>0</v>
      </c>
    </row>
    <row r="1601" spans="1:17" x14ac:dyDescent="0.2">
      <c r="A1601" s="7" t="s">
        <v>2309</v>
      </c>
      <c r="B1601" s="6">
        <v>1.8125</v>
      </c>
      <c r="C1601" s="7" t="s">
        <v>2003</v>
      </c>
      <c r="D1601" s="7" t="s">
        <v>2944</v>
      </c>
      <c r="E1601" s="6">
        <v>1.8125</v>
      </c>
      <c r="F1601" s="6">
        <v>1.8125</v>
      </c>
      <c r="G1601" s="6">
        <v>1.8125</v>
      </c>
      <c r="H1601" s="6">
        <v>1.8125</v>
      </c>
      <c r="I1601" s="6">
        <v>14.5</v>
      </c>
      <c r="J1601" s="6">
        <v>14.5</v>
      </c>
      <c r="K1601" s="7" t="s">
        <v>2585</v>
      </c>
      <c r="L1601" s="7" t="s">
        <v>1946</v>
      </c>
      <c r="M1601" s="7" t="s">
        <v>3109</v>
      </c>
      <c r="N1601" s="3">
        <v>8</v>
      </c>
      <c r="O1601" s="2" t="s">
        <v>2974</v>
      </c>
      <c r="Q1601" s="57">
        <f t="shared" si="14"/>
        <v>8</v>
      </c>
    </row>
    <row r="1602" spans="1:17" x14ac:dyDescent="0.2">
      <c r="A1602" s="7" t="s">
        <v>3170</v>
      </c>
      <c r="B1602" s="6">
        <v>1.37575757575758</v>
      </c>
      <c r="C1602" s="7" t="s">
        <v>3170</v>
      </c>
      <c r="D1602" s="7" t="s">
        <v>2944</v>
      </c>
      <c r="E1602" s="6">
        <v>1.5133333333333301</v>
      </c>
      <c r="F1602" s="6">
        <v>1.37575757575758</v>
      </c>
      <c r="G1602" s="6">
        <v>0</v>
      </c>
      <c r="H1602" s="6">
        <v>0</v>
      </c>
      <c r="I1602" s="6">
        <v>0</v>
      </c>
      <c r="J1602" s="6">
        <v>0</v>
      </c>
      <c r="K1602" s="7" t="s">
        <v>2585</v>
      </c>
      <c r="L1602" s="7" t="s">
        <v>2336</v>
      </c>
      <c r="M1602" s="7" t="s">
        <v>1171</v>
      </c>
      <c r="N1602" s="3">
        <v>60</v>
      </c>
      <c r="O1602" s="2" t="s">
        <v>2974</v>
      </c>
      <c r="Q1602" s="57">
        <f t="shared" si="14"/>
        <v>0</v>
      </c>
    </row>
    <row r="1603" spans="1:17" x14ac:dyDescent="0.2">
      <c r="A1603" s="7" t="s">
        <v>509</v>
      </c>
      <c r="B1603" s="6">
        <v>0.63534083333333302</v>
      </c>
      <c r="C1603" s="7" t="s">
        <v>509</v>
      </c>
      <c r="D1603" s="7" t="s">
        <v>2944</v>
      </c>
      <c r="E1603" s="6">
        <v>0.69887491666666701</v>
      </c>
      <c r="F1603" s="6">
        <v>0.63534083333333302</v>
      </c>
      <c r="G1603" s="6">
        <v>0</v>
      </c>
      <c r="H1603" s="6">
        <v>0</v>
      </c>
      <c r="I1603" s="6">
        <v>0</v>
      </c>
      <c r="J1603" s="6">
        <v>0</v>
      </c>
      <c r="K1603" s="7" t="s">
        <v>2585</v>
      </c>
      <c r="L1603" s="7" t="s">
        <v>1999</v>
      </c>
      <c r="M1603" s="7" t="s">
        <v>2631</v>
      </c>
      <c r="N1603" s="3">
        <v>48</v>
      </c>
      <c r="O1603" s="2" t="s">
        <v>2974</v>
      </c>
      <c r="Q1603" s="57">
        <f t="shared" si="14"/>
        <v>0</v>
      </c>
    </row>
    <row r="1604" spans="1:17" x14ac:dyDescent="0.2">
      <c r="A1604" s="7" t="s">
        <v>3190</v>
      </c>
      <c r="B1604" s="6">
        <v>1.1132500000000001</v>
      </c>
      <c r="C1604" s="7" t="s">
        <v>3022</v>
      </c>
      <c r="D1604" s="7" t="s">
        <v>371</v>
      </c>
      <c r="E1604" s="6">
        <v>1.1132500000000001</v>
      </c>
      <c r="F1604" s="6">
        <v>1.1132500000000001</v>
      </c>
      <c r="G1604" s="6">
        <v>0</v>
      </c>
      <c r="H1604" s="6">
        <v>0</v>
      </c>
      <c r="I1604" s="6">
        <v>0</v>
      </c>
      <c r="J1604" s="6">
        <v>0</v>
      </c>
      <c r="K1604" s="7" t="s">
        <v>2585</v>
      </c>
      <c r="L1604" s="7" t="s">
        <v>1999</v>
      </c>
      <c r="M1604" s="7" t="s">
        <v>2631</v>
      </c>
      <c r="N1604" s="3">
        <v>0</v>
      </c>
      <c r="O1604" s="2" t="s">
        <v>2974</v>
      </c>
      <c r="Q1604" s="57">
        <f t="shared" si="14"/>
        <v>0</v>
      </c>
    </row>
    <row r="1605" spans="1:17" x14ac:dyDescent="0.2">
      <c r="A1605" s="7" t="s">
        <v>3007</v>
      </c>
      <c r="B1605" s="6">
        <v>1.5</v>
      </c>
      <c r="C1605" s="7" t="s">
        <v>3007</v>
      </c>
      <c r="D1605" s="7" t="s">
        <v>3030</v>
      </c>
      <c r="E1605" s="6">
        <v>10</v>
      </c>
      <c r="F1605" s="6">
        <v>10</v>
      </c>
      <c r="G1605" s="6">
        <v>0</v>
      </c>
      <c r="H1605" s="6">
        <v>0</v>
      </c>
      <c r="I1605" s="6">
        <v>0</v>
      </c>
      <c r="J1605" s="6">
        <v>0</v>
      </c>
      <c r="K1605" s="7" t="s">
        <v>2585</v>
      </c>
      <c r="L1605" s="7" t="s">
        <v>637</v>
      </c>
      <c r="M1605" s="7" t="s">
        <v>2301</v>
      </c>
      <c r="N1605" s="3">
        <v>0</v>
      </c>
      <c r="O1605" s="2" t="s">
        <v>777</v>
      </c>
      <c r="Q1605" s="57">
        <f t="shared" si="14"/>
        <v>0</v>
      </c>
    </row>
    <row r="1606" spans="1:17" x14ac:dyDescent="0.2">
      <c r="A1606" s="7" t="s">
        <v>1928</v>
      </c>
      <c r="B1606" s="6">
        <v>23.61</v>
      </c>
      <c r="C1606" s="7" t="s">
        <v>1928</v>
      </c>
      <c r="D1606" s="7" t="s">
        <v>371</v>
      </c>
      <c r="E1606" s="6">
        <v>23.61</v>
      </c>
      <c r="F1606" s="6">
        <v>23.61</v>
      </c>
      <c r="G1606" s="6">
        <v>0</v>
      </c>
      <c r="H1606" s="6">
        <v>0</v>
      </c>
      <c r="I1606" s="6">
        <v>0</v>
      </c>
      <c r="J1606" s="6">
        <v>0</v>
      </c>
      <c r="K1606" s="7" t="s">
        <v>2585</v>
      </c>
      <c r="L1606" s="7" t="s">
        <v>1946</v>
      </c>
      <c r="M1606" s="7" t="s">
        <v>2432</v>
      </c>
      <c r="N1606" s="3">
        <v>0</v>
      </c>
      <c r="O1606" s="2" t="s">
        <v>2063</v>
      </c>
      <c r="Q1606" s="57">
        <f t="shared" si="14"/>
        <v>0</v>
      </c>
    </row>
    <row r="1607" spans="1:17" x14ac:dyDescent="0.2">
      <c r="A1607" s="7" t="s">
        <v>1485</v>
      </c>
      <c r="B1607" s="6">
        <v>16.41</v>
      </c>
      <c r="C1607" s="7" t="s">
        <v>1485</v>
      </c>
      <c r="D1607" s="7" t="s">
        <v>371</v>
      </c>
      <c r="E1607" s="6">
        <v>18.050999999999998</v>
      </c>
      <c r="F1607" s="6">
        <v>16.41</v>
      </c>
      <c r="G1607" s="6">
        <v>0</v>
      </c>
      <c r="H1607" s="6">
        <v>0</v>
      </c>
      <c r="I1607" s="6">
        <v>0</v>
      </c>
      <c r="J1607" s="6">
        <v>0</v>
      </c>
      <c r="K1607" s="7" t="s">
        <v>2585</v>
      </c>
      <c r="L1607" s="7" t="s">
        <v>2336</v>
      </c>
      <c r="M1607" s="7" t="s">
        <v>1204</v>
      </c>
      <c r="N1607" s="3">
        <v>3</v>
      </c>
      <c r="O1607" s="2" t="s">
        <v>2974</v>
      </c>
      <c r="Q1607" s="57">
        <f t="shared" si="14"/>
        <v>0</v>
      </c>
    </row>
    <row r="1608" spans="1:17" x14ac:dyDescent="0.2">
      <c r="A1608" s="7" t="s">
        <v>1199</v>
      </c>
      <c r="B1608" s="6">
        <v>4</v>
      </c>
      <c r="C1608" s="7" t="s">
        <v>1199</v>
      </c>
      <c r="D1608" s="7" t="s">
        <v>3030</v>
      </c>
      <c r="E1608" s="6">
        <v>4</v>
      </c>
      <c r="F1608" s="6">
        <v>4</v>
      </c>
      <c r="G1608" s="6">
        <v>4</v>
      </c>
      <c r="H1608" s="6">
        <v>4</v>
      </c>
      <c r="I1608" s="6">
        <v>20.68</v>
      </c>
      <c r="J1608" s="6">
        <v>20.68</v>
      </c>
      <c r="K1608" s="7" t="s">
        <v>2585</v>
      </c>
      <c r="L1608" s="7" t="s">
        <v>637</v>
      </c>
      <c r="M1608" s="7" t="s">
        <v>1235</v>
      </c>
      <c r="N1608" s="3">
        <v>0</v>
      </c>
      <c r="O1608" s="2" t="s">
        <v>777</v>
      </c>
      <c r="Q1608" s="57">
        <f t="shared" si="14"/>
        <v>5.17</v>
      </c>
    </row>
    <row r="1609" spans="1:17" x14ac:dyDescent="0.2">
      <c r="A1609" s="7" t="s">
        <v>679</v>
      </c>
      <c r="B1609" s="6">
        <v>15.74</v>
      </c>
      <c r="C1609" s="7" t="s">
        <v>679</v>
      </c>
      <c r="D1609" s="7" t="s">
        <v>371</v>
      </c>
      <c r="E1609" s="6">
        <v>15.74</v>
      </c>
      <c r="F1609" s="6">
        <v>15.74</v>
      </c>
      <c r="G1609" s="6">
        <v>0</v>
      </c>
      <c r="H1609" s="6">
        <v>0</v>
      </c>
      <c r="I1609" s="6">
        <v>0</v>
      </c>
      <c r="J1609" s="6">
        <v>0</v>
      </c>
      <c r="K1609" s="7" t="s">
        <v>2585</v>
      </c>
      <c r="L1609" s="7" t="s">
        <v>1946</v>
      </c>
      <c r="M1609" s="7" t="s">
        <v>950</v>
      </c>
      <c r="N1609" s="3">
        <v>0</v>
      </c>
      <c r="O1609" s="2" t="s">
        <v>2136</v>
      </c>
      <c r="Q1609" s="57">
        <f t="shared" si="14"/>
        <v>0</v>
      </c>
    </row>
    <row r="1610" spans="1:17" x14ac:dyDescent="0.2">
      <c r="A1610" s="7" t="s">
        <v>2149</v>
      </c>
      <c r="B1610" s="6">
        <v>4.9000000000000004</v>
      </c>
      <c r="C1610" s="7" t="s">
        <v>2149</v>
      </c>
      <c r="D1610" s="7" t="s">
        <v>2944</v>
      </c>
      <c r="E1610" s="6">
        <v>4.9000000000000004</v>
      </c>
      <c r="F1610" s="6">
        <v>4.9000000000000004</v>
      </c>
      <c r="G1610" s="6">
        <v>4.9000000000000004</v>
      </c>
      <c r="H1610" s="6">
        <v>4.9000000000000004</v>
      </c>
      <c r="I1610" s="6">
        <v>4.9000000000000004</v>
      </c>
      <c r="J1610" s="6">
        <v>4.9000000000000004</v>
      </c>
      <c r="K1610" s="7" t="s">
        <v>2585</v>
      </c>
      <c r="L1610" s="7" t="s">
        <v>1946</v>
      </c>
      <c r="M1610" s="7" t="s">
        <v>2432</v>
      </c>
      <c r="N1610" s="3">
        <v>0</v>
      </c>
      <c r="O1610" s="2" t="s">
        <v>2063</v>
      </c>
      <c r="Q1610" s="57">
        <f t="shared" si="14"/>
        <v>1</v>
      </c>
    </row>
    <row r="1611" spans="1:17" x14ac:dyDescent="0.2">
      <c r="A1611" s="7" t="s">
        <v>900</v>
      </c>
      <c r="B1611" s="6">
        <v>10</v>
      </c>
      <c r="C1611" s="7" t="s">
        <v>900</v>
      </c>
      <c r="D1611" s="7" t="s">
        <v>3030</v>
      </c>
      <c r="E1611" s="6">
        <v>10</v>
      </c>
      <c r="F1611" s="6">
        <v>10</v>
      </c>
      <c r="G1611" s="6">
        <v>0</v>
      </c>
      <c r="H1611" s="6">
        <v>0</v>
      </c>
      <c r="I1611" s="6">
        <v>0</v>
      </c>
      <c r="J1611" s="6">
        <v>0</v>
      </c>
      <c r="K1611" s="7" t="s">
        <v>2585</v>
      </c>
      <c r="L1611" s="7" t="s">
        <v>637</v>
      </c>
      <c r="M1611" s="7" t="s">
        <v>1235</v>
      </c>
      <c r="N1611" s="3">
        <v>0</v>
      </c>
      <c r="O1611" s="2" t="s">
        <v>777</v>
      </c>
      <c r="Q1611" s="57">
        <f t="shared" si="14"/>
        <v>0</v>
      </c>
    </row>
    <row r="1612" spans="1:17" x14ac:dyDescent="0.2">
      <c r="A1612" s="7" t="s">
        <v>2015</v>
      </c>
      <c r="B1612" s="6">
        <v>20</v>
      </c>
      <c r="C1612" s="7" t="s">
        <v>2926</v>
      </c>
      <c r="D1612" s="7" t="s">
        <v>3030</v>
      </c>
      <c r="E1612" s="6">
        <v>20</v>
      </c>
      <c r="F1612" s="6">
        <v>20</v>
      </c>
      <c r="G1612" s="6">
        <v>0</v>
      </c>
      <c r="H1612" s="6">
        <v>0</v>
      </c>
      <c r="I1612" s="6">
        <v>0</v>
      </c>
      <c r="J1612" s="6">
        <v>0</v>
      </c>
      <c r="K1612" s="7" t="s">
        <v>2585</v>
      </c>
      <c r="L1612" s="7" t="s">
        <v>1787</v>
      </c>
      <c r="M1612" s="7" t="s">
        <v>1134</v>
      </c>
      <c r="N1612" s="3">
        <v>0</v>
      </c>
      <c r="O1612" s="2" t="s">
        <v>777</v>
      </c>
      <c r="Q1612" s="57">
        <f t="shared" si="14"/>
        <v>0</v>
      </c>
    </row>
    <row r="1613" spans="1:17" x14ac:dyDescent="0.2">
      <c r="A1613" s="7" t="s">
        <v>2331</v>
      </c>
      <c r="B1613" s="6">
        <v>13.66</v>
      </c>
      <c r="C1613" s="7" t="s">
        <v>2331</v>
      </c>
      <c r="D1613" s="7" t="s">
        <v>371</v>
      </c>
      <c r="E1613" s="6">
        <v>13.66</v>
      </c>
      <c r="F1613" s="6">
        <v>13.66</v>
      </c>
      <c r="G1613" s="6">
        <v>13.66</v>
      </c>
      <c r="H1613" s="6">
        <v>13.66</v>
      </c>
      <c r="I1613" s="6">
        <v>13.66</v>
      </c>
      <c r="J1613" s="6">
        <v>13.66</v>
      </c>
      <c r="K1613" s="7" t="s">
        <v>2585</v>
      </c>
      <c r="L1613" s="7" t="s">
        <v>1946</v>
      </c>
      <c r="M1613" s="7" t="s">
        <v>132</v>
      </c>
      <c r="N1613" s="3">
        <v>0</v>
      </c>
      <c r="O1613" s="2" t="s">
        <v>132</v>
      </c>
      <c r="Q1613" s="57">
        <f t="shared" si="14"/>
        <v>1</v>
      </c>
    </row>
    <row r="1614" spans="1:17" x14ac:dyDescent="0.2">
      <c r="A1614" s="7" t="s">
        <v>1004</v>
      </c>
      <c r="B1614" s="6">
        <v>12.58</v>
      </c>
      <c r="C1614" s="7" t="s">
        <v>1004</v>
      </c>
      <c r="D1614" s="7" t="s">
        <v>371</v>
      </c>
      <c r="E1614" s="6">
        <v>12.58</v>
      </c>
      <c r="F1614" s="6">
        <v>12.58</v>
      </c>
      <c r="G1614" s="6">
        <v>12.58</v>
      </c>
      <c r="H1614" s="6">
        <v>12.58</v>
      </c>
      <c r="I1614" s="6">
        <v>12.58</v>
      </c>
      <c r="J1614" s="6">
        <v>12.58</v>
      </c>
      <c r="K1614" s="7" t="s">
        <v>2585</v>
      </c>
      <c r="L1614" s="7" t="s">
        <v>1946</v>
      </c>
      <c r="M1614" s="7" t="s">
        <v>132</v>
      </c>
      <c r="N1614" s="3">
        <v>0</v>
      </c>
      <c r="O1614" s="2" t="s">
        <v>132</v>
      </c>
      <c r="Q1614" s="57">
        <f t="shared" si="14"/>
        <v>1</v>
      </c>
    </row>
    <row r="1615" spans="1:17" x14ac:dyDescent="0.2">
      <c r="A1615" s="7" t="s">
        <v>1720</v>
      </c>
      <c r="B1615" s="6">
        <v>1.4625000000000001E-2</v>
      </c>
      <c r="C1615" s="7" t="s">
        <v>3332</v>
      </c>
      <c r="D1615" s="7" t="s">
        <v>371</v>
      </c>
      <c r="E1615" s="6">
        <v>1.4625000000000001E-2</v>
      </c>
      <c r="F1615" s="6">
        <v>1.4625000000000001E-2</v>
      </c>
      <c r="G1615" s="6">
        <v>0</v>
      </c>
      <c r="H1615" s="6">
        <v>0</v>
      </c>
      <c r="I1615" s="6">
        <v>0</v>
      </c>
      <c r="J1615" s="6">
        <v>0</v>
      </c>
      <c r="K1615" s="7" t="s">
        <v>2585</v>
      </c>
      <c r="L1615" s="7" t="s">
        <v>1946</v>
      </c>
      <c r="M1615" s="7" t="s">
        <v>1370</v>
      </c>
      <c r="N1615" s="3">
        <v>2000</v>
      </c>
      <c r="O1615" s="2" t="s">
        <v>2974</v>
      </c>
      <c r="Q1615" s="57">
        <f t="shared" si="14"/>
        <v>0</v>
      </c>
    </row>
    <row r="1616" spans="1:17" x14ac:dyDescent="0.2">
      <c r="A1616" s="7" t="s">
        <v>1212</v>
      </c>
      <c r="B1616" s="6">
        <v>15.48</v>
      </c>
      <c r="C1616" s="7" t="s">
        <v>1212</v>
      </c>
      <c r="D1616" s="7" t="s">
        <v>371</v>
      </c>
      <c r="E1616" s="6">
        <v>15.48</v>
      </c>
      <c r="F1616" s="6">
        <v>15.48</v>
      </c>
      <c r="G1616" s="6">
        <v>0</v>
      </c>
      <c r="H1616" s="6">
        <v>0</v>
      </c>
      <c r="I1616" s="6">
        <v>0</v>
      </c>
      <c r="J1616" s="6">
        <v>0</v>
      </c>
      <c r="K1616" s="7" t="s">
        <v>2585</v>
      </c>
      <c r="L1616" s="7" t="s">
        <v>1946</v>
      </c>
      <c r="M1616" s="7" t="s">
        <v>2301</v>
      </c>
      <c r="N1616" s="3">
        <v>0</v>
      </c>
      <c r="O1616" s="2" t="s">
        <v>777</v>
      </c>
      <c r="Q1616" s="57">
        <f t="shared" si="14"/>
        <v>0</v>
      </c>
    </row>
    <row r="1617" spans="1:17" x14ac:dyDescent="0.2">
      <c r="A1617" s="7" t="s">
        <v>2863</v>
      </c>
      <c r="B1617" s="6">
        <v>45.39</v>
      </c>
      <c r="C1617" s="7" t="s">
        <v>2863</v>
      </c>
      <c r="D1617" s="7" t="s">
        <v>371</v>
      </c>
      <c r="E1617" s="6">
        <v>45.39</v>
      </c>
      <c r="F1617" s="6">
        <v>45.39</v>
      </c>
      <c r="G1617" s="6">
        <v>0</v>
      </c>
      <c r="H1617" s="6">
        <v>0</v>
      </c>
      <c r="I1617" s="6">
        <v>0</v>
      </c>
      <c r="J1617" s="6">
        <v>0</v>
      </c>
      <c r="K1617" s="7" t="s">
        <v>2585</v>
      </c>
      <c r="L1617" s="7" t="s">
        <v>1946</v>
      </c>
      <c r="M1617" s="7" t="s">
        <v>1808</v>
      </c>
      <c r="N1617" s="3">
        <v>0</v>
      </c>
      <c r="O1617" s="2" t="s">
        <v>718</v>
      </c>
      <c r="Q1617" s="57">
        <f t="shared" si="14"/>
        <v>0</v>
      </c>
    </row>
    <row r="1618" spans="1:17" x14ac:dyDescent="0.2">
      <c r="A1618" s="7" t="s">
        <v>945</v>
      </c>
      <c r="B1618" s="6">
        <v>18.149999999999999</v>
      </c>
      <c r="C1618" s="7" t="s">
        <v>2158</v>
      </c>
      <c r="D1618" s="7" t="s">
        <v>642</v>
      </c>
      <c r="E1618" s="6">
        <v>18.149999999999999</v>
      </c>
      <c r="F1618" s="6">
        <v>18.149999999999999</v>
      </c>
      <c r="G1618" s="6">
        <v>18.149999999999999</v>
      </c>
      <c r="H1618" s="6">
        <v>18.149999999999999</v>
      </c>
      <c r="I1618" s="6">
        <v>36.299999999999997</v>
      </c>
      <c r="J1618" s="6">
        <v>36.299999999999997</v>
      </c>
      <c r="K1618" s="7" t="s">
        <v>2585</v>
      </c>
      <c r="L1618" s="7" t="s">
        <v>1946</v>
      </c>
      <c r="M1618" s="7" t="s">
        <v>1134</v>
      </c>
      <c r="N1618" s="3">
        <v>0</v>
      </c>
      <c r="O1618" s="2" t="s">
        <v>777</v>
      </c>
      <c r="Q1618" s="57">
        <f t="shared" si="14"/>
        <v>2</v>
      </c>
    </row>
    <row r="1619" spans="1:17" x14ac:dyDescent="0.2">
      <c r="A1619" s="7" t="s">
        <v>521</v>
      </c>
      <c r="B1619" s="6">
        <v>2.5365672473867602</v>
      </c>
      <c r="C1619" s="7" t="s">
        <v>521</v>
      </c>
      <c r="D1619" s="7" t="s">
        <v>2536</v>
      </c>
      <c r="E1619" s="6">
        <v>2.7902239721254398</v>
      </c>
      <c r="F1619" s="6">
        <v>2.5365672473867602</v>
      </c>
      <c r="G1619" s="6">
        <v>2.7902239721254398</v>
      </c>
      <c r="H1619" s="6">
        <v>2.5365672473867602</v>
      </c>
      <c r="I1619" s="6">
        <v>-152.38258118466899</v>
      </c>
      <c r="J1619" s="6">
        <v>-151.099034843206</v>
      </c>
      <c r="K1619" s="7" t="s">
        <v>2585</v>
      </c>
      <c r="L1619" s="7"/>
      <c r="M1619" s="7" t="s">
        <v>2585</v>
      </c>
      <c r="N1619" s="3">
        <v>0</v>
      </c>
      <c r="O1619" s="2" t="s">
        <v>2974</v>
      </c>
      <c r="Q1619" s="57">
        <f t="shared" si="14"/>
        <v>-59.568314224222632</v>
      </c>
    </row>
    <row r="1620" spans="1:17" x14ac:dyDescent="0.2">
      <c r="A1620" s="7" t="s">
        <v>852</v>
      </c>
      <c r="B1620" s="6">
        <v>18.510000000000002</v>
      </c>
      <c r="C1620" s="7" t="s">
        <v>852</v>
      </c>
      <c r="D1620" s="7" t="s">
        <v>2944</v>
      </c>
      <c r="E1620" s="6">
        <v>18.510000000000002</v>
      </c>
      <c r="F1620" s="6">
        <v>18.510000000000002</v>
      </c>
      <c r="G1620" s="6">
        <v>0</v>
      </c>
      <c r="H1620" s="6">
        <v>0</v>
      </c>
      <c r="I1620" s="6">
        <v>0</v>
      </c>
      <c r="J1620" s="6">
        <v>0</v>
      </c>
      <c r="K1620" s="7" t="s">
        <v>2585</v>
      </c>
      <c r="L1620" s="7" t="s">
        <v>1946</v>
      </c>
      <c r="M1620" s="7" t="s">
        <v>2301</v>
      </c>
      <c r="N1620" s="3">
        <v>0</v>
      </c>
      <c r="O1620" s="2" t="s">
        <v>777</v>
      </c>
      <c r="Q1620" s="57">
        <f t="shared" si="14"/>
        <v>0</v>
      </c>
    </row>
    <row r="1621" spans="1:17" x14ac:dyDescent="0.2">
      <c r="A1621" s="7" t="s">
        <v>2484</v>
      </c>
      <c r="B1621" s="6">
        <v>21.51</v>
      </c>
      <c r="C1621" s="7" t="s">
        <v>28</v>
      </c>
      <c r="D1621" s="7" t="s">
        <v>371</v>
      </c>
      <c r="E1621" s="6">
        <v>21.51</v>
      </c>
      <c r="F1621" s="6">
        <v>21.51</v>
      </c>
      <c r="G1621" s="6">
        <v>0</v>
      </c>
      <c r="H1621" s="6">
        <v>0</v>
      </c>
      <c r="I1621" s="6">
        <v>0</v>
      </c>
      <c r="J1621" s="6">
        <v>0</v>
      </c>
      <c r="K1621" s="7" t="s">
        <v>2585</v>
      </c>
      <c r="L1621" s="7" t="s">
        <v>2118</v>
      </c>
      <c r="M1621" s="7" t="s">
        <v>716</v>
      </c>
      <c r="N1621" s="3">
        <v>0</v>
      </c>
      <c r="O1621" s="2" t="s">
        <v>716</v>
      </c>
      <c r="Q1621" s="57">
        <f t="shared" si="14"/>
        <v>0</v>
      </c>
    </row>
    <row r="1622" spans="1:17" x14ac:dyDescent="0.2">
      <c r="A1622" s="7" t="s">
        <v>1158</v>
      </c>
      <c r="B1622" s="6">
        <v>23.5</v>
      </c>
      <c r="C1622" s="7" t="s">
        <v>1666</v>
      </c>
      <c r="D1622" s="7" t="s">
        <v>371</v>
      </c>
      <c r="E1622" s="6">
        <v>23.5</v>
      </c>
      <c r="F1622" s="6">
        <v>23.5</v>
      </c>
      <c r="G1622" s="6">
        <v>0</v>
      </c>
      <c r="H1622" s="6">
        <v>0</v>
      </c>
      <c r="I1622" s="6">
        <v>0</v>
      </c>
      <c r="J1622" s="6">
        <v>0</v>
      </c>
      <c r="K1622" s="7" t="s">
        <v>2585</v>
      </c>
      <c r="L1622" s="7" t="s">
        <v>1946</v>
      </c>
      <c r="M1622" s="7" t="s">
        <v>2418</v>
      </c>
      <c r="N1622" s="3">
        <v>3</v>
      </c>
      <c r="O1622" s="2" t="s">
        <v>2418</v>
      </c>
      <c r="Q1622" s="57">
        <f t="shared" si="14"/>
        <v>0</v>
      </c>
    </row>
    <row r="1623" spans="1:17" x14ac:dyDescent="0.2">
      <c r="A1623" s="7" t="s">
        <v>3003</v>
      </c>
      <c r="B1623" s="6">
        <v>64.137840210711204</v>
      </c>
      <c r="C1623" s="7" t="s">
        <v>2476</v>
      </c>
      <c r="D1623" s="7" t="s">
        <v>371</v>
      </c>
      <c r="E1623" s="6">
        <v>39.979253731343299</v>
      </c>
      <c r="F1623" s="6">
        <v>36.344776119403001</v>
      </c>
      <c r="G1623" s="6">
        <v>39.979253731343199</v>
      </c>
      <c r="H1623" s="6">
        <v>36.344776119403001</v>
      </c>
      <c r="I1623" s="6">
        <v>79.958507462686498</v>
      </c>
      <c r="J1623" s="6">
        <v>72.689552238806002</v>
      </c>
      <c r="K1623" s="7" t="s">
        <v>2585</v>
      </c>
      <c r="L1623" s="7" t="s">
        <v>1946</v>
      </c>
      <c r="M1623" s="7" t="s">
        <v>1134</v>
      </c>
      <c r="N1623" s="3">
        <v>3</v>
      </c>
      <c r="O1623" s="2" t="s">
        <v>1560</v>
      </c>
      <c r="Q1623" s="57">
        <f t="shared" si="14"/>
        <v>2</v>
      </c>
    </row>
    <row r="1624" spans="1:17" x14ac:dyDescent="0.2">
      <c r="A1624" s="7" t="s">
        <v>1992</v>
      </c>
      <c r="B1624" s="6">
        <v>0.5</v>
      </c>
      <c r="C1624" s="7" t="s">
        <v>1992</v>
      </c>
      <c r="D1624" s="7" t="s">
        <v>3030</v>
      </c>
      <c r="E1624" s="6">
        <v>5</v>
      </c>
      <c r="F1624" s="6">
        <v>5</v>
      </c>
      <c r="G1624" s="6">
        <v>0</v>
      </c>
      <c r="H1624" s="6">
        <v>0</v>
      </c>
      <c r="I1624" s="6">
        <v>0</v>
      </c>
      <c r="J1624" s="6">
        <v>0</v>
      </c>
      <c r="K1624" s="7" t="s">
        <v>2585</v>
      </c>
      <c r="L1624" s="7" t="s">
        <v>637</v>
      </c>
      <c r="M1624" s="7" t="s">
        <v>1134</v>
      </c>
      <c r="N1624" s="3">
        <v>0</v>
      </c>
      <c r="O1624" s="2" t="s">
        <v>777</v>
      </c>
      <c r="Q1624" s="57">
        <f t="shared" si="14"/>
        <v>0</v>
      </c>
    </row>
    <row r="1625" spans="1:17" x14ac:dyDescent="0.2">
      <c r="A1625" s="7" t="s">
        <v>200</v>
      </c>
      <c r="B1625" s="6">
        <v>27.39</v>
      </c>
      <c r="C1625" s="7" t="s">
        <v>200</v>
      </c>
      <c r="D1625" s="7" t="s">
        <v>371</v>
      </c>
      <c r="E1625" s="6">
        <v>27.39</v>
      </c>
      <c r="F1625" s="6">
        <v>27.39</v>
      </c>
      <c r="G1625" s="6">
        <v>27.39</v>
      </c>
      <c r="H1625" s="6">
        <v>27.39</v>
      </c>
      <c r="I1625" s="6">
        <v>27.39</v>
      </c>
      <c r="J1625" s="6">
        <v>27.39</v>
      </c>
      <c r="K1625" s="7" t="s">
        <v>2585</v>
      </c>
      <c r="L1625" s="7" t="s">
        <v>1946</v>
      </c>
      <c r="M1625" s="7" t="s">
        <v>2432</v>
      </c>
      <c r="N1625" s="3">
        <v>0</v>
      </c>
      <c r="O1625" s="2" t="s">
        <v>2063</v>
      </c>
      <c r="Q1625" s="57">
        <f t="shared" si="14"/>
        <v>1</v>
      </c>
    </row>
    <row r="1626" spans="1:17" x14ac:dyDescent="0.2">
      <c r="A1626" s="7" t="s">
        <v>895</v>
      </c>
      <c r="B1626" s="6">
        <v>25.454550000000001</v>
      </c>
      <c r="C1626" s="7" t="s">
        <v>895</v>
      </c>
      <c r="D1626" s="7" t="s">
        <v>1616</v>
      </c>
      <c r="E1626" s="6">
        <v>28.000005000000002</v>
      </c>
      <c r="F1626" s="6">
        <v>25.454550000000001</v>
      </c>
      <c r="G1626" s="6">
        <v>0</v>
      </c>
      <c r="H1626" s="6">
        <v>0</v>
      </c>
      <c r="I1626" s="6">
        <v>0</v>
      </c>
      <c r="J1626" s="6">
        <v>0</v>
      </c>
      <c r="K1626" s="7" t="s">
        <v>2585</v>
      </c>
      <c r="L1626" s="7" t="s">
        <v>1787</v>
      </c>
      <c r="M1626" s="7" t="s">
        <v>2927</v>
      </c>
      <c r="N1626" s="3">
        <v>0</v>
      </c>
      <c r="O1626" s="2" t="s">
        <v>2974</v>
      </c>
      <c r="Q1626" s="57">
        <f t="shared" si="14"/>
        <v>0</v>
      </c>
    </row>
    <row r="1627" spans="1:17" x14ac:dyDescent="0.2">
      <c r="A1627" s="7" t="s">
        <v>1383</v>
      </c>
      <c r="B1627" s="6">
        <v>3.27956</v>
      </c>
      <c r="C1627" s="7" t="s">
        <v>1383</v>
      </c>
      <c r="D1627" s="7" t="s">
        <v>469</v>
      </c>
      <c r="E1627" s="6">
        <v>3.27956</v>
      </c>
      <c r="F1627" s="6">
        <v>3.27956</v>
      </c>
      <c r="G1627" s="6">
        <v>3.27956</v>
      </c>
      <c r="H1627" s="6">
        <v>3.27956</v>
      </c>
      <c r="I1627" s="6">
        <v>0</v>
      </c>
      <c r="J1627" s="6">
        <v>0</v>
      </c>
      <c r="K1627" s="7" t="s">
        <v>2585</v>
      </c>
      <c r="L1627" s="7"/>
      <c r="M1627" s="7" t="s">
        <v>2139</v>
      </c>
      <c r="N1627" s="3">
        <v>0</v>
      </c>
      <c r="O1627" s="2" t="s">
        <v>2974</v>
      </c>
      <c r="Q1627" s="57">
        <f t="shared" si="14"/>
        <v>0</v>
      </c>
    </row>
    <row r="1628" spans="1:17" x14ac:dyDescent="0.2">
      <c r="A1628" s="7" t="s">
        <v>2370</v>
      </c>
      <c r="B1628" s="6">
        <v>3.3266084999999999</v>
      </c>
      <c r="C1628" s="7" t="s">
        <v>2370</v>
      </c>
      <c r="D1628" s="7" t="s">
        <v>469</v>
      </c>
      <c r="E1628" s="6">
        <v>3.3266084999999999</v>
      </c>
      <c r="F1628" s="6">
        <v>3.3266084999999999</v>
      </c>
      <c r="G1628" s="6">
        <v>3.3266084999999999</v>
      </c>
      <c r="H1628" s="6">
        <v>3.3266084999999999</v>
      </c>
      <c r="I1628" s="6">
        <v>0</v>
      </c>
      <c r="J1628" s="6">
        <v>0</v>
      </c>
      <c r="K1628" s="7" t="s">
        <v>2585</v>
      </c>
      <c r="L1628" s="7"/>
      <c r="M1628" s="7" t="s">
        <v>2139</v>
      </c>
      <c r="N1628" s="3">
        <v>0</v>
      </c>
      <c r="O1628" s="2" t="s">
        <v>2974</v>
      </c>
      <c r="Q1628" s="57">
        <f t="shared" si="14"/>
        <v>0</v>
      </c>
    </row>
    <row r="1629" spans="1:17" x14ac:dyDescent="0.2">
      <c r="A1629" s="7" t="s">
        <v>3013</v>
      </c>
      <c r="B1629" s="6">
        <v>1.5453277777777801</v>
      </c>
      <c r="C1629" s="7" t="s">
        <v>2251</v>
      </c>
      <c r="D1629" s="7" t="s">
        <v>2944</v>
      </c>
      <c r="E1629" s="6">
        <v>1.6998605555555599</v>
      </c>
      <c r="F1629" s="6">
        <v>1.5453277777777801</v>
      </c>
      <c r="G1629" s="6">
        <v>0</v>
      </c>
      <c r="H1629" s="6">
        <v>0</v>
      </c>
      <c r="I1629" s="6">
        <v>0</v>
      </c>
      <c r="J1629" s="6">
        <v>0</v>
      </c>
      <c r="K1629" s="7" t="s">
        <v>2585</v>
      </c>
      <c r="L1629" s="7" t="s">
        <v>1999</v>
      </c>
      <c r="M1629" s="7" t="s">
        <v>379</v>
      </c>
      <c r="N1629" s="3">
        <v>36</v>
      </c>
      <c r="O1629" s="2" t="s">
        <v>2974</v>
      </c>
      <c r="Q1629" s="57">
        <f t="shared" si="14"/>
        <v>0</v>
      </c>
    </row>
    <row r="1630" spans="1:17" x14ac:dyDescent="0.2">
      <c r="A1630" s="7" t="s">
        <v>324</v>
      </c>
      <c r="B1630" s="6">
        <v>1.465625</v>
      </c>
      <c r="C1630" s="7" t="s">
        <v>324</v>
      </c>
      <c r="D1630" s="7" t="s">
        <v>2944</v>
      </c>
      <c r="E1630" s="6">
        <v>1.465625</v>
      </c>
      <c r="F1630" s="6">
        <v>1.465625</v>
      </c>
      <c r="G1630" s="6">
        <v>1.465625</v>
      </c>
      <c r="H1630" s="6">
        <v>1.465625</v>
      </c>
      <c r="I1630" s="6">
        <v>35.174999999999997</v>
      </c>
      <c r="J1630" s="6">
        <v>35.174999999999997</v>
      </c>
      <c r="K1630" s="7" t="s">
        <v>2585</v>
      </c>
      <c r="L1630" s="7" t="s">
        <v>1999</v>
      </c>
      <c r="M1630" s="7" t="s">
        <v>2291</v>
      </c>
      <c r="N1630" s="3">
        <v>48</v>
      </c>
      <c r="O1630" s="2" t="s">
        <v>1591</v>
      </c>
      <c r="Q1630" s="57">
        <f t="shared" si="14"/>
        <v>24</v>
      </c>
    </row>
    <row r="1631" spans="1:17" x14ac:dyDescent="0.2">
      <c r="A1631" s="7" t="s">
        <v>2172</v>
      </c>
      <c r="B1631" s="6">
        <v>1.9063333333333301</v>
      </c>
      <c r="C1631" s="7" t="s">
        <v>2172</v>
      </c>
      <c r="D1631" s="7" t="s">
        <v>2944</v>
      </c>
      <c r="E1631" s="6">
        <v>1.9063333333333301</v>
      </c>
      <c r="F1631" s="6">
        <v>1.9063333333333301</v>
      </c>
      <c r="G1631" s="6">
        <v>0</v>
      </c>
      <c r="H1631" s="6">
        <v>0</v>
      </c>
      <c r="I1631" s="6">
        <v>0</v>
      </c>
      <c r="J1631" s="6">
        <v>0</v>
      </c>
      <c r="K1631" s="7" t="s">
        <v>2585</v>
      </c>
      <c r="L1631" s="7" t="s">
        <v>1946</v>
      </c>
      <c r="M1631" s="7" t="s">
        <v>2631</v>
      </c>
      <c r="N1631" s="3">
        <v>60</v>
      </c>
      <c r="O1631" s="2" t="s">
        <v>2974</v>
      </c>
      <c r="Q1631" s="57">
        <f t="shared" si="14"/>
        <v>0</v>
      </c>
    </row>
    <row r="1632" spans="1:17" x14ac:dyDescent="0.2">
      <c r="A1632" s="7" t="s">
        <v>3220</v>
      </c>
      <c r="B1632" s="6">
        <v>1.7532854438157699</v>
      </c>
      <c r="C1632" s="7" t="s">
        <v>54</v>
      </c>
      <c r="D1632" s="7" t="s">
        <v>2944</v>
      </c>
      <c r="E1632" s="6">
        <v>1.9286139881973501</v>
      </c>
      <c r="F1632" s="6">
        <v>1.7532854438157699</v>
      </c>
      <c r="G1632" s="6">
        <v>0</v>
      </c>
      <c r="H1632" s="6">
        <v>0</v>
      </c>
      <c r="I1632" s="6">
        <v>0</v>
      </c>
      <c r="J1632" s="6">
        <v>0</v>
      </c>
      <c r="K1632" s="7" t="s">
        <v>2585</v>
      </c>
      <c r="L1632" s="7" t="s">
        <v>1946</v>
      </c>
      <c r="M1632" s="7" t="s">
        <v>2631</v>
      </c>
      <c r="N1632" s="3">
        <v>24</v>
      </c>
      <c r="O1632" s="2" t="s">
        <v>2974</v>
      </c>
      <c r="Q1632" s="57">
        <f t="shared" si="14"/>
        <v>0</v>
      </c>
    </row>
    <row r="1633" spans="1:17" x14ac:dyDescent="0.2">
      <c r="A1633" s="7" t="s">
        <v>137</v>
      </c>
      <c r="B1633" s="6">
        <v>2.0856041666666698</v>
      </c>
      <c r="C1633" s="7" t="s">
        <v>2150</v>
      </c>
      <c r="D1633" s="7" t="s">
        <v>2944</v>
      </c>
      <c r="E1633" s="6">
        <v>2.29416458333333</v>
      </c>
      <c r="F1633" s="6">
        <v>2.0856041666666698</v>
      </c>
      <c r="G1633" s="6">
        <v>0</v>
      </c>
      <c r="H1633" s="6">
        <v>0</v>
      </c>
      <c r="I1633" s="6">
        <v>0</v>
      </c>
      <c r="J1633" s="6">
        <v>0</v>
      </c>
      <c r="K1633" s="7" t="s">
        <v>2585</v>
      </c>
      <c r="L1633" s="7" t="s">
        <v>1946</v>
      </c>
      <c r="M1633" s="7" t="s">
        <v>379</v>
      </c>
      <c r="N1633" s="3">
        <v>24</v>
      </c>
      <c r="O1633" s="2" t="s">
        <v>2974</v>
      </c>
      <c r="Q1633" s="57">
        <f t="shared" si="14"/>
        <v>0</v>
      </c>
    </row>
    <row r="1634" spans="1:17" x14ac:dyDescent="0.2">
      <c r="A1634" s="7" t="s">
        <v>201</v>
      </c>
      <c r="B1634" s="6">
        <v>2.5333333333333301</v>
      </c>
      <c r="C1634" s="7" t="s">
        <v>2109</v>
      </c>
      <c r="D1634" s="7" t="s">
        <v>2944</v>
      </c>
      <c r="E1634" s="6">
        <v>2.78666666666666</v>
      </c>
      <c r="F1634" s="6">
        <v>2.5333333333333301</v>
      </c>
      <c r="G1634" s="6">
        <v>0</v>
      </c>
      <c r="H1634" s="6">
        <v>0</v>
      </c>
      <c r="I1634" s="6">
        <v>0</v>
      </c>
      <c r="J1634" s="6">
        <v>0</v>
      </c>
      <c r="K1634" s="7" t="s">
        <v>2585</v>
      </c>
      <c r="L1634" s="7" t="s">
        <v>1946</v>
      </c>
      <c r="M1634" s="7" t="s">
        <v>379</v>
      </c>
      <c r="N1634" s="3">
        <v>24</v>
      </c>
      <c r="O1634" s="2" t="s">
        <v>2737</v>
      </c>
      <c r="Q1634" s="57">
        <f t="shared" si="14"/>
        <v>0</v>
      </c>
    </row>
    <row r="1635" spans="1:17" x14ac:dyDescent="0.2">
      <c r="A1635" s="7" t="s">
        <v>1581</v>
      </c>
      <c r="B1635" s="6">
        <v>1.1396966666666699</v>
      </c>
      <c r="C1635" s="7" t="s">
        <v>1956</v>
      </c>
      <c r="D1635" s="7" t="s">
        <v>2944</v>
      </c>
      <c r="E1635" s="6">
        <v>1.25366633333333</v>
      </c>
      <c r="F1635" s="6">
        <v>1.1396966666666699</v>
      </c>
      <c r="G1635" s="6">
        <v>0</v>
      </c>
      <c r="H1635" s="6">
        <v>0</v>
      </c>
      <c r="I1635" s="6">
        <v>0</v>
      </c>
      <c r="J1635" s="6">
        <v>0</v>
      </c>
      <c r="K1635" s="7" t="s">
        <v>2585</v>
      </c>
      <c r="L1635" s="7" t="s">
        <v>1999</v>
      </c>
      <c r="M1635" s="7" t="s">
        <v>1171</v>
      </c>
      <c r="N1635" s="3">
        <v>60</v>
      </c>
      <c r="O1635" s="2" t="s">
        <v>2974</v>
      </c>
      <c r="Q1635" s="57">
        <f t="shared" si="14"/>
        <v>0</v>
      </c>
    </row>
    <row r="1636" spans="1:17" x14ac:dyDescent="0.2">
      <c r="A1636" s="7" t="s">
        <v>2738</v>
      </c>
      <c r="B1636" s="6">
        <v>0.50738611111111098</v>
      </c>
      <c r="C1636" s="7" t="s">
        <v>2738</v>
      </c>
      <c r="D1636" s="7" t="s">
        <v>2944</v>
      </c>
      <c r="E1636" s="6">
        <v>0.55812472222222198</v>
      </c>
      <c r="F1636" s="6">
        <v>0.50738611111111098</v>
      </c>
      <c r="G1636" s="6">
        <v>0</v>
      </c>
      <c r="H1636" s="6">
        <v>0</v>
      </c>
      <c r="I1636" s="6">
        <v>0</v>
      </c>
      <c r="J1636" s="6">
        <v>0</v>
      </c>
      <c r="K1636" s="7" t="s">
        <v>2585</v>
      </c>
      <c r="L1636" s="7" t="s">
        <v>1999</v>
      </c>
      <c r="M1636" s="7" t="s">
        <v>1171</v>
      </c>
      <c r="N1636" s="3">
        <v>72</v>
      </c>
      <c r="O1636" s="2" t="s">
        <v>2974</v>
      </c>
      <c r="Q1636" s="57">
        <f t="shared" si="14"/>
        <v>0</v>
      </c>
    </row>
    <row r="1637" spans="1:17" x14ac:dyDescent="0.2">
      <c r="A1637" s="7" t="s">
        <v>680</v>
      </c>
      <c r="B1637" s="6">
        <v>1.72402597402597</v>
      </c>
      <c r="C1637" s="7" t="s">
        <v>680</v>
      </c>
      <c r="D1637" s="7" t="s">
        <v>2944</v>
      </c>
      <c r="E1637" s="6">
        <v>1.89642857142857</v>
      </c>
      <c r="F1637" s="6">
        <v>1.72402597402597</v>
      </c>
      <c r="G1637" s="6">
        <v>0</v>
      </c>
      <c r="H1637" s="6">
        <v>0</v>
      </c>
      <c r="I1637" s="6">
        <v>0</v>
      </c>
      <c r="J1637" s="6">
        <v>0</v>
      </c>
      <c r="K1637" s="7" t="s">
        <v>2585</v>
      </c>
      <c r="L1637" s="7" t="s">
        <v>1999</v>
      </c>
      <c r="M1637" s="7" t="s">
        <v>1171</v>
      </c>
      <c r="N1637" s="3">
        <v>28</v>
      </c>
      <c r="O1637" s="2" t="s">
        <v>2974</v>
      </c>
      <c r="Q1637" s="57">
        <f t="shared" si="14"/>
        <v>0</v>
      </c>
    </row>
    <row r="1638" spans="1:17" x14ac:dyDescent="0.2">
      <c r="A1638" s="7" t="s">
        <v>1788</v>
      </c>
      <c r="B1638" s="6">
        <v>0.89696969696969697</v>
      </c>
      <c r="C1638" s="7" t="s">
        <v>872</v>
      </c>
      <c r="D1638" s="7" t="s">
        <v>2944</v>
      </c>
      <c r="E1638" s="6">
        <v>0.98666666666666702</v>
      </c>
      <c r="F1638" s="6">
        <v>0.89696969696969697</v>
      </c>
      <c r="G1638" s="6">
        <v>0</v>
      </c>
      <c r="H1638" s="6">
        <v>0</v>
      </c>
      <c r="I1638" s="6">
        <v>0</v>
      </c>
      <c r="J1638" s="6">
        <v>0</v>
      </c>
      <c r="K1638" s="7" t="s">
        <v>2585</v>
      </c>
      <c r="L1638" s="7" t="s">
        <v>1999</v>
      </c>
      <c r="M1638" s="7" t="s">
        <v>1498</v>
      </c>
      <c r="N1638" s="3">
        <v>60</v>
      </c>
      <c r="O1638" s="2" t="s">
        <v>2974</v>
      </c>
      <c r="Q1638" s="57">
        <f t="shared" si="14"/>
        <v>0</v>
      </c>
    </row>
    <row r="1639" spans="1:17" x14ac:dyDescent="0.2">
      <c r="A1639" s="7" t="s">
        <v>1089</v>
      </c>
      <c r="B1639" s="6">
        <v>0.86272666666666697</v>
      </c>
      <c r="C1639" s="7" t="s">
        <v>2640</v>
      </c>
      <c r="D1639" s="7" t="s">
        <v>2944</v>
      </c>
      <c r="E1639" s="6">
        <v>0.94899933333333297</v>
      </c>
      <c r="F1639" s="6">
        <v>0.86272666666666697</v>
      </c>
      <c r="G1639" s="6">
        <v>0</v>
      </c>
      <c r="H1639" s="6">
        <v>0</v>
      </c>
      <c r="I1639" s="6">
        <v>0</v>
      </c>
      <c r="J1639" s="6">
        <v>0</v>
      </c>
      <c r="K1639" s="7" t="s">
        <v>2585</v>
      </c>
      <c r="L1639" s="7" t="s">
        <v>1999</v>
      </c>
      <c r="M1639" s="7" t="s">
        <v>1498</v>
      </c>
      <c r="N1639" s="3">
        <v>60</v>
      </c>
      <c r="O1639" s="2" t="s">
        <v>2974</v>
      </c>
      <c r="Q1639" s="57">
        <f t="shared" si="14"/>
        <v>0</v>
      </c>
    </row>
    <row r="1640" spans="1:17" x14ac:dyDescent="0.2">
      <c r="A1640" s="7" t="s">
        <v>3463</v>
      </c>
      <c r="B1640" s="6">
        <v>0.75904861111111099</v>
      </c>
      <c r="C1640" s="7" t="s">
        <v>3463</v>
      </c>
      <c r="D1640" s="7" t="s">
        <v>2944</v>
      </c>
      <c r="E1640" s="6">
        <v>0.83495347222222205</v>
      </c>
      <c r="F1640" s="6">
        <v>0.75904861111111099</v>
      </c>
      <c r="G1640" s="6">
        <v>0</v>
      </c>
      <c r="H1640" s="6">
        <v>0</v>
      </c>
      <c r="I1640" s="6">
        <v>0</v>
      </c>
      <c r="J1640" s="6">
        <v>0</v>
      </c>
      <c r="K1640" s="7" t="s">
        <v>2585</v>
      </c>
      <c r="L1640" s="7" t="s">
        <v>1946</v>
      </c>
      <c r="M1640" s="7" t="s">
        <v>2631</v>
      </c>
      <c r="N1640" s="3">
        <v>72</v>
      </c>
      <c r="O1640" s="2" t="s">
        <v>2974</v>
      </c>
      <c r="Q1640" s="57">
        <f t="shared" si="14"/>
        <v>0</v>
      </c>
    </row>
    <row r="1641" spans="1:17" x14ac:dyDescent="0.2">
      <c r="A1641" s="7" t="s">
        <v>2678</v>
      </c>
      <c r="B1641" s="6">
        <v>2.7549999999999999</v>
      </c>
      <c r="C1641" s="7" t="s">
        <v>1441</v>
      </c>
      <c r="D1641" s="7" t="s">
        <v>2944</v>
      </c>
      <c r="E1641" s="6">
        <v>3.0305</v>
      </c>
      <c r="F1641" s="6">
        <v>2.7549999999999999</v>
      </c>
      <c r="G1641" s="6">
        <v>0</v>
      </c>
      <c r="H1641" s="6">
        <v>0</v>
      </c>
      <c r="I1641" s="6">
        <v>0</v>
      </c>
      <c r="J1641" s="6">
        <v>0</v>
      </c>
      <c r="K1641" s="7" t="s">
        <v>2585</v>
      </c>
      <c r="L1641" s="7" t="s">
        <v>1999</v>
      </c>
      <c r="M1641" s="7" t="s">
        <v>1171</v>
      </c>
      <c r="N1641" s="3">
        <v>20</v>
      </c>
      <c r="O1641" s="2" t="s">
        <v>2974</v>
      </c>
      <c r="Q1641" s="57">
        <f t="shared" si="14"/>
        <v>0</v>
      </c>
    </row>
    <row r="1642" spans="1:17" x14ac:dyDescent="0.2">
      <c r="A1642" s="7" t="s">
        <v>778</v>
      </c>
      <c r="B1642" s="6">
        <v>0.88034722222222195</v>
      </c>
      <c r="C1642" s="7" t="s">
        <v>778</v>
      </c>
      <c r="D1642" s="7" t="s">
        <v>2944</v>
      </c>
      <c r="E1642" s="6">
        <v>0.96838194444444403</v>
      </c>
      <c r="F1642" s="6">
        <v>0.88034722222222195</v>
      </c>
      <c r="G1642" s="6">
        <v>0</v>
      </c>
      <c r="H1642" s="6">
        <v>0</v>
      </c>
      <c r="I1642" s="6">
        <v>0</v>
      </c>
      <c r="J1642" s="6">
        <v>0</v>
      </c>
      <c r="K1642" s="7" t="s">
        <v>2585</v>
      </c>
      <c r="L1642" s="7" t="s">
        <v>1946</v>
      </c>
      <c r="M1642" s="7" t="s">
        <v>379</v>
      </c>
      <c r="N1642" s="3">
        <v>72</v>
      </c>
      <c r="O1642" s="2" t="s">
        <v>2974</v>
      </c>
      <c r="Q1642" s="57">
        <f t="shared" si="14"/>
        <v>0</v>
      </c>
    </row>
    <row r="1643" spans="1:17" x14ac:dyDescent="0.2">
      <c r="A1643" s="7" t="s">
        <v>622</v>
      </c>
      <c r="B1643" s="6">
        <v>0.20345450000000001</v>
      </c>
      <c r="C1643" s="7" t="s">
        <v>622</v>
      </c>
      <c r="D1643" s="7" t="s">
        <v>1404</v>
      </c>
      <c r="E1643" s="6">
        <v>0.22379995</v>
      </c>
      <c r="F1643" s="6">
        <v>0.20345450000000001</v>
      </c>
      <c r="G1643" s="6">
        <v>0.22379995</v>
      </c>
      <c r="H1643" s="6">
        <v>0.20345450000000001</v>
      </c>
      <c r="I1643" s="6">
        <v>55.949987499999999</v>
      </c>
      <c r="J1643" s="6">
        <v>50.863624999999999</v>
      </c>
      <c r="K1643" s="7" t="s">
        <v>2585</v>
      </c>
      <c r="L1643" s="7" t="s">
        <v>3374</v>
      </c>
      <c r="M1643" s="7" t="s">
        <v>1171</v>
      </c>
      <c r="N1643" s="3">
        <v>50</v>
      </c>
      <c r="O1643" s="2" t="s">
        <v>2974</v>
      </c>
      <c r="Q1643" s="57">
        <f t="shared" si="14"/>
        <v>249.99999999999997</v>
      </c>
    </row>
    <row r="1644" spans="1:17" x14ac:dyDescent="0.2">
      <c r="A1644" s="7" t="s">
        <v>398</v>
      </c>
      <c r="B1644" s="6">
        <v>0.163636363636364</v>
      </c>
      <c r="C1644" s="7" t="s">
        <v>398</v>
      </c>
      <c r="D1644" s="7" t="s">
        <v>1404</v>
      </c>
      <c r="E1644" s="6">
        <v>0.18</v>
      </c>
      <c r="F1644" s="6">
        <v>0.163636363636364</v>
      </c>
      <c r="G1644" s="6">
        <v>0.18</v>
      </c>
      <c r="H1644" s="6">
        <v>0.163636363636364</v>
      </c>
      <c r="I1644" s="6">
        <v>108</v>
      </c>
      <c r="J1644" s="6">
        <v>98.1818181818184</v>
      </c>
      <c r="K1644" s="7" t="s">
        <v>2585</v>
      </c>
      <c r="L1644" s="7" t="s">
        <v>3374</v>
      </c>
      <c r="M1644" s="7" t="s">
        <v>1171</v>
      </c>
      <c r="N1644" s="3">
        <v>50</v>
      </c>
      <c r="O1644" s="2" t="s">
        <v>2974</v>
      </c>
      <c r="Q1644" s="57">
        <f t="shared" si="14"/>
        <v>600</v>
      </c>
    </row>
    <row r="1645" spans="1:17" x14ac:dyDescent="0.2">
      <c r="A1645" s="7" t="s">
        <v>3223</v>
      </c>
      <c r="B1645" s="6">
        <v>0.259090916666667</v>
      </c>
      <c r="C1645" s="7" t="s">
        <v>1149</v>
      </c>
      <c r="D1645" s="7" t="s">
        <v>1404</v>
      </c>
      <c r="E1645" s="6">
        <v>0.285000008333334</v>
      </c>
      <c r="F1645" s="6">
        <v>0.259090916666667</v>
      </c>
      <c r="G1645" s="6">
        <v>0</v>
      </c>
      <c r="H1645" s="6">
        <v>0</v>
      </c>
      <c r="I1645" s="6">
        <v>0</v>
      </c>
      <c r="J1645" s="6">
        <v>0</v>
      </c>
      <c r="K1645" s="7" t="s">
        <v>2585</v>
      </c>
      <c r="L1645" s="7" t="s">
        <v>3374</v>
      </c>
      <c r="M1645" s="7" t="s">
        <v>1171</v>
      </c>
      <c r="N1645" s="3">
        <v>50</v>
      </c>
      <c r="O1645" s="2" t="s">
        <v>2974</v>
      </c>
      <c r="Q1645" s="57">
        <f t="shared" si="14"/>
        <v>0</v>
      </c>
    </row>
    <row r="1646" spans="1:17" x14ac:dyDescent="0.2">
      <c r="A1646" s="7" t="s">
        <v>2391</v>
      </c>
      <c r="B1646" s="6">
        <v>0.27981800000000001</v>
      </c>
      <c r="C1646" s="7" t="s">
        <v>2391</v>
      </c>
      <c r="D1646" s="7" t="s">
        <v>1404</v>
      </c>
      <c r="E1646" s="6">
        <v>0.30779980000000001</v>
      </c>
      <c r="F1646" s="6">
        <v>0.27981800000000001</v>
      </c>
      <c r="G1646" s="6">
        <v>0.30779980000000001</v>
      </c>
      <c r="H1646" s="6">
        <v>0.27981800000000001</v>
      </c>
      <c r="I1646" s="6">
        <v>107.72993</v>
      </c>
      <c r="J1646" s="6">
        <v>97.936300000000003</v>
      </c>
      <c r="K1646" s="7" t="s">
        <v>2585</v>
      </c>
      <c r="L1646" s="7" t="s">
        <v>3374</v>
      </c>
      <c r="M1646" s="7" t="s">
        <v>1171</v>
      </c>
      <c r="N1646" s="3">
        <v>50</v>
      </c>
      <c r="O1646" s="2" t="s">
        <v>2974</v>
      </c>
      <c r="Q1646" s="57">
        <f t="shared" si="14"/>
        <v>350</v>
      </c>
    </row>
    <row r="1647" spans="1:17" x14ac:dyDescent="0.2">
      <c r="A1647" s="7" t="s">
        <v>1748</v>
      </c>
      <c r="B1647" s="6">
        <v>0.45</v>
      </c>
      <c r="C1647" s="7" t="s">
        <v>1748</v>
      </c>
      <c r="D1647" s="7" t="s">
        <v>3030</v>
      </c>
      <c r="E1647" s="6">
        <v>4.5</v>
      </c>
      <c r="F1647" s="6">
        <v>4.5</v>
      </c>
      <c r="G1647" s="6">
        <v>4.7249999999999996</v>
      </c>
      <c r="H1647" s="6">
        <v>4.7249999999999996</v>
      </c>
      <c r="I1647" s="6">
        <v>37.799999999999997</v>
      </c>
      <c r="J1647" s="6">
        <v>37.799999999999997</v>
      </c>
      <c r="K1647" s="7" t="s">
        <v>2585</v>
      </c>
      <c r="L1647" s="7" t="s">
        <v>637</v>
      </c>
      <c r="M1647" s="7" t="s">
        <v>1171</v>
      </c>
      <c r="N1647" s="3">
        <v>14</v>
      </c>
      <c r="O1647" s="2" t="s">
        <v>777</v>
      </c>
      <c r="Q1647" s="57">
        <f t="shared" si="14"/>
        <v>8.3999999999999986</v>
      </c>
    </row>
    <row r="1648" spans="1:17" x14ac:dyDescent="0.2">
      <c r="A1648" s="7" t="s">
        <v>2242</v>
      </c>
      <c r="B1648" s="6">
        <v>15.3</v>
      </c>
      <c r="C1648" s="7" t="s">
        <v>868</v>
      </c>
      <c r="D1648" s="7" t="s">
        <v>371</v>
      </c>
      <c r="E1648" s="6">
        <v>15.3</v>
      </c>
      <c r="F1648" s="6">
        <v>15.3</v>
      </c>
      <c r="G1648" s="6">
        <v>15.3</v>
      </c>
      <c r="H1648" s="6">
        <v>15.3</v>
      </c>
      <c r="I1648" s="6">
        <v>15.3</v>
      </c>
      <c r="J1648" s="6">
        <v>15.3</v>
      </c>
      <c r="K1648" s="7" t="s">
        <v>2585</v>
      </c>
      <c r="L1648" s="7" t="s">
        <v>1946</v>
      </c>
      <c r="M1648" s="7" t="s">
        <v>901</v>
      </c>
      <c r="N1648" s="3">
        <v>0</v>
      </c>
      <c r="O1648" s="2" t="s">
        <v>1256</v>
      </c>
      <c r="Q1648" s="57">
        <f t="shared" si="14"/>
        <v>1</v>
      </c>
    </row>
    <row r="1649" spans="1:17" x14ac:dyDescent="0.2">
      <c r="A1649" s="7" t="s">
        <v>1995</v>
      </c>
      <c r="B1649" s="6">
        <v>14.1</v>
      </c>
      <c r="C1649" s="7" t="s">
        <v>1995</v>
      </c>
      <c r="D1649" s="7" t="s">
        <v>371</v>
      </c>
      <c r="E1649" s="6">
        <v>14.1</v>
      </c>
      <c r="F1649" s="6">
        <v>14.1</v>
      </c>
      <c r="G1649" s="6">
        <v>0</v>
      </c>
      <c r="H1649" s="6">
        <v>0</v>
      </c>
      <c r="I1649" s="6">
        <v>0</v>
      </c>
      <c r="J1649" s="6">
        <v>0</v>
      </c>
      <c r="K1649" s="7" t="s">
        <v>2585</v>
      </c>
      <c r="L1649" s="7" t="s">
        <v>1946</v>
      </c>
      <c r="M1649" s="7" t="s">
        <v>901</v>
      </c>
      <c r="N1649" s="3">
        <v>0</v>
      </c>
      <c r="O1649" s="2" t="s">
        <v>2136</v>
      </c>
      <c r="Q1649" s="57">
        <f t="shared" si="14"/>
        <v>0</v>
      </c>
    </row>
    <row r="1650" spans="1:17" x14ac:dyDescent="0.2">
      <c r="A1650" s="7" t="s">
        <v>2448</v>
      </c>
      <c r="B1650" s="6">
        <v>0.75</v>
      </c>
      <c r="C1650" s="7" t="s">
        <v>2448</v>
      </c>
      <c r="D1650" s="7" t="s">
        <v>3030</v>
      </c>
      <c r="E1650" s="6">
        <v>5</v>
      </c>
      <c r="F1650" s="6">
        <v>5</v>
      </c>
      <c r="G1650" s="6">
        <v>0</v>
      </c>
      <c r="H1650" s="6">
        <v>0</v>
      </c>
      <c r="I1650" s="6">
        <v>0</v>
      </c>
      <c r="J1650" s="6">
        <v>0</v>
      </c>
      <c r="K1650" s="7" t="s">
        <v>2585</v>
      </c>
      <c r="L1650" s="7" t="s">
        <v>661</v>
      </c>
      <c r="M1650" s="7" t="s">
        <v>1171</v>
      </c>
      <c r="N1650" s="3">
        <v>8</v>
      </c>
      <c r="O1650" s="2" t="s">
        <v>777</v>
      </c>
      <c r="Q1650" s="57">
        <f t="shared" si="14"/>
        <v>0</v>
      </c>
    </row>
    <row r="1651" spans="1:17" x14ac:dyDescent="0.2">
      <c r="A1651" s="7" t="s">
        <v>204</v>
      </c>
      <c r="B1651" s="6">
        <v>59.24</v>
      </c>
      <c r="C1651" s="7" t="s">
        <v>500</v>
      </c>
      <c r="D1651" s="7" t="s">
        <v>371</v>
      </c>
      <c r="E1651" s="6">
        <v>59.24</v>
      </c>
      <c r="F1651" s="6">
        <v>59.24</v>
      </c>
      <c r="G1651" s="6">
        <v>0</v>
      </c>
      <c r="H1651" s="6">
        <v>0</v>
      </c>
      <c r="I1651" s="6">
        <v>0</v>
      </c>
      <c r="J1651" s="6">
        <v>0</v>
      </c>
      <c r="K1651" s="7" t="s">
        <v>2585</v>
      </c>
      <c r="L1651" s="7" t="s">
        <v>1787</v>
      </c>
      <c r="M1651" s="7" t="s">
        <v>1783</v>
      </c>
      <c r="N1651" s="3">
        <v>0</v>
      </c>
      <c r="O1651" s="2" t="s">
        <v>777</v>
      </c>
      <c r="Q1651" s="57">
        <f t="shared" si="14"/>
        <v>0</v>
      </c>
    </row>
    <row r="1652" spans="1:17" x14ac:dyDescent="0.2">
      <c r="A1652" s="7" t="s">
        <v>2094</v>
      </c>
      <c r="B1652" s="6">
        <v>0.245091</v>
      </c>
      <c r="C1652" s="7" t="s">
        <v>2094</v>
      </c>
      <c r="D1652" s="7" t="s">
        <v>155</v>
      </c>
      <c r="E1652" s="6">
        <v>0.26960010000000001</v>
      </c>
      <c r="F1652" s="6">
        <v>0.245091</v>
      </c>
      <c r="G1652" s="6">
        <v>0.26960010000000001</v>
      </c>
      <c r="H1652" s="6">
        <v>0.245091</v>
      </c>
      <c r="I1652" s="6">
        <v>0.53920020000000002</v>
      </c>
      <c r="J1652" s="6">
        <v>0.49018200000000001</v>
      </c>
      <c r="K1652" s="7" t="s">
        <v>2585</v>
      </c>
      <c r="L1652" s="7" t="s">
        <v>3374</v>
      </c>
      <c r="M1652" s="7" t="s">
        <v>1171</v>
      </c>
      <c r="N1652" s="3">
        <v>100</v>
      </c>
      <c r="O1652" s="2" t="s">
        <v>2974</v>
      </c>
      <c r="Q1652" s="57">
        <f t="shared" si="14"/>
        <v>2</v>
      </c>
    </row>
    <row r="1653" spans="1:17" x14ac:dyDescent="0.2">
      <c r="A1653" s="7" t="s">
        <v>239</v>
      </c>
      <c r="B1653" s="6">
        <v>0.318636363636364</v>
      </c>
      <c r="C1653" s="7" t="s">
        <v>239</v>
      </c>
      <c r="D1653" s="7" t="s">
        <v>1404</v>
      </c>
      <c r="E1653" s="6">
        <v>0.35049999999999998</v>
      </c>
      <c r="F1653" s="6">
        <v>0.318636363636364</v>
      </c>
      <c r="G1653" s="6">
        <v>0</v>
      </c>
      <c r="H1653" s="6">
        <v>0</v>
      </c>
      <c r="I1653" s="6">
        <v>0</v>
      </c>
      <c r="J1653" s="6">
        <v>0</v>
      </c>
      <c r="K1653" s="7" t="s">
        <v>2585</v>
      </c>
      <c r="L1653" s="7" t="s">
        <v>3374</v>
      </c>
      <c r="M1653" s="7" t="s">
        <v>1171</v>
      </c>
      <c r="N1653" s="3">
        <v>100</v>
      </c>
      <c r="O1653" s="2" t="s">
        <v>2974</v>
      </c>
      <c r="Q1653" s="57">
        <f t="shared" si="14"/>
        <v>0</v>
      </c>
    </row>
    <row r="1654" spans="1:17" x14ac:dyDescent="0.2">
      <c r="A1654" s="7" t="s">
        <v>246</v>
      </c>
      <c r="B1654" s="6">
        <v>2.2382933333333299</v>
      </c>
      <c r="C1654" s="7" t="s">
        <v>246</v>
      </c>
      <c r="D1654" s="7" t="s">
        <v>469</v>
      </c>
      <c r="E1654" s="6">
        <v>2.2382933333333299</v>
      </c>
      <c r="F1654" s="6">
        <v>2.2382933333333299</v>
      </c>
      <c r="G1654" s="6">
        <v>2.2382933333333299</v>
      </c>
      <c r="H1654" s="6">
        <v>2.2382933333333299</v>
      </c>
      <c r="I1654" s="6">
        <v>0</v>
      </c>
      <c r="J1654" s="6">
        <v>0</v>
      </c>
      <c r="K1654" s="7" t="s">
        <v>2585</v>
      </c>
      <c r="L1654" s="7"/>
      <c r="M1654" s="7" t="s">
        <v>2139</v>
      </c>
      <c r="N1654" s="3">
        <v>0</v>
      </c>
      <c r="O1654" s="2" t="s">
        <v>2974</v>
      </c>
      <c r="Q1654" s="57">
        <f t="shared" si="14"/>
        <v>0</v>
      </c>
    </row>
    <row r="1655" spans="1:17" x14ac:dyDescent="0.2">
      <c r="A1655" s="7" t="s">
        <v>1140</v>
      </c>
      <c r="B1655" s="6">
        <v>1.25914285714286</v>
      </c>
      <c r="C1655" s="7" t="s">
        <v>1140</v>
      </c>
      <c r="D1655" s="7" t="s">
        <v>2944</v>
      </c>
      <c r="E1655" s="6">
        <v>1.25914285714286</v>
      </c>
      <c r="F1655" s="6">
        <v>1.25914285714286</v>
      </c>
      <c r="G1655" s="6">
        <v>0</v>
      </c>
      <c r="H1655" s="6">
        <v>0</v>
      </c>
      <c r="I1655" s="6">
        <v>0</v>
      </c>
      <c r="J1655" s="6">
        <v>0</v>
      </c>
      <c r="K1655" s="7" t="s">
        <v>2585</v>
      </c>
      <c r="L1655" s="7" t="s">
        <v>1946</v>
      </c>
      <c r="M1655" s="7" t="s">
        <v>2631</v>
      </c>
      <c r="N1655" s="3">
        <v>50</v>
      </c>
      <c r="O1655" s="2" t="s">
        <v>2974</v>
      </c>
      <c r="Q1655" s="57">
        <f t="shared" si="14"/>
        <v>0</v>
      </c>
    </row>
    <row r="1656" spans="1:17" x14ac:dyDescent="0.2">
      <c r="A1656" s="7" t="s">
        <v>433</v>
      </c>
      <c r="B1656" s="6">
        <v>0.75025252525252495</v>
      </c>
      <c r="C1656" s="7" t="s">
        <v>433</v>
      </c>
      <c r="D1656" s="7" t="s">
        <v>2944</v>
      </c>
      <c r="E1656" s="6">
        <v>0.75025252525252495</v>
      </c>
      <c r="F1656" s="6">
        <v>0.75025252525252495</v>
      </c>
      <c r="G1656" s="6">
        <v>0.75025252525252495</v>
      </c>
      <c r="H1656" s="6">
        <v>0.75025252525252495</v>
      </c>
      <c r="I1656" s="6">
        <v>18.7563131313131</v>
      </c>
      <c r="J1656" s="6">
        <v>18.7563131313131</v>
      </c>
      <c r="K1656" s="7" t="s">
        <v>2585</v>
      </c>
      <c r="L1656" s="7" t="s">
        <v>1946</v>
      </c>
      <c r="M1656" s="7" t="s">
        <v>1498</v>
      </c>
      <c r="N1656" s="3">
        <v>25</v>
      </c>
      <c r="O1656" s="2" t="s">
        <v>2974</v>
      </c>
      <c r="Q1656" s="57">
        <f t="shared" si="14"/>
        <v>24.999999999999968</v>
      </c>
    </row>
    <row r="1657" spans="1:17" x14ac:dyDescent="0.2">
      <c r="A1657" s="7" t="s">
        <v>474</v>
      </c>
      <c r="B1657" s="6">
        <v>1.1892708333333299</v>
      </c>
      <c r="C1657" s="7" t="s">
        <v>474</v>
      </c>
      <c r="D1657" s="7" t="s">
        <v>2944</v>
      </c>
      <c r="E1657" s="6">
        <v>1.1892708333333299</v>
      </c>
      <c r="F1657" s="6">
        <v>1.1892708333333299</v>
      </c>
      <c r="G1657" s="6">
        <v>0</v>
      </c>
      <c r="H1657" s="6">
        <v>0</v>
      </c>
      <c r="I1657" s="6">
        <v>0</v>
      </c>
      <c r="J1657" s="6">
        <v>0</v>
      </c>
      <c r="K1657" s="7" t="s">
        <v>2585</v>
      </c>
      <c r="L1657" s="7" t="s">
        <v>1946</v>
      </c>
      <c r="M1657" s="7" t="s">
        <v>2631</v>
      </c>
      <c r="N1657" s="3">
        <v>96</v>
      </c>
      <c r="O1657" s="2" t="s">
        <v>2974</v>
      </c>
      <c r="Q1657" s="57">
        <f t="shared" si="14"/>
        <v>0</v>
      </c>
    </row>
    <row r="1658" spans="1:17" x14ac:dyDescent="0.2">
      <c r="A1658" s="7" t="s">
        <v>2962</v>
      </c>
      <c r="B1658" s="6">
        <v>3.8984999999999999</v>
      </c>
      <c r="C1658" s="7" t="s">
        <v>2962</v>
      </c>
      <c r="D1658" s="7" t="s">
        <v>2944</v>
      </c>
      <c r="E1658" s="6">
        <v>3.8984999999999999</v>
      </c>
      <c r="F1658" s="6">
        <v>3.8984999999999999</v>
      </c>
      <c r="G1658" s="6">
        <v>0</v>
      </c>
      <c r="H1658" s="6">
        <v>0</v>
      </c>
      <c r="I1658" s="6">
        <v>0</v>
      </c>
      <c r="J1658" s="6">
        <v>0</v>
      </c>
      <c r="K1658" s="7" t="s">
        <v>2585</v>
      </c>
      <c r="L1658" s="7" t="s">
        <v>1946</v>
      </c>
      <c r="M1658" s="7" t="s">
        <v>2631</v>
      </c>
      <c r="N1658" s="3">
        <v>20</v>
      </c>
      <c r="O1658" s="2" t="s">
        <v>2974</v>
      </c>
      <c r="Q1658" s="57">
        <f t="shared" si="14"/>
        <v>0</v>
      </c>
    </row>
    <row r="1659" spans="1:17" x14ac:dyDescent="0.2">
      <c r="A1659" s="7" t="s">
        <v>712</v>
      </c>
      <c r="B1659" s="6">
        <v>52.82</v>
      </c>
      <c r="C1659" s="7" t="s">
        <v>2833</v>
      </c>
      <c r="D1659" s="7" t="s">
        <v>2944</v>
      </c>
      <c r="E1659" s="6">
        <v>52.82</v>
      </c>
      <c r="F1659" s="6">
        <v>52.82</v>
      </c>
      <c r="G1659" s="6">
        <v>52.82</v>
      </c>
      <c r="H1659" s="6">
        <v>52.82</v>
      </c>
      <c r="I1659" s="6">
        <v>105.64</v>
      </c>
      <c r="J1659" s="6">
        <v>105.64</v>
      </c>
      <c r="K1659" s="7" t="s">
        <v>2585</v>
      </c>
      <c r="L1659" s="7" t="s">
        <v>1946</v>
      </c>
      <c r="M1659" s="7" t="s">
        <v>2631</v>
      </c>
      <c r="N1659" s="3">
        <v>0</v>
      </c>
      <c r="O1659" s="2" t="s">
        <v>2283</v>
      </c>
      <c r="Q1659" s="57">
        <f t="shared" si="14"/>
        <v>2</v>
      </c>
    </row>
    <row r="1660" spans="1:17" x14ac:dyDescent="0.2">
      <c r="A1660" s="7" t="s">
        <v>710</v>
      </c>
      <c r="B1660" s="6">
        <v>1.1892708333333299</v>
      </c>
      <c r="C1660" s="7" t="s">
        <v>710</v>
      </c>
      <c r="D1660" s="7" t="s">
        <v>475</v>
      </c>
      <c r="E1660" s="6">
        <v>1.1892708333333299</v>
      </c>
      <c r="F1660" s="6">
        <v>1.1892708333333299</v>
      </c>
      <c r="G1660" s="6">
        <v>1.1892708333333299</v>
      </c>
      <c r="H1660" s="6">
        <v>1.1892708333333299</v>
      </c>
      <c r="I1660" s="6">
        <v>0</v>
      </c>
      <c r="J1660" s="6">
        <v>0</v>
      </c>
      <c r="K1660" s="7" t="s">
        <v>2585</v>
      </c>
      <c r="L1660" s="7"/>
      <c r="M1660" s="7" t="s">
        <v>2139</v>
      </c>
      <c r="N1660" s="3">
        <v>0</v>
      </c>
      <c r="O1660" s="2" t="s">
        <v>2974</v>
      </c>
      <c r="Q1660" s="57">
        <f t="shared" si="14"/>
        <v>0</v>
      </c>
    </row>
    <row r="1661" spans="1:17" x14ac:dyDescent="0.2">
      <c r="A1661" s="7" t="s">
        <v>1736</v>
      </c>
      <c r="B1661" s="6">
        <v>8.6E-3</v>
      </c>
      <c r="C1661" s="7" t="s">
        <v>425</v>
      </c>
      <c r="D1661" s="7" t="s">
        <v>1404</v>
      </c>
      <c r="E1661" s="6">
        <v>9.4599999999999997E-3</v>
      </c>
      <c r="F1661" s="6">
        <v>8.6E-3</v>
      </c>
      <c r="G1661" s="6">
        <v>0</v>
      </c>
      <c r="H1661" s="6">
        <v>0</v>
      </c>
      <c r="I1661" s="6">
        <v>0</v>
      </c>
      <c r="J1661" s="6">
        <v>0</v>
      </c>
      <c r="K1661" s="7" t="s">
        <v>2585</v>
      </c>
      <c r="L1661" s="7" t="s">
        <v>3374</v>
      </c>
      <c r="M1661" s="7" t="s">
        <v>2631</v>
      </c>
      <c r="N1661" s="3">
        <v>500</v>
      </c>
      <c r="O1661" s="2" t="s">
        <v>2974</v>
      </c>
      <c r="Q1661" s="57">
        <f t="shared" si="14"/>
        <v>0</v>
      </c>
    </row>
    <row r="1662" spans="1:17" x14ac:dyDescent="0.2">
      <c r="A1662" s="7" t="s">
        <v>150</v>
      </c>
      <c r="B1662" s="6">
        <v>7.6836399999999999E-2</v>
      </c>
      <c r="C1662" s="7" t="s">
        <v>150</v>
      </c>
      <c r="D1662" s="7" t="s">
        <v>1404</v>
      </c>
      <c r="E1662" s="6">
        <v>8.4520040000000005E-2</v>
      </c>
      <c r="F1662" s="6">
        <v>7.6836399999999999E-2</v>
      </c>
      <c r="G1662" s="6">
        <v>0</v>
      </c>
      <c r="H1662" s="6">
        <v>0</v>
      </c>
      <c r="I1662" s="6">
        <v>0</v>
      </c>
      <c r="J1662" s="6">
        <v>0</v>
      </c>
      <c r="K1662" s="7" t="s">
        <v>2585</v>
      </c>
      <c r="L1662" s="7" t="s">
        <v>3374</v>
      </c>
      <c r="M1662" s="7" t="s">
        <v>2631</v>
      </c>
      <c r="N1662" s="3">
        <v>500</v>
      </c>
      <c r="O1662" s="2" t="s">
        <v>2974</v>
      </c>
      <c r="Q1662" s="57">
        <f t="shared" ref="Q1662:Q1725" si="15">J1662/F1662</f>
        <v>0</v>
      </c>
    </row>
    <row r="1663" spans="1:17" x14ac:dyDescent="0.2">
      <c r="A1663" s="7" t="s">
        <v>2876</v>
      </c>
      <c r="B1663" s="6">
        <v>4.8769538461538504</v>
      </c>
      <c r="C1663" s="7" t="s">
        <v>2876</v>
      </c>
      <c r="D1663" s="7" t="s">
        <v>469</v>
      </c>
      <c r="E1663" s="6">
        <v>4.8769538461538504</v>
      </c>
      <c r="F1663" s="6">
        <v>4.8769538461538504</v>
      </c>
      <c r="G1663" s="6">
        <v>4.8769538461538504</v>
      </c>
      <c r="H1663" s="6">
        <v>4.8769538461538504</v>
      </c>
      <c r="I1663" s="6">
        <v>0</v>
      </c>
      <c r="J1663" s="6">
        <v>0</v>
      </c>
      <c r="K1663" s="7" t="s">
        <v>2585</v>
      </c>
      <c r="L1663" s="7"/>
      <c r="M1663" s="7" t="s">
        <v>2139</v>
      </c>
      <c r="N1663" s="3">
        <v>0</v>
      </c>
      <c r="O1663" s="2" t="s">
        <v>2974</v>
      </c>
      <c r="Q1663" s="57">
        <f t="shared" si="15"/>
        <v>0</v>
      </c>
    </row>
    <row r="1664" spans="1:17" x14ac:dyDescent="0.2">
      <c r="A1664" s="7" t="s">
        <v>2805</v>
      </c>
      <c r="B1664" s="6">
        <v>1.2809004038721501</v>
      </c>
      <c r="C1664" s="7" t="s">
        <v>2805</v>
      </c>
      <c r="D1664" s="7" t="s">
        <v>469</v>
      </c>
      <c r="E1664" s="6">
        <v>1.2809004038721501</v>
      </c>
      <c r="F1664" s="6">
        <v>1.2809004038721501</v>
      </c>
      <c r="G1664" s="6">
        <v>1.2809004038721501</v>
      </c>
      <c r="H1664" s="6">
        <v>1.2809004038721501</v>
      </c>
      <c r="I1664" s="6">
        <v>0</v>
      </c>
      <c r="J1664" s="6">
        <v>0</v>
      </c>
      <c r="K1664" s="7" t="s">
        <v>2585</v>
      </c>
      <c r="L1664" s="7"/>
      <c r="M1664" s="7" t="s">
        <v>2139</v>
      </c>
      <c r="N1664" s="3">
        <v>0</v>
      </c>
      <c r="O1664" s="2" t="s">
        <v>2974</v>
      </c>
      <c r="Q1664" s="57">
        <f t="shared" si="15"/>
        <v>0</v>
      </c>
    </row>
    <row r="1665" spans="1:17" x14ac:dyDescent="0.2">
      <c r="A1665" s="7" t="s">
        <v>973</v>
      </c>
      <c r="B1665" s="6">
        <v>5</v>
      </c>
      <c r="C1665" s="7" t="s">
        <v>973</v>
      </c>
      <c r="D1665" s="7" t="s">
        <v>3030</v>
      </c>
      <c r="E1665" s="6">
        <v>5</v>
      </c>
      <c r="F1665" s="6">
        <v>5</v>
      </c>
      <c r="G1665" s="6">
        <v>0</v>
      </c>
      <c r="H1665" s="6">
        <v>0</v>
      </c>
      <c r="I1665" s="6">
        <v>0</v>
      </c>
      <c r="J1665" s="6">
        <v>0</v>
      </c>
      <c r="K1665" s="7" t="s">
        <v>2585</v>
      </c>
      <c r="L1665" s="7" t="s">
        <v>637</v>
      </c>
      <c r="M1665" s="7" t="s">
        <v>1235</v>
      </c>
      <c r="N1665" s="3">
        <v>0</v>
      </c>
      <c r="O1665" s="2" t="s">
        <v>777</v>
      </c>
      <c r="Q1665" s="57">
        <f t="shared" si="15"/>
        <v>0</v>
      </c>
    </row>
    <row r="1666" spans="1:17" x14ac:dyDescent="0.2">
      <c r="A1666" s="7" t="s">
        <v>848</v>
      </c>
      <c r="B1666" s="6">
        <v>3.1348284701114499</v>
      </c>
      <c r="C1666" s="7" t="s">
        <v>848</v>
      </c>
      <c r="D1666" s="7" t="s">
        <v>469</v>
      </c>
      <c r="E1666" s="6">
        <v>3.1348284701114499</v>
      </c>
      <c r="F1666" s="6">
        <v>3.1348284701114499</v>
      </c>
      <c r="G1666" s="6">
        <v>3.1348284701114499</v>
      </c>
      <c r="H1666" s="6">
        <v>3.1348284701114499</v>
      </c>
      <c r="I1666" s="6">
        <v>0</v>
      </c>
      <c r="J1666" s="6">
        <v>0</v>
      </c>
      <c r="K1666" s="7" t="s">
        <v>2585</v>
      </c>
      <c r="L1666" s="7"/>
      <c r="M1666" s="7" t="s">
        <v>2139</v>
      </c>
      <c r="N1666" s="3">
        <v>0</v>
      </c>
      <c r="O1666" s="2" t="s">
        <v>2974</v>
      </c>
      <c r="Q1666" s="57">
        <f t="shared" si="15"/>
        <v>0</v>
      </c>
    </row>
    <row r="1667" spans="1:17" x14ac:dyDescent="0.2">
      <c r="A1667" s="7" t="s">
        <v>338</v>
      </c>
      <c r="B1667" s="6">
        <v>4.03</v>
      </c>
      <c r="C1667" s="7" t="s">
        <v>338</v>
      </c>
      <c r="D1667" s="7" t="s">
        <v>371</v>
      </c>
      <c r="E1667" s="6">
        <v>4.03</v>
      </c>
      <c r="F1667" s="6">
        <v>4.03</v>
      </c>
      <c r="G1667" s="6">
        <v>4.03</v>
      </c>
      <c r="H1667" s="6">
        <v>4.03</v>
      </c>
      <c r="I1667" s="6">
        <v>12.09</v>
      </c>
      <c r="J1667" s="6">
        <v>12.09</v>
      </c>
      <c r="K1667" s="7" t="s">
        <v>2585</v>
      </c>
      <c r="L1667" s="7" t="s">
        <v>1115</v>
      </c>
      <c r="M1667" s="7" t="s">
        <v>777</v>
      </c>
      <c r="N1667" s="3">
        <v>0</v>
      </c>
      <c r="O1667" s="2" t="s">
        <v>777</v>
      </c>
      <c r="Q1667" s="57">
        <f t="shared" si="15"/>
        <v>3</v>
      </c>
    </row>
    <row r="1668" spans="1:17" x14ac:dyDescent="0.2">
      <c r="A1668" s="7" t="s">
        <v>264</v>
      </c>
      <c r="B1668" s="6">
        <v>9.64</v>
      </c>
      <c r="C1668" s="7" t="s">
        <v>264</v>
      </c>
      <c r="D1668" s="7" t="s">
        <v>371</v>
      </c>
      <c r="E1668" s="6">
        <v>9.64</v>
      </c>
      <c r="F1668" s="6">
        <v>9.64</v>
      </c>
      <c r="G1668" s="6">
        <v>0</v>
      </c>
      <c r="H1668" s="6">
        <v>0</v>
      </c>
      <c r="I1668" s="6">
        <v>0</v>
      </c>
      <c r="J1668" s="6">
        <v>0</v>
      </c>
      <c r="K1668" s="7" t="s">
        <v>2585</v>
      </c>
      <c r="L1668" s="7" t="s">
        <v>1115</v>
      </c>
      <c r="M1668" s="7" t="s">
        <v>2063</v>
      </c>
      <c r="N1668" s="3">
        <v>0</v>
      </c>
      <c r="O1668" s="2" t="s">
        <v>2063</v>
      </c>
      <c r="Q1668" s="57">
        <f t="shared" si="15"/>
        <v>0</v>
      </c>
    </row>
    <row r="1669" spans="1:17" x14ac:dyDescent="0.2">
      <c r="A1669" s="7" t="s">
        <v>1384</v>
      </c>
      <c r="B1669" s="6">
        <v>5</v>
      </c>
      <c r="C1669" s="7" t="s">
        <v>1384</v>
      </c>
      <c r="D1669" s="7" t="s">
        <v>3030</v>
      </c>
      <c r="E1669" s="6">
        <v>5</v>
      </c>
      <c r="F1669" s="6">
        <v>5</v>
      </c>
      <c r="G1669" s="6">
        <v>5</v>
      </c>
      <c r="H1669" s="6">
        <v>5</v>
      </c>
      <c r="I1669" s="6">
        <v>30</v>
      </c>
      <c r="J1669" s="6">
        <v>30</v>
      </c>
      <c r="K1669" s="7" t="s">
        <v>2585</v>
      </c>
      <c r="L1669" s="7" t="s">
        <v>637</v>
      </c>
      <c r="M1669" s="7" t="s">
        <v>1171</v>
      </c>
      <c r="N1669" s="3">
        <v>0</v>
      </c>
      <c r="O1669" s="2" t="s">
        <v>2974</v>
      </c>
      <c r="Q1669" s="57">
        <f t="shared" si="15"/>
        <v>6</v>
      </c>
    </row>
    <row r="1670" spans="1:17" x14ac:dyDescent="0.2">
      <c r="A1670" s="7" t="s">
        <v>3052</v>
      </c>
      <c r="B1670" s="6">
        <v>15.9</v>
      </c>
      <c r="C1670" s="7" t="s">
        <v>3052</v>
      </c>
      <c r="D1670" s="7" t="s">
        <v>1616</v>
      </c>
      <c r="E1670" s="6">
        <v>15.9</v>
      </c>
      <c r="F1670" s="6">
        <v>15.9</v>
      </c>
      <c r="G1670" s="6">
        <v>0</v>
      </c>
      <c r="H1670" s="6">
        <v>0</v>
      </c>
      <c r="I1670" s="6">
        <v>0</v>
      </c>
      <c r="J1670" s="6">
        <v>0</v>
      </c>
      <c r="K1670" s="7" t="s">
        <v>2585</v>
      </c>
      <c r="L1670" s="7" t="s">
        <v>2336</v>
      </c>
      <c r="M1670" s="7" t="s">
        <v>2245</v>
      </c>
      <c r="N1670" s="3">
        <v>0</v>
      </c>
      <c r="O1670" s="2" t="s">
        <v>194</v>
      </c>
      <c r="Q1670" s="57">
        <f t="shared" si="15"/>
        <v>0</v>
      </c>
    </row>
    <row r="1671" spans="1:17" x14ac:dyDescent="0.2">
      <c r="A1671" s="7" t="s">
        <v>2647</v>
      </c>
      <c r="B1671" s="6">
        <v>2.4424999999999999</v>
      </c>
      <c r="C1671" s="7" t="s">
        <v>2647</v>
      </c>
      <c r="D1671" s="7" t="s">
        <v>2944</v>
      </c>
      <c r="E1671" s="6">
        <v>2.4424999999999999</v>
      </c>
      <c r="F1671" s="6">
        <v>2.4424999999999999</v>
      </c>
      <c r="G1671" s="6">
        <v>2.4424999999999999</v>
      </c>
      <c r="H1671" s="6">
        <v>2.4424999999999999</v>
      </c>
      <c r="I1671" s="6">
        <v>97.699999999999903</v>
      </c>
      <c r="J1671" s="6">
        <v>97.699999999999903</v>
      </c>
      <c r="K1671" s="7" t="s">
        <v>3355</v>
      </c>
      <c r="L1671" s="7" t="s">
        <v>1999</v>
      </c>
      <c r="M1671" s="7" t="s">
        <v>2631</v>
      </c>
      <c r="N1671" s="3">
        <v>40</v>
      </c>
      <c r="O1671" s="2" t="s">
        <v>2974</v>
      </c>
      <c r="Q1671" s="57">
        <f t="shared" si="15"/>
        <v>39.999999999999964</v>
      </c>
    </row>
    <row r="1672" spans="1:17" x14ac:dyDescent="0.2">
      <c r="A1672" s="7" t="s">
        <v>1859</v>
      </c>
      <c r="B1672" s="6">
        <v>2.80694444444444</v>
      </c>
      <c r="C1672" s="7" t="s">
        <v>3359</v>
      </c>
      <c r="D1672" s="7" t="s">
        <v>2944</v>
      </c>
      <c r="E1672" s="6">
        <v>2.80694444444444</v>
      </c>
      <c r="F1672" s="6">
        <v>2.80694444444444</v>
      </c>
      <c r="G1672" s="6">
        <v>2.80694444444444</v>
      </c>
      <c r="H1672" s="6">
        <v>2.80694444444444</v>
      </c>
      <c r="I1672" s="6">
        <v>101.05</v>
      </c>
      <c r="J1672" s="6">
        <v>101.05</v>
      </c>
      <c r="K1672" s="7" t="s">
        <v>2585</v>
      </c>
      <c r="L1672" s="7" t="s">
        <v>1999</v>
      </c>
      <c r="M1672" s="7" t="s">
        <v>2631</v>
      </c>
      <c r="N1672" s="3">
        <v>36</v>
      </c>
      <c r="O1672" s="2" t="s">
        <v>2974</v>
      </c>
      <c r="Q1672" s="57">
        <f t="shared" si="15"/>
        <v>36.000000000000057</v>
      </c>
    </row>
    <row r="1673" spans="1:17" x14ac:dyDescent="0.2">
      <c r="A1673" s="7" t="s">
        <v>2864</v>
      </c>
      <c r="B1673" s="6">
        <v>0.68859999999999999</v>
      </c>
      <c r="C1673" s="7" t="s">
        <v>2864</v>
      </c>
      <c r="D1673" s="7" t="s">
        <v>2944</v>
      </c>
      <c r="E1673" s="6">
        <v>0.68859999999999999</v>
      </c>
      <c r="F1673" s="6">
        <v>0.68859999999999999</v>
      </c>
      <c r="G1673" s="6">
        <v>0</v>
      </c>
      <c r="H1673" s="6">
        <v>0</v>
      </c>
      <c r="I1673" s="6">
        <v>0</v>
      </c>
      <c r="J1673" s="6">
        <v>0</v>
      </c>
      <c r="K1673" s="7" t="s">
        <v>2585</v>
      </c>
      <c r="L1673" s="7" t="s">
        <v>1999</v>
      </c>
      <c r="M1673" s="7" t="s">
        <v>2631</v>
      </c>
      <c r="N1673" s="3">
        <v>50</v>
      </c>
      <c r="O1673" s="2" t="s">
        <v>79</v>
      </c>
      <c r="Q1673" s="57">
        <f t="shared" si="15"/>
        <v>0</v>
      </c>
    </row>
    <row r="1674" spans="1:17" x14ac:dyDescent="0.2">
      <c r="A1674" s="7" t="s">
        <v>3365</v>
      </c>
      <c r="B1674" s="6">
        <v>0.93</v>
      </c>
      <c r="C1674" s="7" t="s">
        <v>3365</v>
      </c>
      <c r="D1674" s="7" t="s">
        <v>2944</v>
      </c>
      <c r="E1674" s="6">
        <v>1.0229999999999999</v>
      </c>
      <c r="F1674" s="6">
        <v>0.93</v>
      </c>
      <c r="G1674" s="6">
        <v>0</v>
      </c>
      <c r="H1674" s="6">
        <v>0</v>
      </c>
      <c r="I1674" s="6">
        <v>0</v>
      </c>
      <c r="J1674" s="6">
        <v>0</v>
      </c>
      <c r="K1674" s="7" t="s">
        <v>2585</v>
      </c>
      <c r="L1674" s="7"/>
      <c r="M1674" s="7" t="s">
        <v>2631</v>
      </c>
      <c r="N1674" s="3">
        <v>12</v>
      </c>
      <c r="O1674" s="2" t="s">
        <v>2974</v>
      </c>
      <c r="Q1674" s="57">
        <f t="shared" si="15"/>
        <v>0</v>
      </c>
    </row>
    <row r="1675" spans="1:17" x14ac:dyDescent="0.2">
      <c r="A1675" s="7" t="s">
        <v>1727</v>
      </c>
      <c r="B1675" s="6">
        <v>1.1354166666666701</v>
      </c>
      <c r="C1675" s="7" t="s">
        <v>1727</v>
      </c>
      <c r="D1675" s="7" t="s">
        <v>371</v>
      </c>
      <c r="E1675" s="6">
        <v>1.1354166666666701</v>
      </c>
      <c r="F1675" s="6">
        <v>1.1354166666666701</v>
      </c>
      <c r="G1675" s="6">
        <v>1.1354166666666701</v>
      </c>
      <c r="H1675" s="6">
        <v>1.1354166666666701</v>
      </c>
      <c r="I1675" s="6">
        <v>9.0833333333333695</v>
      </c>
      <c r="J1675" s="6">
        <v>9.0833333333333695</v>
      </c>
      <c r="K1675" s="7" t="s">
        <v>2585</v>
      </c>
      <c r="L1675" s="7" t="s">
        <v>1946</v>
      </c>
      <c r="M1675" s="7" t="s">
        <v>2901</v>
      </c>
      <c r="N1675" s="3">
        <v>24</v>
      </c>
      <c r="O1675" s="2" t="s">
        <v>1591</v>
      </c>
      <c r="Q1675" s="57">
        <f t="shared" si="15"/>
        <v>8.0000000000000071</v>
      </c>
    </row>
    <row r="1676" spans="1:17" x14ac:dyDescent="0.2">
      <c r="A1676" s="7" t="s">
        <v>1254</v>
      </c>
      <c r="B1676" s="6">
        <v>4.1882347543760599</v>
      </c>
      <c r="C1676" s="7" t="s">
        <v>1254</v>
      </c>
      <c r="D1676" s="7" t="s">
        <v>786</v>
      </c>
      <c r="E1676" s="6">
        <v>4.1882347543760599</v>
      </c>
      <c r="F1676" s="6">
        <v>4.1882347543760599</v>
      </c>
      <c r="G1676" s="6">
        <v>4.1882347543760599</v>
      </c>
      <c r="H1676" s="6">
        <v>4.1882347543760599</v>
      </c>
      <c r="I1676" s="6">
        <v>0</v>
      </c>
      <c r="J1676" s="6">
        <v>0</v>
      </c>
      <c r="K1676" s="7" t="s">
        <v>2585</v>
      </c>
      <c r="L1676" s="7"/>
      <c r="M1676" s="7" t="s">
        <v>2139</v>
      </c>
      <c r="N1676" s="3">
        <v>0</v>
      </c>
      <c r="O1676" s="2" t="s">
        <v>2974</v>
      </c>
      <c r="Q1676" s="57">
        <f t="shared" si="15"/>
        <v>0</v>
      </c>
    </row>
    <row r="1677" spans="1:17" x14ac:dyDescent="0.2">
      <c r="A1677" s="7" t="s">
        <v>1641</v>
      </c>
      <c r="B1677" s="6">
        <v>12.899209486166001</v>
      </c>
      <c r="C1677" s="7" t="s">
        <v>1641</v>
      </c>
      <c r="D1677" s="7" t="s">
        <v>642</v>
      </c>
      <c r="E1677" s="6">
        <v>12.899209486166001</v>
      </c>
      <c r="F1677" s="6">
        <v>12.899209486166001</v>
      </c>
      <c r="G1677" s="6">
        <v>12.899209486166001</v>
      </c>
      <c r="H1677" s="6">
        <v>12.899209486166001</v>
      </c>
      <c r="I1677" s="6">
        <v>51.596837944664003</v>
      </c>
      <c r="J1677" s="6">
        <v>51.596837944664003</v>
      </c>
      <c r="K1677" s="7" t="s">
        <v>2585</v>
      </c>
      <c r="L1677" s="7" t="s">
        <v>1593</v>
      </c>
      <c r="M1677" s="7" t="s">
        <v>2301</v>
      </c>
      <c r="N1677" s="3">
        <v>0</v>
      </c>
      <c r="O1677" s="2" t="s">
        <v>777</v>
      </c>
      <c r="Q1677" s="57">
        <f t="shared" si="15"/>
        <v>4</v>
      </c>
    </row>
    <row r="1678" spans="1:17" x14ac:dyDescent="0.2">
      <c r="A1678" s="7" t="s">
        <v>2929</v>
      </c>
      <c r="B1678" s="6">
        <v>14.4547505617978</v>
      </c>
      <c r="C1678" s="7" t="s">
        <v>2929</v>
      </c>
      <c r="D1678" s="7" t="s">
        <v>642</v>
      </c>
      <c r="E1678" s="6">
        <v>15.9002256179776</v>
      </c>
      <c r="F1678" s="6">
        <v>14.4547505617978</v>
      </c>
      <c r="G1678" s="6">
        <v>15.9002256179776</v>
      </c>
      <c r="H1678" s="6">
        <v>14.4547505617978</v>
      </c>
      <c r="I1678" s="6">
        <v>263.466738489889</v>
      </c>
      <c r="J1678" s="6">
        <v>239.51521680899</v>
      </c>
      <c r="K1678" s="7" t="s">
        <v>2585</v>
      </c>
      <c r="L1678" s="7" t="s">
        <v>1593</v>
      </c>
      <c r="M1678" s="7" t="s">
        <v>753</v>
      </c>
      <c r="N1678" s="3">
        <v>0</v>
      </c>
      <c r="O1678" s="2" t="s">
        <v>777</v>
      </c>
      <c r="Q1678" s="57">
        <f t="shared" si="15"/>
        <v>16.570000000000032</v>
      </c>
    </row>
    <row r="1679" spans="1:17" x14ac:dyDescent="0.2">
      <c r="A1679" s="7" t="s">
        <v>1103</v>
      </c>
      <c r="B1679" s="6">
        <v>15.9347826086957</v>
      </c>
      <c r="C1679" s="7" t="s">
        <v>1103</v>
      </c>
      <c r="D1679" s="7" t="s">
        <v>642</v>
      </c>
      <c r="E1679" s="6">
        <v>15.9347826086957</v>
      </c>
      <c r="F1679" s="6">
        <v>15.9347826086957</v>
      </c>
      <c r="G1679" s="6">
        <v>0</v>
      </c>
      <c r="H1679" s="6">
        <v>0</v>
      </c>
      <c r="I1679" s="6">
        <v>0</v>
      </c>
      <c r="J1679" s="6">
        <v>0</v>
      </c>
      <c r="K1679" s="7" t="s">
        <v>2585</v>
      </c>
      <c r="L1679" s="7" t="s">
        <v>637</v>
      </c>
      <c r="M1679" s="7" t="s">
        <v>2301</v>
      </c>
      <c r="N1679" s="3">
        <v>0</v>
      </c>
      <c r="O1679" s="2" t="s">
        <v>777</v>
      </c>
      <c r="Q1679" s="57">
        <f t="shared" si="15"/>
        <v>0</v>
      </c>
    </row>
    <row r="1680" spans="1:17" x14ac:dyDescent="0.2">
      <c r="A1680" s="7" t="s">
        <v>2702</v>
      </c>
      <c r="B1680" s="6">
        <v>3.746870083258</v>
      </c>
      <c r="C1680" s="7" t="s">
        <v>1957</v>
      </c>
      <c r="D1680" s="7" t="s">
        <v>469</v>
      </c>
      <c r="E1680" s="6">
        <v>3.746870083258</v>
      </c>
      <c r="F1680" s="6">
        <v>3.746870083258</v>
      </c>
      <c r="G1680" s="6">
        <v>3.746870083258</v>
      </c>
      <c r="H1680" s="6">
        <v>3.746870083258</v>
      </c>
      <c r="I1680" s="6">
        <v>0</v>
      </c>
      <c r="J1680" s="6">
        <v>0</v>
      </c>
      <c r="K1680" s="7" t="s">
        <v>2585</v>
      </c>
      <c r="L1680" s="7"/>
      <c r="M1680" s="7" t="s">
        <v>2139</v>
      </c>
      <c r="N1680" s="3">
        <v>0</v>
      </c>
      <c r="O1680" s="2" t="s">
        <v>2974</v>
      </c>
      <c r="Q1680" s="57">
        <f t="shared" si="15"/>
        <v>0</v>
      </c>
    </row>
    <row r="1681" spans="1:17" x14ac:dyDescent="0.2">
      <c r="A1681" s="7" t="s">
        <v>2393</v>
      </c>
      <c r="B1681" s="6">
        <v>11.28</v>
      </c>
      <c r="C1681" s="7" t="s">
        <v>2393</v>
      </c>
      <c r="D1681" s="7" t="s">
        <v>642</v>
      </c>
      <c r="E1681" s="6">
        <v>11.28</v>
      </c>
      <c r="F1681" s="6">
        <v>11.28</v>
      </c>
      <c r="G1681" s="6">
        <v>0</v>
      </c>
      <c r="H1681" s="6">
        <v>0</v>
      </c>
      <c r="I1681" s="6">
        <v>0</v>
      </c>
      <c r="J1681" s="6">
        <v>0</v>
      </c>
      <c r="K1681" s="7" t="s">
        <v>2585</v>
      </c>
      <c r="L1681" s="7"/>
      <c r="M1681" s="7" t="s">
        <v>2301</v>
      </c>
      <c r="N1681" s="3">
        <v>0</v>
      </c>
      <c r="O1681" s="2" t="s">
        <v>777</v>
      </c>
      <c r="Q1681" s="57">
        <f t="shared" si="15"/>
        <v>0</v>
      </c>
    </row>
    <row r="1682" spans="1:17" x14ac:dyDescent="0.2">
      <c r="A1682" s="7" t="s">
        <v>2674</v>
      </c>
      <c r="B1682" s="6">
        <v>17.5</v>
      </c>
      <c r="C1682" s="7" t="s">
        <v>2674</v>
      </c>
      <c r="D1682" s="7" t="s">
        <v>642</v>
      </c>
      <c r="E1682" s="6">
        <v>17.5</v>
      </c>
      <c r="F1682" s="6">
        <v>17.5</v>
      </c>
      <c r="G1682" s="6">
        <v>0</v>
      </c>
      <c r="H1682" s="6">
        <v>0</v>
      </c>
      <c r="I1682" s="6">
        <v>0</v>
      </c>
      <c r="J1682" s="6">
        <v>0</v>
      </c>
      <c r="K1682" s="7" t="s">
        <v>2585</v>
      </c>
      <c r="L1682" s="7" t="s">
        <v>1593</v>
      </c>
      <c r="M1682" s="7" t="s">
        <v>3050</v>
      </c>
      <c r="N1682" s="3">
        <v>0</v>
      </c>
      <c r="O1682" s="2" t="s">
        <v>777</v>
      </c>
      <c r="Q1682" s="57">
        <f t="shared" si="15"/>
        <v>0</v>
      </c>
    </row>
    <row r="1683" spans="1:17" x14ac:dyDescent="0.2">
      <c r="A1683" s="7" t="s">
        <v>3258</v>
      </c>
      <c r="B1683" s="6">
        <v>9.6499708794408807</v>
      </c>
      <c r="C1683" s="7" t="s">
        <v>3258</v>
      </c>
      <c r="D1683" s="7" t="s">
        <v>642</v>
      </c>
      <c r="E1683" s="6">
        <v>9.6499708794408807</v>
      </c>
      <c r="F1683" s="6">
        <v>9.6499708794408807</v>
      </c>
      <c r="G1683" s="6">
        <v>0</v>
      </c>
      <c r="H1683" s="6">
        <v>0</v>
      </c>
      <c r="I1683" s="6">
        <v>0</v>
      </c>
      <c r="J1683" s="6">
        <v>0</v>
      </c>
      <c r="K1683" s="7" t="s">
        <v>2585</v>
      </c>
      <c r="L1683" s="7" t="s">
        <v>1593</v>
      </c>
      <c r="M1683" s="7" t="s">
        <v>2301</v>
      </c>
      <c r="N1683" s="3">
        <v>0</v>
      </c>
      <c r="O1683" s="2" t="s">
        <v>777</v>
      </c>
      <c r="Q1683" s="57">
        <f t="shared" si="15"/>
        <v>0</v>
      </c>
    </row>
    <row r="1684" spans="1:17" x14ac:dyDescent="0.2">
      <c r="A1684" s="7" t="s">
        <v>1786</v>
      </c>
      <c r="B1684" s="6">
        <v>6.2649999999999997</v>
      </c>
      <c r="C1684" s="7" t="s">
        <v>1786</v>
      </c>
      <c r="D1684" s="7" t="s">
        <v>469</v>
      </c>
      <c r="E1684" s="6">
        <v>6.2649999999999997</v>
      </c>
      <c r="F1684" s="6">
        <v>6.2649999999999997</v>
      </c>
      <c r="G1684" s="6">
        <v>6.2649999999999997</v>
      </c>
      <c r="H1684" s="6">
        <v>6.2649999999999997</v>
      </c>
      <c r="I1684" s="6">
        <v>0</v>
      </c>
      <c r="J1684" s="6">
        <v>0</v>
      </c>
      <c r="K1684" s="7" t="s">
        <v>2585</v>
      </c>
      <c r="L1684" s="7"/>
      <c r="M1684" s="7" t="s">
        <v>2139</v>
      </c>
      <c r="N1684" s="3">
        <v>0</v>
      </c>
      <c r="O1684" s="2" t="s">
        <v>2974</v>
      </c>
      <c r="Q1684" s="57">
        <f t="shared" si="15"/>
        <v>0</v>
      </c>
    </row>
    <row r="1685" spans="1:17" x14ac:dyDescent="0.2">
      <c r="A1685" s="7" t="s">
        <v>1872</v>
      </c>
      <c r="B1685" s="6">
        <v>0.435</v>
      </c>
      <c r="C1685" s="7" t="s">
        <v>1085</v>
      </c>
      <c r="D1685" s="7" t="s">
        <v>642</v>
      </c>
      <c r="E1685" s="6">
        <v>14.5</v>
      </c>
      <c r="F1685" s="6">
        <v>14.5</v>
      </c>
      <c r="G1685" s="6">
        <v>0</v>
      </c>
      <c r="H1685" s="6">
        <v>0</v>
      </c>
      <c r="I1685" s="6">
        <v>0</v>
      </c>
      <c r="J1685" s="6">
        <v>0</v>
      </c>
      <c r="K1685" s="7" t="s">
        <v>2585</v>
      </c>
      <c r="L1685" s="7" t="s">
        <v>1593</v>
      </c>
      <c r="M1685" s="7" t="s">
        <v>2301</v>
      </c>
      <c r="N1685" s="3">
        <v>0</v>
      </c>
      <c r="O1685" s="2" t="s">
        <v>777</v>
      </c>
      <c r="Q1685" s="57">
        <f t="shared" si="15"/>
        <v>0</v>
      </c>
    </row>
    <row r="1686" spans="1:17" x14ac:dyDescent="0.2">
      <c r="A1686" s="7" t="s">
        <v>2141</v>
      </c>
      <c r="B1686" s="6">
        <v>11.9</v>
      </c>
      <c r="C1686" s="7" t="s">
        <v>2141</v>
      </c>
      <c r="D1686" s="7" t="s">
        <v>642</v>
      </c>
      <c r="E1686" s="6">
        <v>11.9</v>
      </c>
      <c r="F1686" s="6">
        <v>11.9</v>
      </c>
      <c r="G1686" s="6">
        <v>0</v>
      </c>
      <c r="H1686" s="6">
        <v>0</v>
      </c>
      <c r="I1686" s="6">
        <v>0</v>
      </c>
      <c r="J1686" s="6">
        <v>0</v>
      </c>
      <c r="K1686" s="7" t="s">
        <v>2585</v>
      </c>
      <c r="L1686" s="7" t="s">
        <v>1593</v>
      </c>
      <c r="M1686" s="7" t="s">
        <v>2301</v>
      </c>
      <c r="N1686" s="3">
        <v>0</v>
      </c>
      <c r="O1686" s="2" t="s">
        <v>777</v>
      </c>
      <c r="Q1686" s="57">
        <f t="shared" si="15"/>
        <v>0</v>
      </c>
    </row>
    <row r="1687" spans="1:17" x14ac:dyDescent="0.2">
      <c r="A1687" s="7" t="s">
        <v>923</v>
      </c>
      <c r="B1687" s="6">
        <v>13.899814471242999</v>
      </c>
      <c r="C1687" s="7" t="s">
        <v>923</v>
      </c>
      <c r="D1687" s="7" t="s">
        <v>642</v>
      </c>
      <c r="E1687" s="6">
        <v>13.899814471242999</v>
      </c>
      <c r="F1687" s="6">
        <v>13.899814471242999</v>
      </c>
      <c r="G1687" s="6">
        <v>0</v>
      </c>
      <c r="H1687" s="6">
        <v>0</v>
      </c>
      <c r="I1687" s="6">
        <v>0</v>
      </c>
      <c r="J1687" s="6">
        <v>0</v>
      </c>
      <c r="K1687" s="7" t="s">
        <v>2585</v>
      </c>
      <c r="L1687" s="7" t="s">
        <v>1593</v>
      </c>
      <c r="M1687" s="7" t="s">
        <v>2301</v>
      </c>
      <c r="N1687" s="3">
        <v>0</v>
      </c>
      <c r="O1687" s="2" t="s">
        <v>777</v>
      </c>
      <c r="Q1687" s="57">
        <f t="shared" si="15"/>
        <v>0</v>
      </c>
    </row>
    <row r="1688" spans="1:17" x14ac:dyDescent="0.2">
      <c r="A1688" s="7" t="s">
        <v>2334</v>
      </c>
      <c r="B1688" s="6">
        <v>17.399999999999999</v>
      </c>
      <c r="C1688" s="7" t="s">
        <v>2334</v>
      </c>
      <c r="D1688" s="7" t="s">
        <v>642</v>
      </c>
      <c r="E1688" s="6">
        <v>17.399999999999999</v>
      </c>
      <c r="F1688" s="6">
        <v>17.399999999999999</v>
      </c>
      <c r="G1688" s="6">
        <v>0</v>
      </c>
      <c r="H1688" s="6">
        <v>0</v>
      </c>
      <c r="I1688" s="6">
        <v>0</v>
      </c>
      <c r="J1688" s="6">
        <v>0</v>
      </c>
      <c r="K1688" s="7" t="s">
        <v>2585</v>
      </c>
      <c r="L1688" s="7" t="s">
        <v>1946</v>
      </c>
      <c r="M1688" s="7" t="s">
        <v>2301</v>
      </c>
      <c r="N1688" s="3">
        <v>0</v>
      </c>
      <c r="O1688" s="2" t="s">
        <v>777</v>
      </c>
      <c r="Q1688" s="57">
        <f t="shared" si="15"/>
        <v>0</v>
      </c>
    </row>
    <row r="1689" spans="1:17" x14ac:dyDescent="0.2">
      <c r="A1689" s="7" t="s">
        <v>3232</v>
      </c>
      <c r="B1689" s="6">
        <v>2.6898724999999999</v>
      </c>
      <c r="C1689" s="7" t="s">
        <v>3232</v>
      </c>
      <c r="D1689" s="7" t="s">
        <v>469</v>
      </c>
      <c r="E1689" s="6">
        <v>2.6898724999999999</v>
      </c>
      <c r="F1689" s="6">
        <v>2.6898724999999999</v>
      </c>
      <c r="G1689" s="6">
        <v>2.6898724999999999</v>
      </c>
      <c r="H1689" s="6">
        <v>2.6898724999999999</v>
      </c>
      <c r="I1689" s="6">
        <v>0</v>
      </c>
      <c r="J1689" s="6">
        <v>0</v>
      </c>
      <c r="K1689" s="7" t="s">
        <v>2585</v>
      </c>
      <c r="L1689" s="7"/>
      <c r="M1689" s="7" t="s">
        <v>2139</v>
      </c>
      <c r="N1689" s="3">
        <v>0</v>
      </c>
      <c r="O1689" s="2" t="s">
        <v>2974</v>
      </c>
      <c r="Q1689" s="57">
        <f t="shared" si="15"/>
        <v>0</v>
      </c>
    </row>
    <row r="1690" spans="1:17" x14ac:dyDescent="0.2">
      <c r="A1690" s="7" t="s">
        <v>1735</v>
      </c>
      <c r="B1690" s="6">
        <v>75.86</v>
      </c>
      <c r="C1690" s="7" t="s">
        <v>3081</v>
      </c>
      <c r="D1690" s="7" t="s">
        <v>371</v>
      </c>
      <c r="E1690" s="6">
        <v>75.86</v>
      </c>
      <c r="F1690" s="6">
        <v>75.86</v>
      </c>
      <c r="G1690" s="6">
        <v>0</v>
      </c>
      <c r="H1690" s="6">
        <v>0</v>
      </c>
      <c r="I1690" s="6">
        <v>0</v>
      </c>
      <c r="J1690" s="6">
        <v>0</v>
      </c>
      <c r="K1690" s="7" t="s">
        <v>2585</v>
      </c>
      <c r="L1690" s="7" t="s">
        <v>1946</v>
      </c>
      <c r="M1690" s="7" t="s">
        <v>1012</v>
      </c>
      <c r="N1690" s="3">
        <v>0</v>
      </c>
      <c r="O1690" s="2" t="s">
        <v>862</v>
      </c>
      <c r="Q1690" s="57">
        <f t="shared" si="15"/>
        <v>0</v>
      </c>
    </row>
    <row r="1691" spans="1:17" x14ac:dyDescent="0.2">
      <c r="A1691" s="7" t="s">
        <v>356</v>
      </c>
      <c r="B1691" s="6">
        <v>1.8201000000000001</v>
      </c>
      <c r="C1691" s="7" t="s">
        <v>356</v>
      </c>
      <c r="D1691" s="7" t="s">
        <v>786</v>
      </c>
      <c r="E1691" s="6">
        <v>1.8201000000000001</v>
      </c>
      <c r="F1691" s="6">
        <v>1.8201000000000001</v>
      </c>
      <c r="G1691" s="6">
        <v>1.8201000000000001</v>
      </c>
      <c r="H1691" s="6">
        <v>1.8201000000000001</v>
      </c>
      <c r="I1691" s="6">
        <v>0</v>
      </c>
      <c r="J1691" s="6">
        <v>0</v>
      </c>
      <c r="K1691" s="7" t="s">
        <v>2585</v>
      </c>
      <c r="L1691" s="7"/>
      <c r="M1691" s="7" t="s">
        <v>2139</v>
      </c>
      <c r="N1691" s="3">
        <v>0</v>
      </c>
      <c r="O1691" s="2" t="s">
        <v>2974</v>
      </c>
      <c r="Q1691" s="57">
        <f t="shared" si="15"/>
        <v>0</v>
      </c>
    </row>
    <row r="1692" spans="1:17" x14ac:dyDescent="0.2">
      <c r="A1692" s="7" t="s">
        <v>2709</v>
      </c>
      <c r="B1692" s="6">
        <v>3.5</v>
      </c>
      <c r="C1692" s="7" t="s">
        <v>2709</v>
      </c>
      <c r="D1692" s="7" t="s">
        <v>3030</v>
      </c>
      <c r="E1692" s="6">
        <v>3.5</v>
      </c>
      <c r="F1692" s="6">
        <v>3.5</v>
      </c>
      <c r="G1692" s="6">
        <v>0</v>
      </c>
      <c r="H1692" s="6">
        <v>0</v>
      </c>
      <c r="I1692" s="6">
        <v>0</v>
      </c>
      <c r="J1692" s="6">
        <v>0</v>
      </c>
      <c r="K1692" s="7" t="s">
        <v>2585</v>
      </c>
      <c r="L1692" s="7" t="s">
        <v>1787</v>
      </c>
      <c r="M1692" s="7" t="s">
        <v>1235</v>
      </c>
      <c r="N1692" s="3">
        <v>0</v>
      </c>
      <c r="O1692" s="2" t="s">
        <v>777</v>
      </c>
      <c r="Q1692" s="57">
        <f t="shared" si="15"/>
        <v>0</v>
      </c>
    </row>
    <row r="1693" spans="1:17" x14ac:dyDescent="0.2">
      <c r="A1693" s="7" t="s">
        <v>2810</v>
      </c>
      <c r="B1693" s="6">
        <v>3.4975124378109501</v>
      </c>
      <c r="C1693" s="7" t="s">
        <v>2810</v>
      </c>
      <c r="D1693" s="7" t="s">
        <v>3030</v>
      </c>
      <c r="E1693" s="6">
        <v>3.4975124378109501</v>
      </c>
      <c r="F1693" s="6">
        <v>3.4975124378109501</v>
      </c>
      <c r="G1693" s="6">
        <v>0</v>
      </c>
      <c r="H1693" s="6">
        <v>0</v>
      </c>
      <c r="I1693" s="6">
        <v>0</v>
      </c>
      <c r="J1693" s="6">
        <v>0</v>
      </c>
      <c r="K1693" s="7" t="s">
        <v>2585</v>
      </c>
      <c r="L1693" s="7" t="s">
        <v>1787</v>
      </c>
      <c r="M1693" s="7" t="s">
        <v>777</v>
      </c>
      <c r="N1693" s="3">
        <v>15</v>
      </c>
      <c r="O1693" s="2" t="s">
        <v>777</v>
      </c>
      <c r="Q1693" s="57">
        <f t="shared" si="15"/>
        <v>0</v>
      </c>
    </row>
    <row r="1694" spans="1:17" x14ac:dyDescent="0.2">
      <c r="A1694" s="7" t="s">
        <v>105</v>
      </c>
      <c r="B1694" s="6">
        <v>1.8181818181818199</v>
      </c>
      <c r="C1694" s="7" t="s">
        <v>105</v>
      </c>
      <c r="D1694" s="7" t="s">
        <v>3030</v>
      </c>
      <c r="E1694" s="6">
        <v>2</v>
      </c>
      <c r="F1694" s="6">
        <v>1.8181818181818199</v>
      </c>
      <c r="G1694" s="6">
        <v>0</v>
      </c>
      <c r="H1694" s="6">
        <v>0</v>
      </c>
      <c r="I1694" s="6">
        <v>0</v>
      </c>
      <c r="J1694" s="6">
        <v>0</v>
      </c>
      <c r="K1694" s="7" t="s">
        <v>2585</v>
      </c>
      <c r="L1694" s="7" t="s">
        <v>1814</v>
      </c>
      <c r="M1694" s="7" t="s">
        <v>1540</v>
      </c>
      <c r="N1694" s="3">
        <v>0</v>
      </c>
      <c r="O1694" s="2" t="s">
        <v>2974</v>
      </c>
      <c r="Q1694" s="57">
        <f t="shared" si="15"/>
        <v>0</v>
      </c>
    </row>
    <row r="1695" spans="1:17" x14ac:dyDescent="0.2">
      <c r="A1695" s="7" t="s">
        <v>2343</v>
      </c>
      <c r="B1695" s="6">
        <v>1.2159249999999999</v>
      </c>
      <c r="C1695" s="7" t="s">
        <v>2343</v>
      </c>
      <c r="D1695" s="7" t="s">
        <v>469</v>
      </c>
      <c r="E1695" s="6">
        <v>1.2159249999999999</v>
      </c>
      <c r="F1695" s="6">
        <v>1.2159249999999999</v>
      </c>
      <c r="G1695" s="6">
        <v>1.2159249999999999</v>
      </c>
      <c r="H1695" s="6">
        <v>1.2159249999999999</v>
      </c>
      <c r="I1695" s="6">
        <v>0</v>
      </c>
      <c r="J1695" s="6">
        <v>0</v>
      </c>
      <c r="K1695" s="7" t="s">
        <v>2585</v>
      </c>
      <c r="L1695" s="7"/>
      <c r="M1695" s="7" t="s">
        <v>2139</v>
      </c>
      <c r="N1695" s="3">
        <v>0</v>
      </c>
      <c r="O1695" s="2" t="s">
        <v>2974</v>
      </c>
      <c r="Q1695" s="57">
        <f t="shared" si="15"/>
        <v>0</v>
      </c>
    </row>
    <row r="1696" spans="1:17" x14ac:dyDescent="0.2">
      <c r="A1696" s="7" t="s">
        <v>2144</v>
      </c>
      <c r="B1696" s="6">
        <v>44.010705831588901</v>
      </c>
      <c r="C1696" s="7" t="s">
        <v>2144</v>
      </c>
      <c r="D1696" s="7" t="s">
        <v>371</v>
      </c>
      <c r="E1696" s="6">
        <v>44.010705831588901</v>
      </c>
      <c r="F1696" s="6">
        <v>44.010705831588901</v>
      </c>
      <c r="G1696" s="6">
        <v>44.010705831589298</v>
      </c>
      <c r="H1696" s="6">
        <v>44.010705831589298</v>
      </c>
      <c r="I1696" s="6">
        <v>44.010705831589298</v>
      </c>
      <c r="J1696" s="6">
        <v>44.010705831589298</v>
      </c>
      <c r="K1696" s="7" t="s">
        <v>2585</v>
      </c>
      <c r="L1696" s="7" t="s">
        <v>1946</v>
      </c>
      <c r="M1696" s="7" t="s">
        <v>312</v>
      </c>
      <c r="N1696" s="3">
        <v>0</v>
      </c>
      <c r="O1696" s="2" t="s">
        <v>312</v>
      </c>
      <c r="Q1696" s="57">
        <f t="shared" si="15"/>
        <v>1.0000000000000091</v>
      </c>
    </row>
    <row r="1697" spans="1:17" x14ac:dyDescent="0.2">
      <c r="A1697" s="7" t="s">
        <v>1996</v>
      </c>
      <c r="B1697" s="6">
        <v>7</v>
      </c>
      <c r="C1697" s="7" t="s">
        <v>1996</v>
      </c>
      <c r="D1697" s="7" t="s">
        <v>3030</v>
      </c>
      <c r="E1697" s="6">
        <v>7</v>
      </c>
      <c r="F1697" s="6">
        <v>7</v>
      </c>
      <c r="G1697" s="6">
        <v>0</v>
      </c>
      <c r="H1697" s="6">
        <v>0</v>
      </c>
      <c r="I1697" s="6">
        <v>0</v>
      </c>
      <c r="J1697" s="6">
        <v>0</v>
      </c>
      <c r="K1697" s="7" t="s">
        <v>2585</v>
      </c>
      <c r="L1697" s="7" t="s">
        <v>1787</v>
      </c>
      <c r="M1697" s="7" t="s">
        <v>1235</v>
      </c>
      <c r="N1697" s="3">
        <v>0</v>
      </c>
      <c r="O1697" s="2" t="s">
        <v>777</v>
      </c>
      <c r="Q1697" s="57">
        <f t="shared" si="15"/>
        <v>0</v>
      </c>
    </row>
    <row r="1698" spans="1:17" x14ac:dyDescent="0.2">
      <c r="A1698" s="7" t="s">
        <v>3333</v>
      </c>
      <c r="B1698" s="6">
        <v>12.41</v>
      </c>
      <c r="C1698" s="7" t="s">
        <v>3333</v>
      </c>
      <c r="D1698" s="7" t="s">
        <v>1616</v>
      </c>
      <c r="E1698" s="6">
        <v>12.41</v>
      </c>
      <c r="F1698" s="6">
        <v>12.41</v>
      </c>
      <c r="G1698" s="6">
        <v>12.41</v>
      </c>
      <c r="H1698" s="6">
        <v>12.41</v>
      </c>
      <c r="I1698" s="6">
        <v>12.41</v>
      </c>
      <c r="J1698" s="6">
        <v>12.41</v>
      </c>
      <c r="K1698" s="7" t="s">
        <v>2585</v>
      </c>
      <c r="L1698" s="7" t="s">
        <v>1946</v>
      </c>
      <c r="M1698" s="7" t="s">
        <v>2427</v>
      </c>
      <c r="N1698" s="3">
        <v>0</v>
      </c>
      <c r="O1698" s="2" t="s">
        <v>1569</v>
      </c>
      <c r="Q1698" s="57">
        <f t="shared" si="15"/>
        <v>1</v>
      </c>
    </row>
    <row r="1699" spans="1:17" x14ac:dyDescent="0.2">
      <c r="A1699" s="7" t="s">
        <v>2641</v>
      </c>
      <c r="B1699" s="6">
        <v>2.7777777777777799</v>
      </c>
      <c r="C1699" s="7" t="s">
        <v>2641</v>
      </c>
      <c r="D1699" s="7" t="s">
        <v>3030</v>
      </c>
      <c r="E1699" s="6">
        <v>2.7777777777777799</v>
      </c>
      <c r="F1699" s="6">
        <v>2.7777777777777799</v>
      </c>
      <c r="G1699" s="6">
        <v>0</v>
      </c>
      <c r="H1699" s="6">
        <v>0</v>
      </c>
      <c r="I1699" s="6">
        <v>0</v>
      </c>
      <c r="J1699" s="6">
        <v>0</v>
      </c>
      <c r="K1699" s="7" t="s">
        <v>2585</v>
      </c>
      <c r="L1699" s="7" t="s">
        <v>1814</v>
      </c>
      <c r="M1699" s="7" t="s">
        <v>1235</v>
      </c>
      <c r="N1699" s="3">
        <v>9</v>
      </c>
      <c r="O1699" s="2" t="s">
        <v>777</v>
      </c>
      <c r="Q1699" s="57">
        <f t="shared" si="15"/>
        <v>0</v>
      </c>
    </row>
    <row r="1700" spans="1:17" x14ac:dyDescent="0.2">
      <c r="A1700" s="7" t="s">
        <v>917</v>
      </c>
      <c r="B1700" s="6">
        <v>0.60050000000000003</v>
      </c>
      <c r="C1700" s="7" t="s">
        <v>917</v>
      </c>
      <c r="D1700" s="7" t="s">
        <v>2944</v>
      </c>
      <c r="E1700" s="6">
        <v>0.60050000000000003</v>
      </c>
      <c r="F1700" s="6">
        <v>0.60050000000000003</v>
      </c>
      <c r="G1700" s="6">
        <v>0</v>
      </c>
      <c r="H1700" s="6">
        <v>0</v>
      </c>
      <c r="I1700" s="6">
        <v>0</v>
      </c>
      <c r="J1700" s="6">
        <v>0</v>
      </c>
      <c r="K1700" s="7" t="s">
        <v>2585</v>
      </c>
      <c r="L1700" s="7" t="s">
        <v>1946</v>
      </c>
      <c r="M1700" s="7" t="s">
        <v>1540</v>
      </c>
      <c r="N1700" s="3">
        <v>100</v>
      </c>
      <c r="O1700" s="2" t="s">
        <v>2974</v>
      </c>
      <c r="Q1700" s="57">
        <f t="shared" si="15"/>
        <v>0</v>
      </c>
    </row>
    <row r="1701" spans="1:17" x14ac:dyDescent="0.2">
      <c r="A1701" s="7" t="s">
        <v>2803</v>
      </c>
      <c r="B1701" s="6">
        <v>5</v>
      </c>
      <c r="C1701" s="7" t="s">
        <v>2803</v>
      </c>
      <c r="D1701" s="7" t="s">
        <v>3030</v>
      </c>
      <c r="E1701" s="6">
        <v>5</v>
      </c>
      <c r="F1701" s="6">
        <v>5</v>
      </c>
      <c r="G1701" s="6">
        <v>0</v>
      </c>
      <c r="H1701" s="6">
        <v>0</v>
      </c>
      <c r="I1701" s="6">
        <v>0</v>
      </c>
      <c r="J1701" s="6">
        <v>0</v>
      </c>
      <c r="K1701" s="7" t="s">
        <v>2585</v>
      </c>
      <c r="L1701" s="7" t="s">
        <v>1814</v>
      </c>
      <c r="M1701" s="7" t="s">
        <v>1134</v>
      </c>
      <c r="N1701" s="3">
        <v>0</v>
      </c>
      <c r="O1701" s="2" t="s">
        <v>777</v>
      </c>
      <c r="Q1701" s="57">
        <f t="shared" si="15"/>
        <v>0</v>
      </c>
    </row>
    <row r="1702" spans="1:17" x14ac:dyDescent="0.2">
      <c r="A1702" s="7" t="s">
        <v>1654</v>
      </c>
      <c r="B1702" s="6">
        <v>2.5299999999999998</v>
      </c>
      <c r="C1702" s="7" t="s">
        <v>1654</v>
      </c>
      <c r="D1702" s="7" t="s">
        <v>371</v>
      </c>
      <c r="E1702" s="6">
        <v>2.5299999999999998</v>
      </c>
      <c r="F1702" s="6">
        <v>2.5299999999999998</v>
      </c>
      <c r="G1702" s="6">
        <v>0</v>
      </c>
      <c r="H1702" s="6">
        <v>0</v>
      </c>
      <c r="I1702" s="6">
        <v>0</v>
      </c>
      <c r="J1702" s="6">
        <v>0</v>
      </c>
      <c r="K1702" s="7" t="s">
        <v>2585</v>
      </c>
      <c r="L1702" s="7" t="s">
        <v>1946</v>
      </c>
      <c r="M1702" s="7" t="s">
        <v>287</v>
      </c>
      <c r="N1702" s="3">
        <v>0</v>
      </c>
      <c r="O1702" s="2" t="s">
        <v>132</v>
      </c>
      <c r="Q1702" s="57">
        <f t="shared" si="15"/>
        <v>0</v>
      </c>
    </row>
    <row r="1703" spans="1:17" x14ac:dyDescent="0.2">
      <c r="A1703" s="7" t="s">
        <v>1368</v>
      </c>
      <c r="B1703" s="6">
        <v>5.2</v>
      </c>
      <c r="C1703" s="7" t="s">
        <v>58</v>
      </c>
      <c r="D1703" s="7" t="s">
        <v>3030</v>
      </c>
      <c r="E1703" s="6">
        <v>5.2</v>
      </c>
      <c r="F1703" s="6">
        <v>5.2</v>
      </c>
      <c r="G1703" s="6">
        <v>0</v>
      </c>
      <c r="H1703" s="6">
        <v>0</v>
      </c>
      <c r="I1703" s="6">
        <v>0</v>
      </c>
      <c r="J1703" s="6">
        <v>0</v>
      </c>
      <c r="K1703" s="7" t="s">
        <v>2585</v>
      </c>
      <c r="L1703" s="7" t="s">
        <v>1814</v>
      </c>
      <c r="M1703" s="7" t="s">
        <v>1235</v>
      </c>
      <c r="N1703" s="3">
        <v>0</v>
      </c>
      <c r="O1703" s="2" t="s">
        <v>777</v>
      </c>
      <c r="Q1703" s="57">
        <f t="shared" si="15"/>
        <v>0</v>
      </c>
    </row>
    <row r="1704" spans="1:17" x14ac:dyDescent="0.2">
      <c r="A1704" s="7" t="s">
        <v>1658</v>
      </c>
      <c r="B1704" s="6">
        <v>2</v>
      </c>
      <c r="C1704" s="7" t="s">
        <v>1658</v>
      </c>
      <c r="D1704" s="7" t="s">
        <v>3030</v>
      </c>
      <c r="E1704" s="6">
        <v>2</v>
      </c>
      <c r="F1704" s="6">
        <v>2</v>
      </c>
      <c r="G1704" s="6">
        <v>2.1271201439485501</v>
      </c>
      <c r="H1704" s="6">
        <v>2.1271201439485501</v>
      </c>
      <c r="I1704" s="6">
        <v>21.313743842364499</v>
      </c>
      <c r="J1704" s="6">
        <v>21.313743842364499</v>
      </c>
      <c r="K1704" s="7" t="s">
        <v>2585</v>
      </c>
      <c r="L1704" s="7" t="s">
        <v>637</v>
      </c>
      <c r="M1704" s="7" t="s">
        <v>1235</v>
      </c>
      <c r="N1704" s="3">
        <v>18</v>
      </c>
      <c r="O1704" s="2" t="s">
        <v>777</v>
      </c>
      <c r="Q1704" s="57">
        <f t="shared" si="15"/>
        <v>10.656871921182249</v>
      </c>
    </row>
    <row r="1705" spans="1:17" x14ac:dyDescent="0.2">
      <c r="A1705" s="7" t="s">
        <v>236</v>
      </c>
      <c r="B1705" s="6">
        <v>3</v>
      </c>
      <c r="C1705" s="7" t="s">
        <v>639</v>
      </c>
      <c r="D1705" s="7" t="s">
        <v>3030</v>
      </c>
      <c r="E1705" s="6">
        <v>3</v>
      </c>
      <c r="F1705" s="6">
        <v>3</v>
      </c>
      <c r="G1705" s="6">
        <v>3</v>
      </c>
      <c r="H1705" s="6">
        <v>3</v>
      </c>
      <c r="I1705" s="6">
        <v>27</v>
      </c>
      <c r="J1705" s="6">
        <v>27</v>
      </c>
      <c r="K1705" s="7" t="s">
        <v>2585</v>
      </c>
      <c r="L1705" s="7" t="s">
        <v>661</v>
      </c>
      <c r="M1705" s="7" t="s">
        <v>1235</v>
      </c>
      <c r="N1705" s="3">
        <v>0</v>
      </c>
      <c r="O1705" s="2" t="s">
        <v>777</v>
      </c>
      <c r="Q1705" s="57">
        <f t="shared" si="15"/>
        <v>9</v>
      </c>
    </row>
    <row r="1706" spans="1:17" x14ac:dyDescent="0.2">
      <c r="A1706" s="7" t="s">
        <v>3126</v>
      </c>
      <c r="B1706" s="6">
        <v>2.2029363636363599</v>
      </c>
      <c r="C1706" s="7" t="s">
        <v>3126</v>
      </c>
      <c r="D1706" s="7" t="s">
        <v>469</v>
      </c>
      <c r="E1706" s="6">
        <v>2.2029363636363599</v>
      </c>
      <c r="F1706" s="6">
        <v>2.2029363636363599</v>
      </c>
      <c r="G1706" s="6">
        <v>2.2029363636363599</v>
      </c>
      <c r="H1706" s="6">
        <v>2.2029363636363599</v>
      </c>
      <c r="I1706" s="6">
        <v>0</v>
      </c>
      <c r="J1706" s="6">
        <v>0</v>
      </c>
      <c r="K1706" s="7" t="s">
        <v>2585</v>
      </c>
      <c r="L1706" s="7"/>
      <c r="M1706" s="7" t="s">
        <v>2139</v>
      </c>
      <c r="N1706" s="3">
        <v>0</v>
      </c>
      <c r="O1706" s="2" t="s">
        <v>2974</v>
      </c>
      <c r="Q1706" s="57">
        <f t="shared" si="15"/>
        <v>0</v>
      </c>
    </row>
    <row r="1707" spans="1:17" x14ac:dyDescent="0.2">
      <c r="A1707" s="7" t="s">
        <v>1011</v>
      </c>
      <c r="B1707" s="6">
        <v>30.048304924806001</v>
      </c>
      <c r="C1707" s="7" t="s">
        <v>1011</v>
      </c>
      <c r="D1707" s="7" t="s">
        <v>386</v>
      </c>
      <c r="E1707" s="6">
        <v>30.048304924806001</v>
      </c>
      <c r="F1707" s="6">
        <v>30.048304924806001</v>
      </c>
      <c r="G1707" s="6">
        <v>30.048304924806001</v>
      </c>
      <c r="H1707" s="6">
        <v>30.048304924806001</v>
      </c>
      <c r="I1707" s="6">
        <v>30.048304924806001</v>
      </c>
      <c r="J1707" s="6">
        <v>30.048304924806001</v>
      </c>
      <c r="K1707" s="7" t="s">
        <v>2585</v>
      </c>
      <c r="L1707" s="7" t="s">
        <v>1946</v>
      </c>
      <c r="M1707" s="7" t="s">
        <v>2301</v>
      </c>
      <c r="N1707" s="3">
        <v>0</v>
      </c>
      <c r="O1707" s="2" t="s">
        <v>777</v>
      </c>
      <c r="Q1707" s="57">
        <f t="shared" si="15"/>
        <v>1</v>
      </c>
    </row>
    <row r="1708" spans="1:17" x14ac:dyDescent="0.2">
      <c r="A1708" s="7" t="s">
        <v>82</v>
      </c>
      <c r="B1708" s="6">
        <v>29.83</v>
      </c>
      <c r="C1708" s="7" t="s">
        <v>82</v>
      </c>
      <c r="D1708" s="7" t="s">
        <v>386</v>
      </c>
      <c r="E1708" s="6">
        <v>29.83</v>
      </c>
      <c r="F1708" s="6">
        <v>29.83</v>
      </c>
      <c r="G1708" s="6">
        <v>0</v>
      </c>
      <c r="H1708" s="6">
        <v>0</v>
      </c>
      <c r="I1708" s="6">
        <v>0</v>
      </c>
      <c r="J1708" s="6">
        <v>0</v>
      </c>
      <c r="K1708" s="7" t="s">
        <v>2585</v>
      </c>
      <c r="L1708" s="7" t="s">
        <v>1946</v>
      </c>
      <c r="M1708" s="7" t="s">
        <v>2301</v>
      </c>
      <c r="N1708" s="3">
        <v>0</v>
      </c>
      <c r="O1708" s="2" t="s">
        <v>777</v>
      </c>
      <c r="Q1708" s="57">
        <f t="shared" si="15"/>
        <v>0</v>
      </c>
    </row>
    <row r="1709" spans="1:17" x14ac:dyDescent="0.2">
      <c r="A1709" s="7" t="s">
        <v>2304</v>
      </c>
      <c r="B1709" s="6">
        <v>48.55</v>
      </c>
      <c r="C1709" s="7" t="s">
        <v>2304</v>
      </c>
      <c r="D1709" s="7" t="s">
        <v>386</v>
      </c>
      <c r="E1709" s="6">
        <v>48.55</v>
      </c>
      <c r="F1709" s="6">
        <v>48.55</v>
      </c>
      <c r="G1709" s="6">
        <v>48.55</v>
      </c>
      <c r="H1709" s="6">
        <v>48.55</v>
      </c>
      <c r="I1709" s="6">
        <v>121.375</v>
      </c>
      <c r="J1709" s="6">
        <v>121.375</v>
      </c>
      <c r="K1709" s="7" t="s">
        <v>2585</v>
      </c>
      <c r="L1709" s="7" t="s">
        <v>1946</v>
      </c>
      <c r="M1709" s="7" t="s">
        <v>2301</v>
      </c>
      <c r="N1709" s="3">
        <v>5</v>
      </c>
      <c r="O1709" s="2" t="s">
        <v>777</v>
      </c>
      <c r="Q1709" s="57">
        <f t="shared" si="15"/>
        <v>2.5</v>
      </c>
    </row>
    <row r="1710" spans="1:17" x14ac:dyDescent="0.2">
      <c r="A1710" s="7" t="s">
        <v>3134</v>
      </c>
      <c r="B1710" s="6">
        <v>1.89356666666667</v>
      </c>
      <c r="C1710" s="7" t="s">
        <v>3134</v>
      </c>
      <c r="D1710" s="7" t="s">
        <v>469</v>
      </c>
      <c r="E1710" s="6">
        <v>1.89356666666667</v>
      </c>
      <c r="F1710" s="6">
        <v>1.89356666666667</v>
      </c>
      <c r="G1710" s="6">
        <v>1.89356666666667</v>
      </c>
      <c r="H1710" s="6">
        <v>1.89356666666667</v>
      </c>
      <c r="I1710" s="6">
        <v>0</v>
      </c>
      <c r="J1710" s="6">
        <v>0</v>
      </c>
      <c r="K1710" s="7" t="s">
        <v>2585</v>
      </c>
      <c r="L1710" s="7"/>
      <c r="M1710" s="7" t="s">
        <v>2139</v>
      </c>
      <c r="N1710" s="3">
        <v>0</v>
      </c>
      <c r="O1710" s="2" t="s">
        <v>2974</v>
      </c>
      <c r="Q1710" s="57">
        <f t="shared" si="15"/>
        <v>0</v>
      </c>
    </row>
    <row r="1711" spans="1:17" x14ac:dyDescent="0.2">
      <c r="A1711" s="7" t="s">
        <v>1045</v>
      </c>
      <c r="B1711" s="6">
        <v>36.75</v>
      </c>
      <c r="C1711" s="7" t="s">
        <v>366</v>
      </c>
      <c r="D1711" s="7" t="s">
        <v>386</v>
      </c>
      <c r="E1711" s="6">
        <v>36.75</v>
      </c>
      <c r="F1711" s="6">
        <v>36.75</v>
      </c>
      <c r="G1711" s="6">
        <v>0</v>
      </c>
      <c r="H1711" s="6">
        <v>0</v>
      </c>
      <c r="I1711" s="6">
        <v>0</v>
      </c>
      <c r="J1711" s="6">
        <v>0</v>
      </c>
      <c r="K1711" s="7" t="s">
        <v>2585</v>
      </c>
      <c r="L1711" s="7" t="s">
        <v>1946</v>
      </c>
      <c r="M1711" s="7" t="s">
        <v>2301</v>
      </c>
      <c r="N1711" s="3">
        <v>10</v>
      </c>
      <c r="O1711" s="2" t="s">
        <v>777</v>
      </c>
      <c r="Q1711" s="57">
        <f t="shared" si="15"/>
        <v>0</v>
      </c>
    </row>
    <row r="1712" spans="1:17" x14ac:dyDescent="0.2">
      <c r="A1712" s="7" t="s">
        <v>1833</v>
      </c>
      <c r="B1712" s="6">
        <v>1.7624166666666701</v>
      </c>
      <c r="C1712" s="7" t="s">
        <v>2842</v>
      </c>
      <c r="D1712" s="7" t="s">
        <v>2944</v>
      </c>
      <c r="E1712" s="6">
        <v>1.7624166666666701</v>
      </c>
      <c r="F1712" s="6">
        <v>1.7624166666666701</v>
      </c>
      <c r="G1712" s="6">
        <v>1.7624166666666701</v>
      </c>
      <c r="H1712" s="6">
        <v>1.7624166666666701</v>
      </c>
      <c r="I1712" s="6">
        <v>211.49</v>
      </c>
      <c r="J1712" s="6">
        <v>211.49</v>
      </c>
      <c r="K1712" s="7" t="s">
        <v>2585</v>
      </c>
      <c r="L1712" s="7" t="s">
        <v>1999</v>
      </c>
      <c r="M1712" s="7" t="s">
        <v>1498</v>
      </c>
      <c r="N1712" s="3">
        <v>120</v>
      </c>
      <c r="O1712" s="2" t="s">
        <v>2974</v>
      </c>
      <c r="Q1712" s="57">
        <f t="shared" si="15"/>
        <v>119.99999999999977</v>
      </c>
    </row>
    <row r="1713" spans="1:17" x14ac:dyDescent="0.2">
      <c r="A1713" s="7" t="s">
        <v>124</v>
      </c>
      <c r="B1713" s="6">
        <v>27.2</v>
      </c>
      <c r="C1713" s="7" t="s">
        <v>124</v>
      </c>
      <c r="D1713" s="7" t="s">
        <v>386</v>
      </c>
      <c r="E1713" s="6">
        <v>27.2</v>
      </c>
      <c r="F1713" s="6">
        <v>27.2</v>
      </c>
      <c r="G1713" s="6">
        <v>0</v>
      </c>
      <c r="H1713" s="6">
        <v>0</v>
      </c>
      <c r="I1713" s="6">
        <v>0</v>
      </c>
      <c r="J1713" s="6">
        <v>0</v>
      </c>
      <c r="K1713" s="7" t="s">
        <v>2585</v>
      </c>
      <c r="L1713" s="7"/>
      <c r="M1713" s="7" t="s">
        <v>2301</v>
      </c>
      <c r="N1713" s="3">
        <v>0</v>
      </c>
      <c r="O1713" s="2" t="s">
        <v>777</v>
      </c>
      <c r="Q1713" s="57">
        <f t="shared" si="15"/>
        <v>0</v>
      </c>
    </row>
    <row r="1714" spans="1:17" x14ac:dyDescent="0.2">
      <c r="A1714" s="7" t="s">
        <v>2623</v>
      </c>
      <c r="B1714" s="6">
        <v>83</v>
      </c>
      <c r="C1714" s="7" t="s">
        <v>2468</v>
      </c>
      <c r="D1714" s="7" t="s">
        <v>386</v>
      </c>
      <c r="E1714" s="6">
        <v>83</v>
      </c>
      <c r="F1714" s="6">
        <v>83</v>
      </c>
      <c r="G1714" s="6">
        <v>83</v>
      </c>
      <c r="H1714" s="6">
        <v>83</v>
      </c>
      <c r="I1714" s="6">
        <v>124.5</v>
      </c>
      <c r="J1714" s="6">
        <v>124.5</v>
      </c>
      <c r="K1714" s="7" t="s">
        <v>2585</v>
      </c>
      <c r="L1714" s="7" t="s">
        <v>1946</v>
      </c>
      <c r="M1714" s="7" t="s">
        <v>950</v>
      </c>
      <c r="N1714" s="3">
        <v>0</v>
      </c>
      <c r="O1714" s="2" t="s">
        <v>2136</v>
      </c>
      <c r="Q1714" s="57">
        <f t="shared" si="15"/>
        <v>1.5</v>
      </c>
    </row>
    <row r="1715" spans="1:17" x14ac:dyDescent="0.2">
      <c r="A1715" s="7" t="s">
        <v>1261</v>
      </c>
      <c r="B1715" s="6">
        <v>38.25</v>
      </c>
      <c r="C1715" s="7" t="s">
        <v>721</v>
      </c>
      <c r="D1715" s="7" t="s">
        <v>386</v>
      </c>
      <c r="E1715" s="6">
        <v>38.25</v>
      </c>
      <c r="F1715" s="6">
        <v>38.25</v>
      </c>
      <c r="G1715" s="6">
        <v>0</v>
      </c>
      <c r="H1715" s="6">
        <v>0</v>
      </c>
      <c r="I1715" s="6">
        <v>0</v>
      </c>
      <c r="J1715" s="6">
        <v>0</v>
      </c>
      <c r="K1715" s="7" t="s">
        <v>2585</v>
      </c>
      <c r="L1715" s="7" t="s">
        <v>1946</v>
      </c>
      <c r="M1715" s="7" t="s">
        <v>2301</v>
      </c>
      <c r="N1715" s="3">
        <v>0</v>
      </c>
      <c r="O1715" s="2" t="s">
        <v>777</v>
      </c>
      <c r="Q1715" s="57">
        <f t="shared" si="15"/>
        <v>0</v>
      </c>
    </row>
    <row r="1716" spans="1:17" x14ac:dyDescent="0.2">
      <c r="A1716" s="7" t="s">
        <v>873</v>
      </c>
      <c r="B1716" s="6">
        <v>30.64</v>
      </c>
      <c r="C1716" s="7" t="s">
        <v>2773</v>
      </c>
      <c r="D1716" s="7" t="s">
        <v>386</v>
      </c>
      <c r="E1716" s="6">
        <v>30.64</v>
      </c>
      <c r="F1716" s="6">
        <v>30.64</v>
      </c>
      <c r="G1716" s="6">
        <v>0</v>
      </c>
      <c r="H1716" s="6">
        <v>0</v>
      </c>
      <c r="I1716" s="6">
        <v>0</v>
      </c>
      <c r="J1716" s="6">
        <v>0</v>
      </c>
      <c r="K1716" s="7" t="s">
        <v>2585</v>
      </c>
      <c r="L1716" s="7" t="s">
        <v>1946</v>
      </c>
      <c r="M1716" s="7" t="s">
        <v>2301</v>
      </c>
      <c r="N1716" s="3">
        <v>0</v>
      </c>
      <c r="O1716" s="2" t="s">
        <v>777</v>
      </c>
      <c r="Q1716" s="57">
        <f t="shared" si="15"/>
        <v>0</v>
      </c>
    </row>
    <row r="1717" spans="1:17" x14ac:dyDescent="0.2">
      <c r="A1717" s="7" t="s">
        <v>1830</v>
      </c>
      <c r="B1717" s="6">
        <v>1.7455000000000001</v>
      </c>
      <c r="C1717" s="7" t="s">
        <v>1830</v>
      </c>
      <c r="D1717" s="7" t="s">
        <v>2944</v>
      </c>
      <c r="E1717" s="6">
        <v>1.7455000000000001</v>
      </c>
      <c r="F1717" s="6">
        <v>1.7455000000000001</v>
      </c>
      <c r="G1717" s="6">
        <v>0</v>
      </c>
      <c r="H1717" s="6">
        <v>0</v>
      </c>
      <c r="I1717" s="6">
        <v>0</v>
      </c>
      <c r="J1717" s="6">
        <v>0</v>
      </c>
      <c r="K1717" s="7" t="s">
        <v>2585</v>
      </c>
      <c r="L1717" s="7" t="s">
        <v>1999</v>
      </c>
      <c r="M1717" s="7" t="s">
        <v>195</v>
      </c>
      <c r="N1717" s="3">
        <v>60</v>
      </c>
      <c r="O1717" s="2" t="s">
        <v>2974</v>
      </c>
      <c r="Q1717" s="57">
        <f t="shared" si="15"/>
        <v>0</v>
      </c>
    </row>
    <row r="1718" spans="1:17" x14ac:dyDescent="0.2">
      <c r="A1718" s="7" t="s">
        <v>393</v>
      </c>
      <c r="B1718" s="6">
        <v>1.66992416666667</v>
      </c>
      <c r="C1718" s="7" t="s">
        <v>393</v>
      </c>
      <c r="D1718" s="7" t="s">
        <v>2944</v>
      </c>
      <c r="E1718" s="6">
        <v>1.8369165833333301</v>
      </c>
      <c r="F1718" s="6">
        <v>1.66992416666667</v>
      </c>
      <c r="G1718" s="6">
        <v>0</v>
      </c>
      <c r="H1718" s="6">
        <v>0</v>
      </c>
      <c r="I1718" s="6">
        <v>0</v>
      </c>
      <c r="J1718" s="6">
        <v>0</v>
      </c>
      <c r="K1718" s="7" t="s">
        <v>2585</v>
      </c>
      <c r="L1718" s="7" t="s">
        <v>1999</v>
      </c>
      <c r="M1718" s="7" t="s">
        <v>2631</v>
      </c>
      <c r="N1718" s="3">
        <v>75</v>
      </c>
      <c r="O1718" s="2" t="s">
        <v>2974</v>
      </c>
      <c r="Q1718" s="57">
        <f t="shared" si="15"/>
        <v>0</v>
      </c>
    </row>
    <row r="1719" spans="1:17" x14ac:dyDescent="0.2">
      <c r="A1719" s="7" t="s">
        <v>3166</v>
      </c>
      <c r="B1719" s="6">
        <v>1.3546208333333301</v>
      </c>
      <c r="C1719" s="7" t="s">
        <v>1304</v>
      </c>
      <c r="D1719" s="7" t="s">
        <v>2944</v>
      </c>
      <c r="E1719" s="6">
        <v>1.49008291666667</v>
      </c>
      <c r="F1719" s="6">
        <v>1.3546208333333301</v>
      </c>
      <c r="G1719" s="6">
        <v>0</v>
      </c>
      <c r="H1719" s="6">
        <v>0</v>
      </c>
      <c r="I1719" s="6">
        <v>0</v>
      </c>
      <c r="J1719" s="6">
        <v>0</v>
      </c>
      <c r="K1719" s="7" t="s">
        <v>2585</v>
      </c>
      <c r="L1719" s="7" t="s">
        <v>1946</v>
      </c>
      <c r="M1719" s="7" t="s">
        <v>2631</v>
      </c>
      <c r="N1719" s="3">
        <v>120</v>
      </c>
      <c r="O1719" s="2" t="s">
        <v>2974</v>
      </c>
      <c r="Q1719" s="57">
        <f t="shared" si="15"/>
        <v>0</v>
      </c>
    </row>
    <row r="1720" spans="1:17" x14ac:dyDescent="0.2">
      <c r="A1720" s="7" t="s">
        <v>617</v>
      </c>
      <c r="B1720" s="6">
        <v>57.812545411799199</v>
      </c>
      <c r="C1720" s="7" t="s">
        <v>19</v>
      </c>
      <c r="D1720" s="7" t="s">
        <v>642</v>
      </c>
      <c r="E1720" s="6">
        <v>57.812545411799199</v>
      </c>
      <c r="F1720" s="6">
        <v>57.812545411799199</v>
      </c>
      <c r="G1720" s="6">
        <v>0</v>
      </c>
      <c r="H1720" s="6">
        <v>0</v>
      </c>
      <c r="I1720" s="6">
        <v>0</v>
      </c>
      <c r="J1720" s="6">
        <v>0</v>
      </c>
      <c r="K1720" s="7" t="s">
        <v>2585</v>
      </c>
      <c r="L1720" s="7" t="s">
        <v>637</v>
      </c>
      <c r="M1720" s="7" t="s">
        <v>1134</v>
      </c>
      <c r="N1720" s="3">
        <v>0</v>
      </c>
      <c r="O1720" s="2" t="s">
        <v>777</v>
      </c>
      <c r="Q1720" s="57">
        <f t="shared" si="15"/>
        <v>0</v>
      </c>
    </row>
    <row r="1721" spans="1:17" x14ac:dyDescent="0.2">
      <c r="A1721" s="7" t="s">
        <v>1663</v>
      </c>
      <c r="B1721" s="6">
        <v>48.0022637238256</v>
      </c>
      <c r="C1721" s="7" t="s">
        <v>830</v>
      </c>
      <c r="D1721" s="7" t="s">
        <v>642</v>
      </c>
      <c r="E1721" s="6">
        <v>24.0011318619128</v>
      </c>
      <c r="F1721" s="6">
        <v>24.0011318619128</v>
      </c>
      <c r="G1721" s="6">
        <v>0</v>
      </c>
      <c r="H1721" s="6">
        <v>0</v>
      </c>
      <c r="I1721" s="6">
        <v>0</v>
      </c>
      <c r="J1721" s="6">
        <v>0</v>
      </c>
      <c r="K1721" s="7" t="s">
        <v>2585</v>
      </c>
      <c r="L1721" s="7" t="s">
        <v>637</v>
      </c>
      <c r="M1721" s="7" t="s">
        <v>2301</v>
      </c>
      <c r="N1721" s="3">
        <v>0</v>
      </c>
      <c r="O1721" s="2" t="s">
        <v>777</v>
      </c>
      <c r="Q1721" s="57">
        <f t="shared" si="15"/>
        <v>0</v>
      </c>
    </row>
    <row r="1722" spans="1:17" x14ac:dyDescent="0.2">
      <c r="A1722" s="7" t="s">
        <v>533</v>
      </c>
      <c r="B1722" s="6">
        <v>2.3791271582359799</v>
      </c>
      <c r="C1722" s="7" t="s">
        <v>2434</v>
      </c>
      <c r="D1722" s="7" t="s">
        <v>469</v>
      </c>
      <c r="E1722" s="6">
        <v>2.3791271582359799</v>
      </c>
      <c r="F1722" s="6">
        <v>2.3791271582359799</v>
      </c>
      <c r="G1722" s="6">
        <v>2.3791271582359799</v>
      </c>
      <c r="H1722" s="6">
        <v>2.3791271582359799</v>
      </c>
      <c r="I1722" s="6">
        <v>0</v>
      </c>
      <c r="J1722" s="6">
        <v>0</v>
      </c>
      <c r="K1722" s="7" t="s">
        <v>2585</v>
      </c>
      <c r="L1722" s="7"/>
      <c r="M1722" s="7" t="s">
        <v>2139</v>
      </c>
      <c r="N1722" s="3">
        <v>0</v>
      </c>
      <c r="O1722" s="2" t="s">
        <v>2974</v>
      </c>
      <c r="Q1722" s="57">
        <f t="shared" si="15"/>
        <v>0</v>
      </c>
    </row>
    <row r="1723" spans="1:17" x14ac:dyDescent="0.2">
      <c r="A1723" s="7" t="s">
        <v>1804</v>
      </c>
      <c r="B1723" s="6">
        <v>2.9995449999999999</v>
      </c>
      <c r="C1723" s="7" t="s">
        <v>1182</v>
      </c>
      <c r="D1723" s="7" t="s">
        <v>1616</v>
      </c>
      <c r="E1723" s="6">
        <v>3.2994995</v>
      </c>
      <c r="F1723" s="6">
        <v>2.9995449999999999</v>
      </c>
      <c r="G1723" s="6">
        <v>0</v>
      </c>
      <c r="H1723" s="6">
        <v>0</v>
      </c>
      <c r="I1723" s="6">
        <v>0</v>
      </c>
      <c r="J1723" s="6">
        <v>0</v>
      </c>
      <c r="K1723" s="7" t="s">
        <v>2585</v>
      </c>
      <c r="L1723" s="7" t="s">
        <v>3424</v>
      </c>
      <c r="M1723" s="7" t="s">
        <v>2631</v>
      </c>
      <c r="N1723" s="3">
        <v>20</v>
      </c>
      <c r="O1723" s="2" t="s">
        <v>2974</v>
      </c>
      <c r="Q1723" s="57">
        <f t="shared" si="15"/>
        <v>0</v>
      </c>
    </row>
    <row r="1724" spans="1:17" x14ac:dyDescent="0.2">
      <c r="A1724" s="7" t="s">
        <v>2806</v>
      </c>
      <c r="B1724" s="6">
        <v>27.9</v>
      </c>
      <c r="C1724" s="7" t="s">
        <v>2806</v>
      </c>
      <c r="D1724" s="7" t="s">
        <v>125</v>
      </c>
      <c r="E1724" s="6">
        <v>27.9</v>
      </c>
      <c r="F1724" s="6">
        <v>27.9</v>
      </c>
      <c r="G1724" s="6">
        <v>0</v>
      </c>
      <c r="H1724" s="6">
        <v>0</v>
      </c>
      <c r="I1724" s="6">
        <v>0</v>
      </c>
      <c r="J1724" s="6">
        <v>0</v>
      </c>
      <c r="K1724" s="7" t="s">
        <v>2585</v>
      </c>
      <c r="L1724" s="7" t="s">
        <v>2118</v>
      </c>
      <c r="M1724" s="7" t="s">
        <v>1895</v>
      </c>
      <c r="N1724" s="3">
        <v>0</v>
      </c>
      <c r="O1724" s="2" t="s">
        <v>777</v>
      </c>
      <c r="Q1724" s="57">
        <f t="shared" si="15"/>
        <v>0</v>
      </c>
    </row>
    <row r="1725" spans="1:17" x14ac:dyDescent="0.2">
      <c r="A1725" s="7" t="s">
        <v>1553</v>
      </c>
      <c r="B1725" s="6">
        <v>13.829759628002201</v>
      </c>
      <c r="C1725" s="7" t="s">
        <v>1553</v>
      </c>
      <c r="D1725" s="7" t="s">
        <v>371</v>
      </c>
      <c r="E1725" s="6">
        <v>13.829759628002201</v>
      </c>
      <c r="F1725" s="6">
        <v>13.829759628002201</v>
      </c>
      <c r="G1725" s="6">
        <v>0</v>
      </c>
      <c r="H1725" s="6">
        <v>0</v>
      </c>
      <c r="I1725" s="6">
        <v>0</v>
      </c>
      <c r="J1725" s="6">
        <v>0</v>
      </c>
      <c r="K1725" s="7" t="s">
        <v>2585</v>
      </c>
      <c r="L1725" s="7" t="s">
        <v>1946</v>
      </c>
      <c r="M1725" s="7" t="s">
        <v>2301</v>
      </c>
      <c r="N1725" s="3">
        <v>0</v>
      </c>
      <c r="O1725" s="2" t="s">
        <v>777</v>
      </c>
      <c r="Q1725" s="57">
        <f t="shared" si="15"/>
        <v>0</v>
      </c>
    </row>
    <row r="1726" spans="1:17" x14ac:dyDescent="0.2">
      <c r="A1726" s="7" t="s">
        <v>3307</v>
      </c>
      <c r="B1726" s="6">
        <v>1.2746666666666699</v>
      </c>
      <c r="C1726" s="7" t="s">
        <v>2340</v>
      </c>
      <c r="D1726" s="7" t="s">
        <v>2944</v>
      </c>
      <c r="E1726" s="6">
        <v>1.4021333333333399</v>
      </c>
      <c r="F1726" s="6">
        <v>1.2746666666666699</v>
      </c>
      <c r="G1726" s="6">
        <v>3.3269909383788101</v>
      </c>
      <c r="H1726" s="6">
        <v>3.0245372167080098</v>
      </c>
      <c r="I1726" s="6">
        <v>33.269909383788097</v>
      </c>
      <c r="J1726" s="6">
        <v>30.245372167080099</v>
      </c>
      <c r="K1726" s="7" t="s">
        <v>2585</v>
      </c>
      <c r="L1726" s="7" t="s">
        <v>1946</v>
      </c>
      <c r="M1726" s="7" t="s">
        <v>2631</v>
      </c>
      <c r="N1726" s="3">
        <v>12</v>
      </c>
      <c r="O1726" s="2" t="s">
        <v>414</v>
      </c>
      <c r="Q1726" s="57">
        <f t="shared" ref="Q1726:Q1789" si="16">J1726/F1726</f>
        <v>23.728063938608802</v>
      </c>
    </row>
    <row r="1727" spans="1:17" x14ac:dyDescent="0.2">
      <c r="A1727" s="7" t="s">
        <v>3324</v>
      </c>
      <c r="B1727" s="6">
        <v>3.1684844444444402</v>
      </c>
      <c r="C1727" s="7" t="s">
        <v>3071</v>
      </c>
      <c r="D1727" s="7" t="s">
        <v>2944</v>
      </c>
      <c r="E1727" s="6">
        <v>3.4853328888888901</v>
      </c>
      <c r="F1727" s="6">
        <v>3.1684844444444402</v>
      </c>
      <c r="G1727" s="6">
        <v>3.4853328888888799</v>
      </c>
      <c r="H1727" s="6">
        <v>3.16848444444443</v>
      </c>
      <c r="I1727" s="6">
        <v>20.9119973333333</v>
      </c>
      <c r="J1727" s="6">
        <v>19.0109066666666</v>
      </c>
      <c r="K1727" s="7" t="s">
        <v>2585</v>
      </c>
      <c r="L1727" s="7" t="s">
        <v>1946</v>
      </c>
      <c r="M1727" s="7" t="s">
        <v>2631</v>
      </c>
      <c r="N1727" s="3">
        <v>60</v>
      </c>
      <c r="O1727" s="2" t="s">
        <v>2974</v>
      </c>
      <c r="Q1727" s="57">
        <f t="shared" si="16"/>
        <v>5.9999999999999867</v>
      </c>
    </row>
    <row r="1728" spans="1:17" x14ac:dyDescent="0.2">
      <c r="A1728" s="7" t="s">
        <v>1020</v>
      </c>
      <c r="B1728" s="6">
        <v>3.3955676722706101</v>
      </c>
      <c r="C1728" s="7" t="s">
        <v>1400</v>
      </c>
      <c r="D1728" s="7" t="s">
        <v>469</v>
      </c>
      <c r="E1728" s="6">
        <v>3.3955676722706101</v>
      </c>
      <c r="F1728" s="6">
        <v>3.3955676722706101</v>
      </c>
      <c r="G1728" s="6">
        <v>3.3955676722706101</v>
      </c>
      <c r="H1728" s="6">
        <v>3.3955676722706101</v>
      </c>
      <c r="I1728" s="6">
        <v>0</v>
      </c>
      <c r="J1728" s="6">
        <v>0</v>
      </c>
      <c r="K1728" s="7" t="s">
        <v>2585</v>
      </c>
      <c r="L1728" s="7"/>
      <c r="M1728" s="7" t="s">
        <v>2139</v>
      </c>
      <c r="N1728" s="3">
        <v>0</v>
      </c>
      <c r="O1728" s="2" t="s">
        <v>2974</v>
      </c>
      <c r="Q1728" s="57">
        <f t="shared" si="16"/>
        <v>0</v>
      </c>
    </row>
    <row r="1729" spans="1:17" x14ac:dyDescent="0.2">
      <c r="A1729" s="7" t="s">
        <v>1005</v>
      </c>
      <c r="B1729" s="6">
        <v>1.4050272727272699</v>
      </c>
      <c r="C1729" s="7" t="s">
        <v>1005</v>
      </c>
      <c r="D1729" s="7" t="s">
        <v>469</v>
      </c>
      <c r="E1729" s="6">
        <v>1.4050272727272699</v>
      </c>
      <c r="F1729" s="6">
        <v>1.4050272727272699</v>
      </c>
      <c r="G1729" s="6">
        <v>1.4050272727272699</v>
      </c>
      <c r="H1729" s="6">
        <v>1.4050272727272699</v>
      </c>
      <c r="I1729" s="6">
        <v>0</v>
      </c>
      <c r="J1729" s="6">
        <v>0</v>
      </c>
      <c r="K1729" s="7" t="s">
        <v>2585</v>
      </c>
      <c r="L1729" s="7"/>
      <c r="M1729" s="7" t="s">
        <v>2139</v>
      </c>
      <c r="N1729" s="3">
        <v>0</v>
      </c>
      <c r="O1729" s="2" t="s">
        <v>2974</v>
      </c>
      <c r="Q1729" s="57">
        <f t="shared" si="16"/>
        <v>0</v>
      </c>
    </row>
    <row r="1730" spans="1:17" x14ac:dyDescent="0.2">
      <c r="A1730" s="7" t="s">
        <v>1127</v>
      </c>
      <c r="B1730" s="6">
        <v>2</v>
      </c>
      <c r="C1730" s="7" t="s">
        <v>1127</v>
      </c>
      <c r="D1730" s="7" t="s">
        <v>3030</v>
      </c>
      <c r="E1730" s="6">
        <v>2</v>
      </c>
      <c r="F1730" s="6">
        <v>2</v>
      </c>
      <c r="G1730" s="6">
        <v>0</v>
      </c>
      <c r="H1730" s="6">
        <v>0</v>
      </c>
      <c r="I1730" s="6">
        <v>0</v>
      </c>
      <c r="J1730" s="6">
        <v>0</v>
      </c>
      <c r="K1730" s="7" t="s">
        <v>2585</v>
      </c>
      <c r="L1730" s="7" t="s">
        <v>1787</v>
      </c>
      <c r="M1730" s="7" t="s">
        <v>1235</v>
      </c>
      <c r="N1730" s="3">
        <v>0</v>
      </c>
      <c r="O1730" s="2" t="s">
        <v>777</v>
      </c>
      <c r="Q1730" s="57">
        <f t="shared" si="16"/>
        <v>0</v>
      </c>
    </row>
    <row r="1731" spans="1:17" x14ac:dyDescent="0.2">
      <c r="A1731" s="7" t="s">
        <v>744</v>
      </c>
      <c r="B1731" s="6">
        <v>24</v>
      </c>
      <c r="C1731" s="7" t="s">
        <v>744</v>
      </c>
      <c r="D1731" s="7" t="s">
        <v>371</v>
      </c>
      <c r="E1731" s="6">
        <v>24</v>
      </c>
      <c r="F1731" s="6">
        <v>24</v>
      </c>
      <c r="G1731" s="6">
        <v>0</v>
      </c>
      <c r="H1731" s="6">
        <v>0</v>
      </c>
      <c r="I1731" s="6">
        <v>0</v>
      </c>
      <c r="J1731" s="6">
        <v>0</v>
      </c>
      <c r="K1731" s="7" t="s">
        <v>2585</v>
      </c>
      <c r="L1731" s="7" t="s">
        <v>1946</v>
      </c>
      <c r="M1731" s="7" t="s">
        <v>2219</v>
      </c>
      <c r="N1731" s="3">
        <v>0</v>
      </c>
      <c r="O1731" s="2" t="s">
        <v>777</v>
      </c>
      <c r="Q1731" s="57">
        <f t="shared" si="16"/>
        <v>0</v>
      </c>
    </row>
    <row r="1732" spans="1:17" x14ac:dyDescent="0.2">
      <c r="A1732" s="7" t="s">
        <v>2157</v>
      </c>
      <c r="B1732" s="6">
        <v>1.7993311036789299</v>
      </c>
      <c r="C1732" s="7" t="s">
        <v>2157</v>
      </c>
      <c r="D1732" s="7" t="s">
        <v>3030</v>
      </c>
      <c r="E1732" s="6">
        <v>1.7993311036789299</v>
      </c>
      <c r="F1732" s="6">
        <v>1.7993311036789299</v>
      </c>
      <c r="G1732" s="6">
        <v>1.7993311036789299</v>
      </c>
      <c r="H1732" s="6">
        <v>1.7993311036789299</v>
      </c>
      <c r="I1732" s="6">
        <v>5.3979933110367897</v>
      </c>
      <c r="J1732" s="6">
        <v>5.3979933110367897</v>
      </c>
      <c r="K1732" s="7" t="s">
        <v>2585</v>
      </c>
      <c r="L1732" s="7" t="s">
        <v>1787</v>
      </c>
      <c r="M1732" s="7" t="s">
        <v>2301</v>
      </c>
      <c r="N1732" s="3">
        <v>0</v>
      </c>
      <c r="O1732" s="2" t="s">
        <v>777</v>
      </c>
      <c r="Q1732" s="57">
        <f t="shared" si="16"/>
        <v>3</v>
      </c>
    </row>
    <row r="1733" spans="1:17" x14ac:dyDescent="0.2">
      <c r="A1733" s="7" t="s">
        <v>391</v>
      </c>
      <c r="B1733" s="6">
        <v>13.85</v>
      </c>
      <c r="C1733" s="7" t="s">
        <v>55</v>
      </c>
      <c r="D1733" s="7" t="s">
        <v>371</v>
      </c>
      <c r="E1733" s="6">
        <v>13.85</v>
      </c>
      <c r="F1733" s="6">
        <v>13.85</v>
      </c>
      <c r="G1733" s="6">
        <v>0</v>
      </c>
      <c r="H1733" s="6">
        <v>0</v>
      </c>
      <c r="I1733" s="6">
        <v>0</v>
      </c>
      <c r="J1733" s="6">
        <v>0</v>
      </c>
      <c r="K1733" s="7" t="s">
        <v>2585</v>
      </c>
      <c r="L1733" s="7" t="s">
        <v>1946</v>
      </c>
      <c r="M1733" s="7" t="s">
        <v>2301</v>
      </c>
      <c r="N1733" s="3">
        <v>0</v>
      </c>
      <c r="O1733" s="2" t="s">
        <v>777</v>
      </c>
      <c r="Q1733" s="57">
        <f t="shared" si="16"/>
        <v>0</v>
      </c>
    </row>
    <row r="1734" spans="1:17" x14ac:dyDescent="0.2">
      <c r="A1734" s="7" t="s">
        <v>1528</v>
      </c>
      <c r="B1734" s="6">
        <v>4.4000000000000004</v>
      </c>
      <c r="C1734" s="7" t="s">
        <v>1528</v>
      </c>
      <c r="D1734" s="7" t="s">
        <v>3030</v>
      </c>
      <c r="E1734" s="6">
        <v>4.4000000000000004</v>
      </c>
      <c r="F1734" s="6">
        <v>4.4000000000000004</v>
      </c>
      <c r="G1734" s="6">
        <v>0</v>
      </c>
      <c r="H1734" s="6">
        <v>0</v>
      </c>
      <c r="I1734" s="6">
        <v>0</v>
      </c>
      <c r="J1734" s="6">
        <v>0</v>
      </c>
      <c r="K1734" s="7" t="s">
        <v>2585</v>
      </c>
      <c r="L1734" s="7" t="s">
        <v>1787</v>
      </c>
      <c r="M1734" s="7" t="s">
        <v>1235</v>
      </c>
      <c r="N1734" s="3">
        <v>5</v>
      </c>
      <c r="O1734" s="2" t="s">
        <v>777</v>
      </c>
      <c r="Q1734" s="57">
        <f t="shared" si="16"/>
        <v>0</v>
      </c>
    </row>
    <row r="1735" spans="1:17" x14ac:dyDescent="0.2">
      <c r="A1735" s="7" t="s">
        <v>2212</v>
      </c>
      <c r="B1735" s="6">
        <v>1.46583333333333</v>
      </c>
      <c r="C1735" s="7" t="s">
        <v>2212</v>
      </c>
      <c r="D1735" s="7" t="s">
        <v>2944</v>
      </c>
      <c r="E1735" s="6">
        <v>1.6124166666666699</v>
      </c>
      <c r="F1735" s="6">
        <v>1.46583333333333</v>
      </c>
      <c r="G1735" s="6">
        <v>1.6124166666666699</v>
      </c>
      <c r="H1735" s="6">
        <v>1.46583333333333</v>
      </c>
      <c r="I1735" s="6">
        <v>193.49</v>
      </c>
      <c r="J1735" s="6">
        <v>175.9</v>
      </c>
      <c r="K1735" s="7" t="s">
        <v>2585</v>
      </c>
      <c r="L1735" s="7" t="s">
        <v>1999</v>
      </c>
      <c r="M1735" s="7" t="s">
        <v>822</v>
      </c>
      <c r="N1735" s="3">
        <v>60</v>
      </c>
      <c r="O1735" s="2" t="s">
        <v>2604</v>
      </c>
      <c r="Q1735" s="57">
        <f t="shared" si="16"/>
        <v>120.00000000000028</v>
      </c>
    </row>
    <row r="1736" spans="1:17" x14ac:dyDescent="0.2">
      <c r="A1736" s="7" t="s">
        <v>224</v>
      </c>
      <c r="B1736" s="6">
        <v>0.70863263888888905</v>
      </c>
      <c r="C1736" s="7" t="s">
        <v>224</v>
      </c>
      <c r="D1736" s="7" t="s">
        <v>469</v>
      </c>
      <c r="E1736" s="6">
        <v>0.70863263888888905</v>
      </c>
      <c r="F1736" s="6">
        <v>0.70863263888888905</v>
      </c>
      <c r="G1736" s="6">
        <v>0.70863263888888905</v>
      </c>
      <c r="H1736" s="6">
        <v>0.70863263888888905</v>
      </c>
      <c r="I1736" s="6">
        <v>0</v>
      </c>
      <c r="J1736" s="6">
        <v>0</v>
      </c>
      <c r="K1736" s="7" t="s">
        <v>2585</v>
      </c>
      <c r="L1736" s="7"/>
      <c r="M1736" s="7" t="s">
        <v>2139</v>
      </c>
      <c r="N1736" s="3">
        <v>0</v>
      </c>
      <c r="O1736" s="2" t="s">
        <v>2974</v>
      </c>
      <c r="Q1736" s="57">
        <f t="shared" si="16"/>
        <v>0</v>
      </c>
    </row>
    <row r="1737" spans="1:17" x14ac:dyDescent="0.2">
      <c r="A1737" s="7" t="s">
        <v>1759</v>
      </c>
      <c r="B1737" s="6">
        <v>1.16460416666667</v>
      </c>
      <c r="C1737" s="7" t="s">
        <v>1759</v>
      </c>
      <c r="D1737" s="7" t="s">
        <v>2944</v>
      </c>
      <c r="E1737" s="6">
        <v>1.2810645833333401</v>
      </c>
      <c r="F1737" s="6">
        <v>1.16460416666667</v>
      </c>
      <c r="G1737" s="6">
        <v>0</v>
      </c>
      <c r="H1737" s="6">
        <v>0</v>
      </c>
      <c r="I1737" s="6">
        <v>0</v>
      </c>
      <c r="J1737" s="6">
        <v>0</v>
      </c>
      <c r="K1737" s="7" t="s">
        <v>2585</v>
      </c>
      <c r="L1737" s="7" t="s">
        <v>1999</v>
      </c>
      <c r="M1737" s="7" t="s">
        <v>2631</v>
      </c>
      <c r="N1737" s="3">
        <v>72</v>
      </c>
      <c r="O1737" s="2" t="s">
        <v>2974</v>
      </c>
      <c r="Q1737" s="57">
        <f t="shared" si="16"/>
        <v>0</v>
      </c>
    </row>
    <row r="1738" spans="1:17" x14ac:dyDescent="0.2">
      <c r="A1738" s="7" t="s">
        <v>1457</v>
      </c>
      <c r="B1738" s="6">
        <v>2.89</v>
      </c>
      <c r="C1738" s="7" t="s">
        <v>1457</v>
      </c>
      <c r="D1738" s="7" t="s">
        <v>2944</v>
      </c>
      <c r="E1738" s="6">
        <v>3.1789999999999998</v>
      </c>
      <c r="F1738" s="6">
        <v>2.89</v>
      </c>
      <c r="G1738" s="6">
        <v>0</v>
      </c>
      <c r="H1738" s="6">
        <v>0</v>
      </c>
      <c r="I1738" s="6">
        <v>0</v>
      </c>
      <c r="J1738" s="6">
        <v>0</v>
      </c>
      <c r="K1738" s="7" t="s">
        <v>2585</v>
      </c>
      <c r="L1738" s="7" t="s">
        <v>3424</v>
      </c>
      <c r="M1738" s="7" t="s">
        <v>2631</v>
      </c>
      <c r="N1738" s="3">
        <v>0</v>
      </c>
      <c r="O1738" s="2" t="s">
        <v>2974</v>
      </c>
      <c r="Q1738" s="57">
        <f t="shared" si="16"/>
        <v>0</v>
      </c>
    </row>
    <row r="1739" spans="1:17" x14ac:dyDescent="0.2">
      <c r="A1739" s="7" t="s">
        <v>468</v>
      </c>
      <c r="B1739" s="6">
        <v>4.1727249999999998</v>
      </c>
      <c r="C1739" s="7" t="s">
        <v>2854</v>
      </c>
      <c r="D1739" s="7" t="s">
        <v>2944</v>
      </c>
      <c r="E1739" s="6">
        <v>4.5899975</v>
      </c>
      <c r="F1739" s="6">
        <v>4.1727249999999998</v>
      </c>
      <c r="G1739" s="6">
        <v>0</v>
      </c>
      <c r="H1739" s="6">
        <v>0</v>
      </c>
      <c r="I1739" s="6">
        <v>0</v>
      </c>
      <c r="J1739" s="6">
        <v>0</v>
      </c>
      <c r="K1739" s="7" t="s">
        <v>2585</v>
      </c>
      <c r="L1739" s="7" t="s">
        <v>3424</v>
      </c>
      <c r="M1739" s="7" t="s">
        <v>2631</v>
      </c>
      <c r="N1739" s="3">
        <v>4</v>
      </c>
      <c r="O1739" s="2" t="s">
        <v>2974</v>
      </c>
      <c r="Q1739" s="57">
        <f t="shared" si="16"/>
        <v>0</v>
      </c>
    </row>
    <row r="1740" spans="1:17" x14ac:dyDescent="0.2">
      <c r="A1740" s="7" t="s">
        <v>2258</v>
      </c>
      <c r="B1740" s="6">
        <v>2.12</v>
      </c>
      <c r="C1740" s="7" t="s">
        <v>2258</v>
      </c>
      <c r="D1740" s="7" t="s">
        <v>2944</v>
      </c>
      <c r="E1740" s="6">
        <v>2.3319999999999999</v>
      </c>
      <c r="F1740" s="6">
        <v>2.12</v>
      </c>
      <c r="G1740" s="6">
        <v>0</v>
      </c>
      <c r="H1740" s="6">
        <v>0</v>
      </c>
      <c r="I1740" s="6">
        <v>0</v>
      </c>
      <c r="J1740" s="6">
        <v>0</v>
      </c>
      <c r="K1740" s="7" t="s">
        <v>2585</v>
      </c>
      <c r="L1740" s="7" t="s">
        <v>3424</v>
      </c>
      <c r="M1740" s="7" t="s">
        <v>2631</v>
      </c>
      <c r="N1740" s="3">
        <v>0</v>
      </c>
      <c r="O1740" s="2" t="s">
        <v>2974</v>
      </c>
      <c r="Q1740" s="57">
        <f t="shared" si="16"/>
        <v>0</v>
      </c>
    </row>
    <row r="1741" spans="1:17" x14ac:dyDescent="0.2">
      <c r="A1741" s="7" t="s">
        <v>235</v>
      </c>
      <c r="B1741" s="6">
        <v>0.74041911764705803</v>
      </c>
      <c r="C1741" s="7" t="s">
        <v>235</v>
      </c>
      <c r="D1741" s="7" t="s">
        <v>2944</v>
      </c>
      <c r="E1741" s="6">
        <v>0.46152791666666698</v>
      </c>
      <c r="F1741" s="6">
        <v>0.419570833333333</v>
      </c>
      <c r="G1741" s="6">
        <v>0</v>
      </c>
      <c r="H1741" s="6">
        <v>0</v>
      </c>
      <c r="I1741" s="6">
        <v>0</v>
      </c>
      <c r="J1741" s="6">
        <v>0</v>
      </c>
      <c r="K1741" s="7" t="s">
        <v>2585</v>
      </c>
      <c r="L1741" s="7" t="s">
        <v>1999</v>
      </c>
      <c r="M1741" s="7" t="s">
        <v>1234</v>
      </c>
      <c r="N1741" s="3">
        <v>72</v>
      </c>
      <c r="O1741" s="2" t="s">
        <v>3459</v>
      </c>
      <c r="Q1741" s="57">
        <f t="shared" si="16"/>
        <v>0</v>
      </c>
    </row>
    <row r="1742" spans="1:17" x14ac:dyDescent="0.2">
      <c r="A1742" s="7" t="s">
        <v>3110</v>
      </c>
      <c r="B1742" s="6">
        <v>2</v>
      </c>
      <c r="C1742" s="7" t="s">
        <v>675</v>
      </c>
      <c r="D1742" s="7" t="s">
        <v>2944</v>
      </c>
      <c r="E1742" s="6">
        <v>2.2000000000000002</v>
      </c>
      <c r="F1742" s="6">
        <v>2</v>
      </c>
      <c r="G1742" s="6">
        <v>0</v>
      </c>
      <c r="H1742" s="6">
        <v>0</v>
      </c>
      <c r="I1742" s="6">
        <v>0</v>
      </c>
      <c r="J1742" s="6">
        <v>0</v>
      </c>
      <c r="K1742" s="7" t="s">
        <v>2585</v>
      </c>
      <c r="L1742" s="7" t="s">
        <v>1999</v>
      </c>
      <c r="M1742" s="7" t="s">
        <v>2631</v>
      </c>
      <c r="N1742" s="3">
        <v>50</v>
      </c>
      <c r="O1742" s="2" t="s">
        <v>2974</v>
      </c>
      <c r="Q1742" s="57">
        <f t="shared" si="16"/>
        <v>0</v>
      </c>
    </row>
    <row r="1743" spans="1:17" x14ac:dyDescent="0.2">
      <c r="A1743" s="7" t="s">
        <v>2100</v>
      </c>
      <c r="B1743" s="6">
        <v>2.1572719999999999</v>
      </c>
      <c r="C1743" s="7" t="s">
        <v>2100</v>
      </c>
      <c r="D1743" s="7" t="s">
        <v>2944</v>
      </c>
      <c r="E1743" s="6">
        <v>2.3729992000000002</v>
      </c>
      <c r="F1743" s="6">
        <v>2.1572719999999999</v>
      </c>
      <c r="G1743" s="6">
        <v>0</v>
      </c>
      <c r="H1743" s="6">
        <v>0</v>
      </c>
      <c r="I1743" s="6">
        <v>0</v>
      </c>
      <c r="J1743" s="6">
        <v>0</v>
      </c>
      <c r="K1743" s="7" t="s">
        <v>2585</v>
      </c>
      <c r="L1743" s="7" t="s">
        <v>1999</v>
      </c>
      <c r="M1743" s="7" t="s">
        <v>2631</v>
      </c>
      <c r="N1743" s="3">
        <v>50</v>
      </c>
      <c r="O1743" s="2" t="s">
        <v>2974</v>
      </c>
      <c r="Q1743" s="57">
        <f t="shared" si="16"/>
        <v>0</v>
      </c>
    </row>
    <row r="1744" spans="1:17" x14ac:dyDescent="0.2">
      <c r="A1744" s="7" t="s">
        <v>1939</v>
      </c>
      <c r="B1744" s="6">
        <v>0.119236111111111</v>
      </c>
      <c r="C1744" s="7" t="s">
        <v>1939</v>
      </c>
      <c r="D1744" s="7" t="s">
        <v>1616</v>
      </c>
      <c r="E1744" s="6">
        <v>7.1541666666666703</v>
      </c>
      <c r="F1744" s="6">
        <v>7.1541666666666703</v>
      </c>
      <c r="G1744" s="6">
        <v>5.5648148148148104</v>
      </c>
      <c r="H1744" s="6">
        <v>5.5648148148148104</v>
      </c>
      <c r="I1744" s="6">
        <v>30.05</v>
      </c>
      <c r="J1744" s="6">
        <v>30.05</v>
      </c>
      <c r="K1744" s="7" t="s">
        <v>2585</v>
      </c>
      <c r="L1744" s="7" t="s">
        <v>1999</v>
      </c>
      <c r="M1744" s="7" t="s">
        <v>2139</v>
      </c>
      <c r="N1744" s="3">
        <v>0</v>
      </c>
      <c r="O1744" s="2" t="s">
        <v>929</v>
      </c>
      <c r="Q1744" s="57">
        <f t="shared" si="16"/>
        <v>4.2003494467093745</v>
      </c>
    </row>
    <row r="1745" spans="1:17" x14ac:dyDescent="0.2">
      <c r="A1745" s="7" t="s">
        <v>1820</v>
      </c>
      <c r="B1745" s="6">
        <v>8.5</v>
      </c>
      <c r="C1745" s="7" t="s">
        <v>1820</v>
      </c>
      <c r="D1745" s="7" t="s">
        <v>371</v>
      </c>
      <c r="E1745" s="6">
        <v>8.5</v>
      </c>
      <c r="F1745" s="6">
        <v>8.5</v>
      </c>
      <c r="G1745" s="6">
        <v>0</v>
      </c>
      <c r="H1745" s="6">
        <v>0</v>
      </c>
      <c r="I1745" s="6">
        <v>0</v>
      </c>
      <c r="J1745" s="6">
        <v>0</v>
      </c>
      <c r="K1745" s="7" t="s">
        <v>2585</v>
      </c>
      <c r="L1745" s="7" t="s">
        <v>1946</v>
      </c>
      <c r="M1745" s="7" t="s">
        <v>2301</v>
      </c>
      <c r="N1745" s="3">
        <v>10</v>
      </c>
      <c r="O1745" s="2" t="s">
        <v>777</v>
      </c>
      <c r="Q1745" s="57">
        <f t="shared" si="16"/>
        <v>0</v>
      </c>
    </row>
    <row r="1746" spans="1:17" x14ac:dyDescent="0.2">
      <c r="A1746" s="7" t="s">
        <v>411</v>
      </c>
      <c r="B1746" s="6">
        <v>23.91</v>
      </c>
      <c r="C1746" s="7" t="s">
        <v>411</v>
      </c>
      <c r="D1746" s="7" t="s">
        <v>371</v>
      </c>
      <c r="E1746" s="6">
        <v>23.91</v>
      </c>
      <c r="F1746" s="6">
        <v>23.91</v>
      </c>
      <c r="G1746" s="6">
        <v>23.91</v>
      </c>
      <c r="H1746" s="6">
        <v>23.91</v>
      </c>
      <c r="I1746" s="6">
        <v>95.64</v>
      </c>
      <c r="J1746" s="6">
        <v>95.64</v>
      </c>
      <c r="K1746" s="7" t="s">
        <v>2585</v>
      </c>
      <c r="L1746" s="7" t="s">
        <v>1946</v>
      </c>
      <c r="M1746" s="7" t="s">
        <v>2113</v>
      </c>
      <c r="N1746" s="3">
        <v>0</v>
      </c>
      <c r="O1746" s="2" t="s">
        <v>3168</v>
      </c>
      <c r="Q1746" s="57">
        <f t="shared" si="16"/>
        <v>4</v>
      </c>
    </row>
    <row r="1747" spans="1:17" x14ac:dyDescent="0.2">
      <c r="A1747" s="7" t="s">
        <v>2298</v>
      </c>
      <c r="B1747" s="6">
        <v>2.8</v>
      </c>
      <c r="C1747" s="7" t="s">
        <v>2298</v>
      </c>
      <c r="D1747" s="7" t="s">
        <v>3030</v>
      </c>
      <c r="E1747" s="6">
        <v>2.8</v>
      </c>
      <c r="F1747" s="6">
        <v>2.8</v>
      </c>
      <c r="G1747" s="6">
        <v>0</v>
      </c>
      <c r="H1747" s="6">
        <v>0</v>
      </c>
      <c r="I1747" s="6">
        <v>0</v>
      </c>
      <c r="J1747" s="6">
        <v>0</v>
      </c>
      <c r="K1747" s="7" t="s">
        <v>2585</v>
      </c>
      <c r="L1747" s="7" t="s">
        <v>1787</v>
      </c>
      <c r="M1747" s="7" t="s">
        <v>1903</v>
      </c>
      <c r="N1747" s="3">
        <v>0</v>
      </c>
      <c r="O1747" s="2" t="s">
        <v>2974</v>
      </c>
      <c r="Q1747" s="57">
        <f t="shared" si="16"/>
        <v>0</v>
      </c>
    </row>
    <row r="1748" spans="1:17" x14ac:dyDescent="0.2">
      <c r="A1748" s="7" t="s">
        <v>949</v>
      </c>
      <c r="B1748" s="6">
        <v>1.08149305555556</v>
      </c>
      <c r="C1748" s="7" t="s">
        <v>949</v>
      </c>
      <c r="D1748" s="7" t="s">
        <v>469</v>
      </c>
      <c r="E1748" s="6">
        <v>1.08149305555556</v>
      </c>
      <c r="F1748" s="6">
        <v>1.08149305555556</v>
      </c>
      <c r="G1748" s="6">
        <v>1.08149305555556</v>
      </c>
      <c r="H1748" s="6">
        <v>1.08149305555556</v>
      </c>
      <c r="I1748" s="6">
        <v>0</v>
      </c>
      <c r="J1748" s="6">
        <v>0</v>
      </c>
      <c r="K1748" s="7" t="s">
        <v>2585</v>
      </c>
      <c r="L1748" s="7"/>
      <c r="M1748" s="7" t="s">
        <v>2139</v>
      </c>
      <c r="N1748" s="3">
        <v>0</v>
      </c>
      <c r="O1748" s="2" t="s">
        <v>2974</v>
      </c>
      <c r="Q1748" s="57">
        <f t="shared" si="16"/>
        <v>0</v>
      </c>
    </row>
    <row r="1749" spans="1:17" x14ac:dyDescent="0.2">
      <c r="A1749" s="7" t="s">
        <v>2511</v>
      </c>
      <c r="B1749" s="6">
        <v>7.09</v>
      </c>
      <c r="C1749" s="7" t="s">
        <v>2511</v>
      </c>
      <c r="D1749" s="7" t="s">
        <v>371</v>
      </c>
      <c r="E1749" s="6">
        <v>7.09</v>
      </c>
      <c r="F1749" s="6">
        <v>7.09</v>
      </c>
      <c r="G1749" s="6">
        <v>7.09</v>
      </c>
      <c r="H1749" s="6">
        <v>7.09</v>
      </c>
      <c r="I1749" s="6">
        <v>14.18</v>
      </c>
      <c r="J1749" s="6">
        <v>14.18</v>
      </c>
      <c r="K1749" s="7" t="s">
        <v>2585</v>
      </c>
      <c r="L1749" s="7" t="s">
        <v>1946</v>
      </c>
      <c r="M1749" s="7" t="s">
        <v>2301</v>
      </c>
      <c r="N1749" s="3">
        <v>0</v>
      </c>
      <c r="O1749" s="2" t="s">
        <v>777</v>
      </c>
      <c r="Q1749" s="57">
        <f t="shared" si="16"/>
        <v>2</v>
      </c>
    </row>
    <row r="1750" spans="1:17" x14ac:dyDescent="0.2">
      <c r="A1750" s="7" t="s">
        <v>1314</v>
      </c>
      <c r="B1750" s="6">
        <v>5</v>
      </c>
      <c r="C1750" s="7" t="s">
        <v>1562</v>
      </c>
      <c r="D1750" s="7" t="s">
        <v>3030</v>
      </c>
      <c r="E1750" s="6">
        <v>5</v>
      </c>
      <c r="F1750" s="6">
        <v>5</v>
      </c>
      <c r="G1750" s="6">
        <v>0</v>
      </c>
      <c r="H1750" s="6">
        <v>0</v>
      </c>
      <c r="I1750" s="6">
        <v>0</v>
      </c>
      <c r="J1750" s="6">
        <v>0</v>
      </c>
      <c r="K1750" s="7" t="s">
        <v>2585</v>
      </c>
      <c r="L1750" s="7" t="s">
        <v>661</v>
      </c>
      <c r="M1750" s="7" t="s">
        <v>2778</v>
      </c>
      <c r="N1750" s="3">
        <v>0</v>
      </c>
      <c r="O1750" s="2" t="s">
        <v>373</v>
      </c>
      <c r="Q1750" s="57">
        <f t="shared" si="16"/>
        <v>0</v>
      </c>
    </row>
    <row r="1751" spans="1:17" x14ac:dyDescent="0.2">
      <c r="A1751" s="7" t="s">
        <v>2183</v>
      </c>
      <c r="B1751" s="6">
        <v>0.1326</v>
      </c>
      <c r="C1751" s="7" t="s">
        <v>2183</v>
      </c>
      <c r="D1751" s="7" t="s">
        <v>469</v>
      </c>
      <c r="E1751" s="6">
        <v>0.1326</v>
      </c>
      <c r="F1751" s="6">
        <v>0.1326</v>
      </c>
      <c r="G1751" s="6">
        <v>0.1326</v>
      </c>
      <c r="H1751" s="6">
        <v>0.1326</v>
      </c>
      <c r="I1751" s="6">
        <v>0</v>
      </c>
      <c r="J1751" s="6">
        <v>0</v>
      </c>
      <c r="K1751" s="7" t="s">
        <v>2585</v>
      </c>
      <c r="L1751" s="7"/>
      <c r="M1751" s="7" t="s">
        <v>2139</v>
      </c>
      <c r="N1751" s="3">
        <v>0</v>
      </c>
      <c r="O1751" s="2" t="s">
        <v>2974</v>
      </c>
      <c r="Q1751" s="57">
        <f t="shared" si="16"/>
        <v>0</v>
      </c>
    </row>
    <row r="1752" spans="1:17" x14ac:dyDescent="0.2">
      <c r="A1752" s="7" t="s">
        <v>76</v>
      </c>
      <c r="B1752" s="6">
        <v>1.45</v>
      </c>
      <c r="C1752" s="7" t="s">
        <v>76</v>
      </c>
      <c r="D1752" s="7" t="s">
        <v>786</v>
      </c>
      <c r="E1752" s="6">
        <v>1.45</v>
      </c>
      <c r="F1752" s="6">
        <v>1.45</v>
      </c>
      <c r="G1752" s="6">
        <v>1.45</v>
      </c>
      <c r="H1752" s="6">
        <v>1.45</v>
      </c>
      <c r="I1752" s="6">
        <v>0</v>
      </c>
      <c r="J1752" s="6">
        <v>0</v>
      </c>
      <c r="K1752" s="7" t="s">
        <v>2585</v>
      </c>
      <c r="L1752" s="7"/>
      <c r="M1752" s="7" t="s">
        <v>2139</v>
      </c>
      <c r="N1752" s="3">
        <v>0</v>
      </c>
      <c r="O1752" s="2" t="s">
        <v>2974</v>
      </c>
      <c r="Q1752" s="57">
        <f t="shared" si="16"/>
        <v>0</v>
      </c>
    </row>
    <row r="1753" spans="1:17" x14ac:dyDescent="0.2">
      <c r="A1753" s="7" t="s">
        <v>2339</v>
      </c>
      <c r="B1753" s="6">
        <v>21.79</v>
      </c>
      <c r="C1753" s="7" t="s">
        <v>2339</v>
      </c>
      <c r="D1753" s="7" t="s">
        <v>371</v>
      </c>
      <c r="E1753" s="6">
        <v>21.79</v>
      </c>
      <c r="F1753" s="6">
        <v>21.79</v>
      </c>
      <c r="G1753" s="6">
        <v>0</v>
      </c>
      <c r="H1753" s="6">
        <v>0</v>
      </c>
      <c r="I1753" s="6">
        <v>0</v>
      </c>
      <c r="J1753" s="6">
        <v>0</v>
      </c>
      <c r="K1753" s="7" t="s">
        <v>2585</v>
      </c>
      <c r="L1753" s="7" t="s">
        <v>1946</v>
      </c>
      <c r="M1753" s="7" t="s">
        <v>2063</v>
      </c>
      <c r="N1753" s="3">
        <v>0</v>
      </c>
      <c r="O1753" s="2" t="s">
        <v>2063</v>
      </c>
      <c r="Q1753" s="57">
        <f t="shared" si="16"/>
        <v>0</v>
      </c>
    </row>
    <row r="1754" spans="1:17" x14ac:dyDescent="0.2">
      <c r="A1754" s="7" t="s">
        <v>1087</v>
      </c>
      <c r="B1754" s="6">
        <v>26.12</v>
      </c>
      <c r="C1754" s="7" t="s">
        <v>1087</v>
      </c>
      <c r="D1754" s="7" t="s">
        <v>371</v>
      </c>
      <c r="E1754" s="6">
        <v>26.12</v>
      </c>
      <c r="F1754" s="6">
        <v>26.12</v>
      </c>
      <c r="G1754" s="6">
        <v>0</v>
      </c>
      <c r="H1754" s="6">
        <v>0</v>
      </c>
      <c r="I1754" s="6">
        <v>0</v>
      </c>
      <c r="J1754" s="6">
        <v>0</v>
      </c>
      <c r="K1754" s="7" t="s">
        <v>2585</v>
      </c>
      <c r="L1754" s="7" t="s">
        <v>2336</v>
      </c>
      <c r="M1754" s="7" t="s">
        <v>2217</v>
      </c>
      <c r="N1754" s="3">
        <v>0</v>
      </c>
      <c r="O1754" s="2" t="s">
        <v>2715</v>
      </c>
      <c r="Q1754" s="57">
        <f t="shared" si="16"/>
        <v>0</v>
      </c>
    </row>
    <row r="1755" spans="1:17" x14ac:dyDescent="0.2">
      <c r="A1755" s="7" t="s">
        <v>2567</v>
      </c>
      <c r="B1755" s="6">
        <v>4.2262348173490203</v>
      </c>
      <c r="C1755" s="7" t="s">
        <v>2567</v>
      </c>
      <c r="D1755" s="7" t="s">
        <v>469</v>
      </c>
      <c r="E1755" s="6">
        <v>4.2262348173490203</v>
      </c>
      <c r="F1755" s="6">
        <v>4.2262348173490203</v>
      </c>
      <c r="G1755" s="6">
        <v>4.2262348173490203</v>
      </c>
      <c r="H1755" s="6">
        <v>4.2262348173490203</v>
      </c>
      <c r="I1755" s="6">
        <v>0</v>
      </c>
      <c r="J1755" s="6">
        <v>0</v>
      </c>
      <c r="K1755" s="7" t="s">
        <v>2585</v>
      </c>
      <c r="L1755" s="7"/>
      <c r="M1755" s="7" t="s">
        <v>2139</v>
      </c>
      <c r="N1755" s="3">
        <v>0</v>
      </c>
      <c r="O1755" s="2" t="s">
        <v>2974</v>
      </c>
      <c r="Q1755" s="57">
        <f t="shared" si="16"/>
        <v>0</v>
      </c>
    </row>
    <row r="1756" spans="1:17" x14ac:dyDescent="0.2">
      <c r="A1756" s="7" t="s">
        <v>2236</v>
      </c>
      <c r="B1756" s="6">
        <v>5</v>
      </c>
      <c r="C1756" s="7" t="s">
        <v>2236</v>
      </c>
      <c r="D1756" s="7" t="s">
        <v>3030</v>
      </c>
      <c r="E1756" s="6">
        <v>5</v>
      </c>
      <c r="F1756" s="6">
        <v>5</v>
      </c>
      <c r="G1756" s="6">
        <v>0</v>
      </c>
      <c r="H1756" s="6">
        <v>0</v>
      </c>
      <c r="I1756" s="6">
        <v>0</v>
      </c>
      <c r="J1756" s="6">
        <v>0</v>
      </c>
      <c r="K1756" s="7" t="s">
        <v>2585</v>
      </c>
      <c r="L1756" s="7" t="s">
        <v>1787</v>
      </c>
      <c r="M1756" s="7" t="s">
        <v>1498</v>
      </c>
      <c r="N1756" s="3">
        <v>0</v>
      </c>
      <c r="O1756" s="2" t="s">
        <v>2974</v>
      </c>
      <c r="Q1756" s="57">
        <f t="shared" si="16"/>
        <v>0</v>
      </c>
    </row>
    <row r="1757" spans="1:17" x14ac:dyDescent="0.2">
      <c r="A1757" s="7" t="s">
        <v>2613</v>
      </c>
      <c r="B1757" s="6">
        <v>9.94</v>
      </c>
      <c r="C1757" s="7" t="s">
        <v>2613</v>
      </c>
      <c r="D1757" s="7" t="s">
        <v>2944</v>
      </c>
      <c r="E1757" s="6">
        <v>9.94</v>
      </c>
      <c r="F1757" s="6">
        <v>9.94</v>
      </c>
      <c r="G1757" s="6">
        <v>9.94</v>
      </c>
      <c r="H1757" s="6">
        <v>9.94</v>
      </c>
      <c r="I1757" s="6">
        <v>9.94</v>
      </c>
      <c r="J1757" s="6">
        <v>9.94</v>
      </c>
      <c r="K1757" s="7" t="s">
        <v>2585</v>
      </c>
      <c r="L1757" s="7" t="s">
        <v>1946</v>
      </c>
      <c r="M1757" s="7" t="s">
        <v>777</v>
      </c>
      <c r="N1757" s="3">
        <v>0</v>
      </c>
      <c r="O1757" s="2" t="s">
        <v>777</v>
      </c>
      <c r="Q1757" s="57">
        <f t="shared" si="16"/>
        <v>1</v>
      </c>
    </row>
    <row r="1758" spans="1:17" x14ac:dyDescent="0.2">
      <c r="A1758" s="7" t="s">
        <v>2695</v>
      </c>
      <c r="B1758" s="6">
        <v>23.87</v>
      </c>
      <c r="C1758" s="7" t="s">
        <v>2695</v>
      </c>
      <c r="D1758" s="7" t="s">
        <v>371</v>
      </c>
      <c r="E1758" s="6">
        <v>23.87</v>
      </c>
      <c r="F1758" s="6">
        <v>23.87</v>
      </c>
      <c r="G1758" s="6">
        <v>21.51</v>
      </c>
      <c r="H1758" s="6">
        <v>21.51</v>
      </c>
      <c r="I1758" s="6">
        <v>43.02</v>
      </c>
      <c r="J1758" s="6">
        <v>43.02</v>
      </c>
      <c r="K1758" s="7" t="s">
        <v>2585</v>
      </c>
      <c r="L1758" s="7" t="s">
        <v>1946</v>
      </c>
      <c r="M1758" s="7" t="s">
        <v>1466</v>
      </c>
      <c r="N1758" s="3">
        <v>0</v>
      </c>
      <c r="O1758" s="2" t="s">
        <v>1437</v>
      </c>
      <c r="Q1758" s="57">
        <f t="shared" si="16"/>
        <v>1.8022622538751571</v>
      </c>
    </row>
    <row r="1759" spans="1:17" x14ac:dyDescent="0.2">
      <c r="A1759" s="7" t="s">
        <v>909</v>
      </c>
      <c r="B1759" s="6">
        <v>65.08</v>
      </c>
      <c r="C1759" s="7" t="s">
        <v>909</v>
      </c>
      <c r="D1759" s="7" t="s">
        <v>371</v>
      </c>
      <c r="E1759" s="6">
        <v>65.08</v>
      </c>
      <c r="F1759" s="6">
        <v>65.08</v>
      </c>
      <c r="G1759" s="6">
        <v>0</v>
      </c>
      <c r="H1759" s="6">
        <v>0</v>
      </c>
      <c r="I1759" s="6">
        <v>0</v>
      </c>
      <c r="J1759" s="6">
        <v>0</v>
      </c>
      <c r="K1759" s="7" t="s">
        <v>2585</v>
      </c>
      <c r="L1759" s="7" t="s">
        <v>1946</v>
      </c>
      <c r="M1759" s="7" t="s">
        <v>1567</v>
      </c>
      <c r="N1759" s="3">
        <v>0</v>
      </c>
      <c r="O1759" s="2" t="s">
        <v>3411</v>
      </c>
      <c r="Q1759" s="57">
        <f t="shared" si="16"/>
        <v>0</v>
      </c>
    </row>
    <row r="1760" spans="1:17" x14ac:dyDescent="0.2">
      <c r="A1760" s="7" t="s">
        <v>673</v>
      </c>
      <c r="B1760" s="6">
        <v>64.97</v>
      </c>
      <c r="C1760" s="7" t="s">
        <v>673</v>
      </c>
      <c r="D1760" s="7" t="s">
        <v>371</v>
      </c>
      <c r="E1760" s="6">
        <v>64.97</v>
      </c>
      <c r="F1760" s="6">
        <v>64.97</v>
      </c>
      <c r="G1760" s="6">
        <v>0</v>
      </c>
      <c r="H1760" s="6">
        <v>0</v>
      </c>
      <c r="I1760" s="6">
        <v>0</v>
      </c>
      <c r="J1760" s="6">
        <v>0</v>
      </c>
      <c r="K1760" s="7" t="s">
        <v>2585</v>
      </c>
      <c r="L1760" s="7" t="s">
        <v>1946</v>
      </c>
      <c r="M1760" s="7" t="s">
        <v>3411</v>
      </c>
      <c r="N1760" s="3">
        <v>0</v>
      </c>
      <c r="O1760" s="2" t="s">
        <v>3411</v>
      </c>
      <c r="Q1760" s="57">
        <f t="shared" si="16"/>
        <v>0</v>
      </c>
    </row>
    <row r="1761" spans="1:17" x14ac:dyDescent="0.2">
      <c r="A1761" s="7" t="s">
        <v>1613</v>
      </c>
      <c r="B1761" s="6">
        <v>9.0350000000000001</v>
      </c>
      <c r="C1761" s="7" t="s">
        <v>2465</v>
      </c>
      <c r="D1761" s="7" t="s">
        <v>371</v>
      </c>
      <c r="E1761" s="6">
        <v>9.0350000000000001</v>
      </c>
      <c r="F1761" s="6">
        <v>9.0350000000000001</v>
      </c>
      <c r="G1761" s="6">
        <v>9.0350000000000001</v>
      </c>
      <c r="H1761" s="6">
        <v>9.0350000000000001</v>
      </c>
      <c r="I1761" s="6">
        <v>36.14</v>
      </c>
      <c r="J1761" s="6">
        <v>36.14</v>
      </c>
      <c r="K1761" s="7" t="s">
        <v>2585</v>
      </c>
      <c r="L1761" s="7" t="s">
        <v>1946</v>
      </c>
      <c r="M1761" s="7" t="s">
        <v>777</v>
      </c>
      <c r="N1761" s="3">
        <v>0</v>
      </c>
      <c r="O1761" s="2" t="s">
        <v>777</v>
      </c>
      <c r="Q1761" s="57">
        <f t="shared" si="16"/>
        <v>4</v>
      </c>
    </row>
    <row r="1762" spans="1:17" x14ac:dyDescent="0.2">
      <c r="A1762" s="7" t="s">
        <v>2660</v>
      </c>
      <c r="B1762" s="6">
        <v>5.81</v>
      </c>
      <c r="C1762" s="7" t="s">
        <v>2660</v>
      </c>
      <c r="D1762" s="7" t="s">
        <v>371</v>
      </c>
      <c r="E1762" s="6">
        <v>5.81</v>
      </c>
      <c r="F1762" s="6">
        <v>5.81</v>
      </c>
      <c r="G1762" s="6">
        <v>5.81</v>
      </c>
      <c r="H1762" s="6">
        <v>5.81</v>
      </c>
      <c r="I1762" s="6">
        <v>17.43</v>
      </c>
      <c r="J1762" s="6">
        <v>17.43</v>
      </c>
      <c r="K1762" s="7" t="s">
        <v>2585</v>
      </c>
      <c r="L1762" s="7" t="s">
        <v>1946</v>
      </c>
      <c r="M1762" s="7" t="s">
        <v>2063</v>
      </c>
      <c r="N1762" s="3">
        <v>0</v>
      </c>
      <c r="O1762" s="2" t="s">
        <v>2063</v>
      </c>
      <c r="Q1762" s="57">
        <f t="shared" si="16"/>
        <v>3</v>
      </c>
    </row>
    <row r="1763" spans="1:17" x14ac:dyDescent="0.2">
      <c r="A1763" s="7" t="s">
        <v>925</v>
      </c>
      <c r="B1763" s="6">
        <v>29.41</v>
      </c>
      <c r="C1763" s="7" t="s">
        <v>925</v>
      </c>
      <c r="D1763" s="7" t="s">
        <v>371</v>
      </c>
      <c r="E1763" s="6">
        <v>29.41</v>
      </c>
      <c r="F1763" s="6">
        <v>29.41</v>
      </c>
      <c r="G1763" s="6">
        <v>29.41</v>
      </c>
      <c r="H1763" s="6">
        <v>29.41</v>
      </c>
      <c r="I1763" s="6">
        <v>14.705</v>
      </c>
      <c r="J1763" s="6">
        <v>14.705</v>
      </c>
      <c r="K1763" s="7" t="s">
        <v>2585</v>
      </c>
      <c r="L1763" s="7" t="s">
        <v>1946</v>
      </c>
      <c r="M1763" s="7" t="s">
        <v>1567</v>
      </c>
      <c r="N1763" s="3">
        <v>0</v>
      </c>
      <c r="O1763" s="2" t="s">
        <v>3411</v>
      </c>
      <c r="Q1763" s="57">
        <f t="shared" si="16"/>
        <v>0.5</v>
      </c>
    </row>
    <row r="1764" spans="1:17" x14ac:dyDescent="0.2">
      <c r="A1764" s="7" t="s">
        <v>1862</v>
      </c>
      <c r="B1764" s="6">
        <v>2.2000000000000002</v>
      </c>
      <c r="C1764" s="7" t="s">
        <v>2967</v>
      </c>
      <c r="D1764" s="7" t="s">
        <v>1616</v>
      </c>
      <c r="E1764" s="6">
        <v>2.2000000000000002</v>
      </c>
      <c r="F1764" s="6">
        <v>2.2000000000000002</v>
      </c>
      <c r="G1764" s="6">
        <v>2.2000000000000002</v>
      </c>
      <c r="H1764" s="6">
        <v>2.2000000000000002</v>
      </c>
      <c r="I1764" s="6">
        <v>484</v>
      </c>
      <c r="J1764" s="6">
        <v>484</v>
      </c>
      <c r="K1764" s="7" t="s">
        <v>2585</v>
      </c>
      <c r="L1764" s="7" t="s">
        <v>1668</v>
      </c>
      <c r="M1764" s="7" t="s">
        <v>2631</v>
      </c>
      <c r="N1764" s="3">
        <v>1</v>
      </c>
      <c r="O1764" s="2" t="s">
        <v>2974</v>
      </c>
      <c r="Q1764" s="57">
        <f t="shared" si="16"/>
        <v>219.99999999999997</v>
      </c>
    </row>
    <row r="1765" spans="1:17" x14ac:dyDescent="0.2">
      <c r="A1765" s="7" t="s">
        <v>2224</v>
      </c>
      <c r="B1765" s="6">
        <v>4.4224209999999999</v>
      </c>
      <c r="C1765" s="7" t="s">
        <v>2224</v>
      </c>
      <c r="D1765" s="7" t="s">
        <v>469</v>
      </c>
      <c r="E1765" s="6">
        <v>4.4224209999999999</v>
      </c>
      <c r="F1765" s="6">
        <v>4.4224209999999999</v>
      </c>
      <c r="G1765" s="6">
        <v>4.4224209999999999</v>
      </c>
      <c r="H1765" s="6">
        <v>4.4224209999999999</v>
      </c>
      <c r="I1765" s="6">
        <v>0</v>
      </c>
      <c r="J1765" s="6">
        <v>0</v>
      </c>
      <c r="K1765" s="7" t="s">
        <v>2585</v>
      </c>
      <c r="L1765" s="7"/>
      <c r="M1765" s="7" t="s">
        <v>2139</v>
      </c>
      <c r="N1765" s="3">
        <v>0</v>
      </c>
      <c r="O1765" s="2" t="s">
        <v>2974</v>
      </c>
      <c r="Q1765" s="57">
        <f t="shared" si="16"/>
        <v>0</v>
      </c>
    </row>
    <row r="1766" spans="1:17" x14ac:dyDescent="0.2">
      <c r="A1766" s="7" t="s">
        <v>779</v>
      </c>
      <c r="B1766" s="6">
        <v>0.75</v>
      </c>
      <c r="C1766" s="7" t="s">
        <v>779</v>
      </c>
      <c r="D1766" s="7" t="s">
        <v>371</v>
      </c>
      <c r="E1766" s="6">
        <v>0.75</v>
      </c>
      <c r="F1766" s="6">
        <v>0.75</v>
      </c>
      <c r="G1766" s="6">
        <v>0</v>
      </c>
      <c r="H1766" s="6">
        <v>0</v>
      </c>
      <c r="I1766" s="6">
        <v>0</v>
      </c>
      <c r="J1766" s="6">
        <v>0</v>
      </c>
      <c r="K1766" s="7" t="s">
        <v>2585</v>
      </c>
      <c r="L1766" s="7" t="s">
        <v>637</v>
      </c>
      <c r="M1766" s="7" t="s">
        <v>2631</v>
      </c>
      <c r="N1766" s="3">
        <v>30</v>
      </c>
      <c r="O1766" s="2" t="s">
        <v>2974</v>
      </c>
      <c r="Q1766" s="57">
        <f t="shared" si="16"/>
        <v>0</v>
      </c>
    </row>
    <row r="1767" spans="1:17" x14ac:dyDescent="0.2">
      <c r="A1767" s="7" t="s">
        <v>3464</v>
      </c>
      <c r="B1767" s="6">
        <v>36.229999999999997</v>
      </c>
      <c r="C1767" s="7" t="s">
        <v>359</v>
      </c>
      <c r="D1767" s="7" t="s">
        <v>371</v>
      </c>
      <c r="E1767" s="6">
        <v>36.229999999999997</v>
      </c>
      <c r="F1767" s="6">
        <v>36.229999999999997</v>
      </c>
      <c r="G1767" s="6">
        <v>0</v>
      </c>
      <c r="H1767" s="6">
        <v>0</v>
      </c>
      <c r="I1767" s="6">
        <v>0</v>
      </c>
      <c r="J1767" s="6">
        <v>0</v>
      </c>
      <c r="K1767" s="7" t="s">
        <v>2585</v>
      </c>
      <c r="L1767" s="7" t="s">
        <v>1946</v>
      </c>
      <c r="M1767" s="7" t="s">
        <v>1965</v>
      </c>
      <c r="N1767" s="3">
        <v>0</v>
      </c>
      <c r="O1767" s="2" t="s">
        <v>2789</v>
      </c>
      <c r="Q1767" s="57">
        <f t="shared" si="16"/>
        <v>0</v>
      </c>
    </row>
    <row r="1768" spans="1:17" x14ac:dyDescent="0.2">
      <c r="A1768" s="7" t="s">
        <v>3229</v>
      </c>
      <c r="B1768" s="6">
        <v>111.74</v>
      </c>
      <c r="C1768" s="7" t="s">
        <v>3461</v>
      </c>
      <c r="D1768" s="7" t="s">
        <v>155</v>
      </c>
      <c r="E1768" s="6">
        <v>122.914</v>
      </c>
      <c r="F1768" s="6">
        <v>111.74</v>
      </c>
      <c r="G1768" s="6">
        <v>122.914</v>
      </c>
      <c r="H1768" s="6">
        <v>111.74</v>
      </c>
      <c r="I1768" s="6">
        <v>245.828</v>
      </c>
      <c r="J1768" s="6">
        <v>223.48</v>
      </c>
      <c r="K1768" s="7" t="s">
        <v>2585</v>
      </c>
      <c r="L1768" s="7" t="s">
        <v>109</v>
      </c>
      <c r="M1768" s="7" t="s">
        <v>384</v>
      </c>
      <c r="N1768" s="3">
        <v>0</v>
      </c>
      <c r="O1768" s="2" t="s">
        <v>1012</v>
      </c>
      <c r="Q1768" s="57">
        <f t="shared" si="16"/>
        <v>2</v>
      </c>
    </row>
    <row r="1769" spans="1:17" x14ac:dyDescent="0.2">
      <c r="A1769" s="7" t="s">
        <v>2335</v>
      </c>
      <c r="B1769" s="6">
        <v>3.7238180000000001</v>
      </c>
      <c r="C1769" s="7" t="s">
        <v>2392</v>
      </c>
      <c r="D1769" s="7" t="s">
        <v>155</v>
      </c>
      <c r="E1769" s="6">
        <v>4.0961997999999999</v>
      </c>
      <c r="F1769" s="6">
        <v>3.7238180000000001</v>
      </c>
      <c r="G1769" s="6">
        <v>4.0961997999999999</v>
      </c>
      <c r="H1769" s="6">
        <v>3.7238180000000001</v>
      </c>
      <c r="I1769" s="6">
        <v>204.80999</v>
      </c>
      <c r="J1769" s="6">
        <v>186.1909</v>
      </c>
      <c r="K1769" s="7" t="s">
        <v>2585</v>
      </c>
      <c r="L1769" s="7" t="s">
        <v>1428</v>
      </c>
      <c r="M1769" s="7" t="s">
        <v>2631</v>
      </c>
      <c r="N1769" s="3">
        <v>50</v>
      </c>
      <c r="O1769" s="2" t="s">
        <v>2974</v>
      </c>
      <c r="Q1769" s="57">
        <f t="shared" si="16"/>
        <v>50</v>
      </c>
    </row>
    <row r="1770" spans="1:17" x14ac:dyDescent="0.2">
      <c r="A1770" s="7" t="s">
        <v>2999</v>
      </c>
      <c r="B1770" s="6">
        <v>2.84030701674277</v>
      </c>
      <c r="C1770" s="7" t="s">
        <v>2999</v>
      </c>
      <c r="D1770" s="7" t="s">
        <v>469</v>
      </c>
      <c r="E1770" s="6">
        <v>2.84030701674277</v>
      </c>
      <c r="F1770" s="6">
        <v>2.84030701674277</v>
      </c>
      <c r="G1770" s="6">
        <v>2.84030701674277</v>
      </c>
      <c r="H1770" s="6">
        <v>2.84030701674277</v>
      </c>
      <c r="I1770" s="6">
        <v>0</v>
      </c>
      <c r="J1770" s="6">
        <v>0</v>
      </c>
      <c r="K1770" s="7" t="s">
        <v>2585</v>
      </c>
      <c r="L1770" s="7"/>
      <c r="M1770" s="7" t="s">
        <v>2139</v>
      </c>
      <c r="N1770" s="3">
        <v>0</v>
      </c>
      <c r="O1770" s="2" t="s">
        <v>2974</v>
      </c>
      <c r="Q1770" s="57">
        <f t="shared" si="16"/>
        <v>0</v>
      </c>
    </row>
    <row r="1771" spans="1:17" x14ac:dyDescent="0.2">
      <c r="A1771" s="7" t="s">
        <v>1504</v>
      </c>
      <c r="B1771" s="6">
        <v>4.4000000000000004</v>
      </c>
      <c r="C1771" s="7" t="s">
        <v>1504</v>
      </c>
      <c r="D1771" s="7" t="s">
        <v>125</v>
      </c>
      <c r="E1771" s="6">
        <v>4.4000000000000004</v>
      </c>
      <c r="F1771" s="6">
        <v>4.4000000000000004</v>
      </c>
      <c r="G1771" s="6">
        <v>4.4000000000000004</v>
      </c>
      <c r="H1771" s="6">
        <v>4.4000000000000004</v>
      </c>
      <c r="I1771" s="6">
        <v>0</v>
      </c>
      <c r="J1771" s="6">
        <v>0</v>
      </c>
      <c r="K1771" s="7" t="s">
        <v>2585</v>
      </c>
      <c r="L1771" s="7"/>
      <c r="M1771" s="7" t="s">
        <v>2139</v>
      </c>
      <c r="N1771" s="3">
        <v>0</v>
      </c>
      <c r="O1771" s="2" t="s">
        <v>777</v>
      </c>
      <c r="Q1771" s="57">
        <f t="shared" si="16"/>
        <v>0</v>
      </c>
    </row>
    <row r="1772" spans="1:17" x14ac:dyDescent="0.2">
      <c r="A1772" s="7" t="s">
        <v>2311</v>
      </c>
      <c r="B1772" s="6">
        <v>21.129774019607801</v>
      </c>
      <c r="C1772" s="7" t="s">
        <v>2311</v>
      </c>
      <c r="D1772" s="7" t="s">
        <v>469</v>
      </c>
      <c r="E1772" s="6">
        <v>21.129774019607801</v>
      </c>
      <c r="F1772" s="6">
        <v>21.129774019607801</v>
      </c>
      <c r="G1772" s="6">
        <v>21.129774019607801</v>
      </c>
      <c r="H1772" s="6">
        <v>21.129774019607801</v>
      </c>
      <c r="I1772" s="6">
        <v>0</v>
      </c>
      <c r="J1772" s="6">
        <v>0</v>
      </c>
      <c r="K1772" s="7" t="s">
        <v>2585</v>
      </c>
      <c r="L1772" s="7"/>
      <c r="M1772" s="7" t="s">
        <v>2139</v>
      </c>
      <c r="N1772" s="3">
        <v>0</v>
      </c>
      <c r="O1772" s="2" t="s">
        <v>2974</v>
      </c>
      <c r="Q1772" s="57">
        <f t="shared" si="16"/>
        <v>0</v>
      </c>
    </row>
    <row r="1773" spans="1:17" x14ac:dyDescent="0.2">
      <c r="A1773" s="7" t="s">
        <v>2525</v>
      </c>
      <c r="B1773" s="6">
        <v>2.3683749999999999</v>
      </c>
      <c r="C1773" s="7" t="s">
        <v>2525</v>
      </c>
      <c r="D1773" s="7" t="s">
        <v>469</v>
      </c>
      <c r="E1773" s="6">
        <v>2.3683749999999999</v>
      </c>
      <c r="F1773" s="6">
        <v>2.3683749999999999</v>
      </c>
      <c r="G1773" s="6">
        <v>2.3683749999999999</v>
      </c>
      <c r="H1773" s="6">
        <v>2.3683749999999999</v>
      </c>
      <c r="I1773" s="6">
        <v>0</v>
      </c>
      <c r="J1773" s="6">
        <v>0</v>
      </c>
      <c r="K1773" s="7" t="s">
        <v>2585</v>
      </c>
      <c r="L1773" s="7"/>
      <c r="M1773" s="7" t="s">
        <v>2139</v>
      </c>
      <c r="N1773" s="3">
        <v>0</v>
      </c>
      <c r="O1773" s="2" t="s">
        <v>2974</v>
      </c>
      <c r="Q1773" s="57">
        <f t="shared" si="16"/>
        <v>0</v>
      </c>
    </row>
    <row r="1774" spans="1:17" x14ac:dyDescent="0.2">
      <c r="A1774" s="7" t="s">
        <v>2930</v>
      </c>
      <c r="B1774" s="6">
        <v>24</v>
      </c>
      <c r="C1774" s="7" t="s">
        <v>2930</v>
      </c>
      <c r="D1774" s="7" t="s">
        <v>3030</v>
      </c>
      <c r="E1774" s="6">
        <v>24</v>
      </c>
      <c r="F1774" s="6">
        <v>24</v>
      </c>
      <c r="G1774" s="6">
        <v>0</v>
      </c>
      <c r="H1774" s="6">
        <v>0</v>
      </c>
      <c r="I1774" s="6">
        <v>0</v>
      </c>
      <c r="J1774" s="6">
        <v>0</v>
      </c>
      <c r="K1774" s="7" t="s">
        <v>2585</v>
      </c>
      <c r="L1774" s="7" t="s">
        <v>661</v>
      </c>
      <c r="M1774" s="7" t="s">
        <v>777</v>
      </c>
      <c r="N1774" s="3">
        <v>1</v>
      </c>
      <c r="O1774" s="2" t="s">
        <v>777</v>
      </c>
      <c r="Q1774" s="57">
        <f t="shared" si="16"/>
        <v>0</v>
      </c>
    </row>
    <row r="1775" spans="1:17" x14ac:dyDescent="0.2">
      <c r="A1775" s="7" t="s">
        <v>1288</v>
      </c>
      <c r="B1775" s="6">
        <v>16</v>
      </c>
      <c r="C1775" s="7" t="s">
        <v>557</v>
      </c>
      <c r="D1775" s="7" t="s">
        <v>3030</v>
      </c>
      <c r="E1775" s="6">
        <v>24</v>
      </c>
      <c r="F1775" s="6">
        <v>24</v>
      </c>
      <c r="G1775" s="6">
        <v>0</v>
      </c>
      <c r="H1775" s="6">
        <v>0</v>
      </c>
      <c r="I1775" s="6">
        <v>0</v>
      </c>
      <c r="J1775" s="6">
        <v>0</v>
      </c>
      <c r="K1775" s="7" t="s">
        <v>3355</v>
      </c>
      <c r="L1775" s="7" t="s">
        <v>1787</v>
      </c>
      <c r="M1775" s="7" t="s">
        <v>3168</v>
      </c>
      <c r="N1775" s="3">
        <v>0</v>
      </c>
      <c r="O1775" s="2" t="s">
        <v>3168</v>
      </c>
      <c r="Q1775" s="57">
        <f t="shared" si="16"/>
        <v>0</v>
      </c>
    </row>
    <row r="1776" spans="1:17" x14ac:dyDescent="0.2">
      <c r="A1776" s="7" t="s">
        <v>1094</v>
      </c>
      <c r="B1776" s="6">
        <v>1.13533333333333</v>
      </c>
      <c r="C1776" s="7" t="s">
        <v>554</v>
      </c>
      <c r="D1776" s="7" t="s">
        <v>1150</v>
      </c>
      <c r="E1776" s="6">
        <v>1.13533333333333</v>
      </c>
      <c r="F1776" s="6">
        <v>1.13533333333333</v>
      </c>
      <c r="G1776" s="6">
        <v>1.12733333333333</v>
      </c>
      <c r="H1776" s="6">
        <v>1.12733333333333</v>
      </c>
      <c r="I1776" s="6">
        <v>202.92</v>
      </c>
      <c r="J1776" s="6">
        <v>202.92</v>
      </c>
      <c r="K1776" s="7" t="s">
        <v>2585</v>
      </c>
      <c r="L1776" s="7" t="s">
        <v>1946</v>
      </c>
      <c r="M1776" s="7" t="s">
        <v>1171</v>
      </c>
      <c r="N1776" s="3">
        <v>60</v>
      </c>
      <c r="O1776" s="2" t="s">
        <v>2974</v>
      </c>
      <c r="Q1776" s="57">
        <f t="shared" si="16"/>
        <v>178.73165002936048</v>
      </c>
    </row>
    <row r="1777" spans="1:17" x14ac:dyDescent="0.2">
      <c r="A1777" s="7" t="s">
        <v>1603</v>
      </c>
      <c r="B1777" s="6">
        <v>0.52</v>
      </c>
      <c r="C1777" s="7" t="s">
        <v>1603</v>
      </c>
      <c r="D1777" s="7" t="s">
        <v>1150</v>
      </c>
      <c r="E1777" s="6">
        <v>0.52</v>
      </c>
      <c r="F1777" s="6">
        <v>0.52</v>
      </c>
      <c r="G1777" s="6">
        <v>0</v>
      </c>
      <c r="H1777" s="6">
        <v>0</v>
      </c>
      <c r="I1777" s="6">
        <v>0</v>
      </c>
      <c r="J1777" s="6">
        <v>0</v>
      </c>
      <c r="K1777" s="7" t="s">
        <v>2585</v>
      </c>
      <c r="L1777" s="7" t="s">
        <v>3339</v>
      </c>
      <c r="M1777" s="7" t="s">
        <v>2631</v>
      </c>
      <c r="N1777" s="3">
        <v>0</v>
      </c>
      <c r="O1777" s="2" t="s">
        <v>2974</v>
      </c>
      <c r="Q1777" s="57">
        <f t="shared" si="16"/>
        <v>0</v>
      </c>
    </row>
    <row r="1778" spans="1:17" x14ac:dyDescent="0.2">
      <c r="A1778" s="7" t="s">
        <v>982</v>
      </c>
      <c r="B1778" s="6">
        <v>1.1654</v>
      </c>
      <c r="C1778" s="7" t="s">
        <v>1456</v>
      </c>
      <c r="D1778" s="7" t="s">
        <v>1150</v>
      </c>
      <c r="E1778" s="6">
        <v>1.1654</v>
      </c>
      <c r="F1778" s="6">
        <v>1.1654</v>
      </c>
      <c r="G1778" s="6">
        <v>1.1654</v>
      </c>
      <c r="H1778" s="6">
        <v>1.1654</v>
      </c>
      <c r="I1778" s="6">
        <v>174.81</v>
      </c>
      <c r="J1778" s="6">
        <v>174.81</v>
      </c>
      <c r="K1778" s="7" t="s">
        <v>2585</v>
      </c>
      <c r="L1778" s="7" t="s">
        <v>1946</v>
      </c>
      <c r="M1778" s="7" t="s">
        <v>2631</v>
      </c>
      <c r="N1778" s="3">
        <v>50</v>
      </c>
      <c r="O1778" s="2" t="s">
        <v>2974</v>
      </c>
      <c r="Q1778" s="57">
        <f t="shared" si="16"/>
        <v>150</v>
      </c>
    </row>
    <row r="1779" spans="1:17" x14ac:dyDescent="0.2">
      <c r="A1779" s="7" t="s">
        <v>3273</v>
      </c>
      <c r="B1779" s="6">
        <v>0.99</v>
      </c>
      <c r="C1779" s="7" t="s">
        <v>818</v>
      </c>
      <c r="D1779" s="7" t="s">
        <v>1150</v>
      </c>
      <c r="E1779" s="6">
        <v>0.99</v>
      </c>
      <c r="F1779" s="6">
        <v>0.99</v>
      </c>
      <c r="G1779" s="6">
        <v>0</v>
      </c>
      <c r="H1779" s="6">
        <v>0</v>
      </c>
      <c r="I1779" s="6">
        <v>0</v>
      </c>
      <c r="J1779" s="6">
        <v>0</v>
      </c>
      <c r="K1779" s="7" t="s">
        <v>2585</v>
      </c>
      <c r="L1779" s="7" t="s">
        <v>3424</v>
      </c>
      <c r="M1779" s="7" t="s">
        <v>2631</v>
      </c>
      <c r="N1779" s="3">
        <v>0</v>
      </c>
      <c r="O1779" s="2" t="s">
        <v>2974</v>
      </c>
      <c r="Q1779" s="57">
        <f t="shared" si="16"/>
        <v>0</v>
      </c>
    </row>
    <row r="1780" spans="1:17" x14ac:dyDescent="0.2">
      <c r="A1780" s="7" t="s">
        <v>2315</v>
      </c>
      <c r="B1780" s="6">
        <v>0.102291666666667</v>
      </c>
      <c r="C1780" s="7" t="s">
        <v>1959</v>
      </c>
      <c r="D1780" s="7" t="s">
        <v>2944</v>
      </c>
      <c r="E1780" s="6">
        <v>0.102291666666667</v>
      </c>
      <c r="F1780" s="6">
        <v>0.102291666666667</v>
      </c>
      <c r="G1780" s="6">
        <v>0</v>
      </c>
      <c r="H1780" s="6">
        <v>0</v>
      </c>
      <c r="I1780" s="6">
        <v>0</v>
      </c>
      <c r="J1780" s="6">
        <v>0</v>
      </c>
      <c r="K1780" s="7" t="s">
        <v>2585</v>
      </c>
      <c r="L1780" s="7" t="s">
        <v>3339</v>
      </c>
      <c r="M1780" s="7" t="s">
        <v>845</v>
      </c>
      <c r="N1780" s="3">
        <v>240</v>
      </c>
      <c r="O1780" s="2" t="s">
        <v>79</v>
      </c>
      <c r="Q1780" s="57">
        <f t="shared" si="16"/>
        <v>0</v>
      </c>
    </row>
    <row r="1781" spans="1:17" x14ac:dyDescent="0.2">
      <c r="A1781" s="7" t="s">
        <v>2315</v>
      </c>
      <c r="B1781" s="6">
        <v>0.39200000000000002</v>
      </c>
      <c r="C1781" s="7" t="s">
        <v>2315</v>
      </c>
      <c r="D1781" s="7" t="s">
        <v>1150</v>
      </c>
      <c r="E1781" s="6">
        <v>0.39200000000000002</v>
      </c>
      <c r="F1781" s="6">
        <v>0.39200000000000002</v>
      </c>
      <c r="G1781" s="6">
        <v>0</v>
      </c>
      <c r="H1781" s="6">
        <v>0</v>
      </c>
      <c r="I1781" s="6">
        <v>0</v>
      </c>
      <c r="J1781" s="6">
        <v>0</v>
      </c>
      <c r="K1781" s="7" t="s">
        <v>2585</v>
      </c>
      <c r="L1781" s="7" t="s">
        <v>3424</v>
      </c>
      <c r="M1781" s="7" t="s">
        <v>2631</v>
      </c>
      <c r="N1781" s="3">
        <v>0</v>
      </c>
      <c r="O1781" s="2" t="s">
        <v>2974</v>
      </c>
      <c r="Q1781" s="57">
        <f t="shared" si="16"/>
        <v>0</v>
      </c>
    </row>
    <row r="1782" spans="1:17" x14ac:dyDescent="0.2">
      <c r="A1782" s="7" t="s">
        <v>1475</v>
      </c>
      <c r="B1782" s="6">
        <v>0.6</v>
      </c>
      <c r="C1782" s="7" t="s">
        <v>1475</v>
      </c>
      <c r="D1782" s="7" t="s">
        <v>1150</v>
      </c>
      <c r="E1782" s="6">
        <v>0.6</v>
      </c>
      <c r="F1782" s="6">
        <v>0.6</v>
      </c>
      <c r="G1782" s="6">
        <v>0</v>
      </c>
      <c r="H1782" s="6">
        <v>0</v>
      </c>
      <c r="I1782" s="6">
        <v>0</v>
      </c>
      <c r="J1782" s="6">
        <v>0</v>
      </c>
      <c r="K1782" s="7" t="s">
        <v>2585</v>
      </c>
      <c r="L1782" s="7" t="s">
        <v>3339</v>
      </c>
      <c r="M1782" s="7" t="s">
        <v>2631</v>
      </c>
      <c r="N1782" s="3">
        <v>0</v>
      </c>
      <c r="O1782" s="2" t="s">
        <v>2974</v>
      </c>
      <c r="Q1782" s="57">
        <f t="shared" si="16"/>
        <v>0</v>
      </c>
    </row>
    <row r="1783" spans="1:17" x14ac:dyDescent="0.2">
      <c r="A1783" s="7" t="s">
        <v>870</v>
      </c>
      <c r="B1783" s="6">
        <v>0.81399999999999995</v>
      </c>
      <c r="C1783" s="7" t="s">
        <v>3020</v>
      </c>
      <c r="D1783" s="7" t="s">
        <v>2944</v>
      </c>
      <c r="E1783" s="6">
        <v>0.81399999999999995</v>
      </c>
      <c r="F1783" s="6">
        <v>0.81399999999999995</v>
      </c>
      <c r="G1783" s="6">
        <v>0</v>
      </c>
      <c r="H1783" s="6">
        <v>0</v>
      </c>
      <c r="I1783" s="6">
        <v>0</v>
      </c>
      <c r="J1783" s="6">
        <v>0</v>
      </c>
      <c r="K1783" s="7" t="s">
        <v>2585</v>
      </c>
      <c r="L1783" s="7" t="s">
        <v>1946</v>
      </c>
      <c r="M1783" s="7" t="s">
        <v>1171</v>
      </c>
      <c r="N1783" s="3">
        <v>50</v>
      </c>
      <c r="O1783" s="2" t="s">
        <v>2974</v>
      </c>
      <c r="Q1783" s="57">
        <f t="shared" si="16"/>
        <v>0</v>
      </c>
    </row>
    <row r="1784" spans="1:17" x14ac:dyDescent="0.2">
      <c r="A1784" s="7" t="s">
        <v>15</v>
      </c>
      <c r="B1784" s="6">
        <v>2</v>
      </c>
      <c r="C1784" s="7" t="s">
        <v>220</v>
      </c>
      <c r="D1784" s="7" t="s">
        <v>1150</v>
      </c>
      <c r="E1784" s="6">
        <v>2</v>
      </c>
      <c r="F1784" s="6">
        <v>2</v>
      </c>
      <c r="G1784" s="6">
        <v>0</v>
      </c>
      <c r="H1784" s="6">
        <v>0</v>
      </c>
      <c r="I1784" s="6">
        <v>0</v>
      </c>
      <c r="J1784" s="6">
        <v>0</v>
      </c>
      <c r="K1784" s="7" t="s">
        <v>2585</v>
      </c>
      <c r="L1784" s="7" t="s">
        <v>3339</v>
      </c>
      <c r="M1784" s="7" t="s">
        <v>2901</v>
      </c>
      <c r="N1784" s="3">
        <v>4</v>
      </c>
      <c r="O1784" s="2" t="s">
        <v>2974</v>
      </c>
      <c r="Q1784" s="57">
        <f t="shared" si="16"/>
        <v>0</v>
      </c>
    </row>
    <row r="1785" spans="1:17" x14ac:dyDescent="0.2">
      <c r="A1785" s="7" t="s">
        <v>1417</v>
      </c>
      <c r="B1785" s="6">
        <v>1.36520833333333</v>
      </c>
      <c r="C1785" s="7" t="s">
        <v>1417</v>
      </c>
      <c r="D1785" s="7" t="s">
        <v>2944</v>
      </c>
      <c r="E1785" s="6">
        <v>1.36520833333333</v>
      </c>
      <c r="F1785" s="6">
        <v>1.36520833333333</v>
      </c>
      <c r="G1785" s="6">
        <v>0</v>
      </c>
      <c r="H1785" s="6">
        <v>0</v>
      </c>
      <c r="I1785" s="6">
        <v>0</v>
      </c>
      <c r="J1785" s="6">
        <v>0</v>
      </c>
      <c r="K1785" s="7" t="s">
        <v>2585</v>
      </c>
      <c r="L1785" s="7" t="s">
        <v>1946</v>
      </c>
      <c r="M1785" s="7" t="s">
        <v>2631</v>
      </c>
      <c r="N1785" s="3">
        <v>48</v>
      </c>
      <c r="O1785" s="2" t="s">
        <v>2974</v>
      </c>
      <c r="Q1785" s="57">
        <f t="shared" si="16"/>
        <v>0</v>
      </c>
    </row>
    <row r="1786" spans="1:17" x14ac:dyDescent="0.2">
      <c r="A1786" s="7" t="s">
        <v>496</v>
      </c>
      <c r="B1786" s="6">
        <v>0.49399999999999999</v>
      </c>
      <c r="C1786" s="7" t="s">
        <v>496</v>
      </c>
      <c r="D1786" s="7" t="s">
        <v>1150</v>
      </c>
      <c r="E1786" s="6">
        <v>0.49399999999999999</v>
      </c>
      <c r="F1786" s="6">
        <v>0.49399999999999999</v>
      </c>
      <c r="G1786" s="6">
        <v>0</v>
      </c>
      <c r="H1786" s="6">
        <v>0</v>
      </c>
      <c r="I1786" s="6">
        <v>0</v>
      </c>
      <c r="J1786" s="6">
        <v>0</v>
      </c>
      <c r="K1786" s="7" t="s">
        <v>2585</v>
      </c>
      <c r="L1786" s="7" t="s">
        <v>3339</v>
      </c>
      <c r="M1786" s="7" t="s">
        <v>2631</v>
      </c>
      <c r="N1786" s="3">
        <v>0</v>
      </c>
      <c r="O1786" s="2" t="s">
        <v>2974</v>
      </c>
      <c r="Q1786" s="57">
        <f t="shared" si="16"/>
        <v>0</v>
      </c>
    </row>
    <row r="1787" spans="1:17" x14ac:dyDescent="0.2">
      <c r="A1787" s="7" t="s">
        <v>782</v>
      </c>
      <c r="B1787" s="6">
        <v>0.41406666666666703</v>
      </c>
      <c r="C1787" s="7" t="s">
        <v>3159</v>
      </c>
      <c r="D1787" s="7" t="s">
        <v>2944</v>
      </c>
      <c r="E1787" s="6">
        <v>0.41406666666666703</v>
      </c>
      <c r="F1787" s="6">
        <v>0.41406666666666703</v>
      </c>
      <c r="G1787" s="6">
        <v>0</v>
      </c>
      <c r="H1787" s="6">
        <v>0</v>
      </c>
      <c r="I1787" s="6">
        <v>0</v>
      </c>
      <c r="J1787" s="6">
        <v>0</v>
      </c>
      <c r="K1787" s="7" t="s">
        <v>2585</v>
      </c>
      <c r="L1787" s="7" t="s">
        <v>1999</v>
      </c>
      <c r="M1787" s="7" t="s">
        <v>1171</v>
      </c>
      <c r="N1787" s="3">
        <v>150</v>
      </c>
      <c r="O1787" s="2" t="s">
        <v>2974</v>
      </c>
      <c r="Q1787" s="57">
        <f t="shared" si="16"/>
        <v>0</v>
      </c>
    </row>
    <row r="1788" spans="1:17" x14ac:dyDescent="0.2">
      <c r="A1788" s="7" t="s">
        <v>1633</v>
      </c>
      <c r="B1788" s="6">
        <v>1.258005</v>
      </c>
      <c r="C1788" s="7" t="s">
        <v>488</v>
      </c>
      <c r="D1788" s="7" t="s">
        <v>2944</v>
      </c>
      <c r="E1788" s="6">
        <v>1.3838055</v>
      </c>
      <c r="F1788" s="6">
        <v>1.258005</v>
      </c>
      <c r="G1788" s="6">
        <v>1.3838055</v>
      </c>
      <c r="H1788" s="6">
        <v>1.258005</v>
      </c>
      <c r="I1788" s="6">
        <v>41.514164999999998</v>
      </c>
      <c r="J1788" s="6">
        <v>37.74015</v>
      </c>
      <c r="K1788" s="7" t="s">
        <v>2585</v>
      </c>
      <c r="L1788" s="7" t="s">
        <v>1999</v>
      </c>
      <c r="M1788" s="7" t="s">
        <v>1498</v>
      </c>
      <c r="N1788" s="3">
        <v>60</v>
      </c>
      <c r="O1788" s="2" t="s">
        <v>2974</v>
      </c>
      <c r="Q1788" s="57">
        <f t="shared" si="16"/>
        <v>30</v>
      </c>
    </row>
    <row r="1789" spans="1:17" x14ac:dyDescent="0.2">
      <c r="A1789" s="7" t="s">
        <v>2077</v>
      </c>
      <c r="B1789" s="6">
        <v>2.0318187499999998</v>
      </c>
      <c r="C1789" s="7" t="s">
        <v>3415</v>
      </c>
      <c r="D1789" s="7" t="s">
        <v>2944</v>
      </c>
      <c r="E1789" s="6">
        <v>2.2350006250000001</v>
      </c>
      <c r="F1789" s="6">
        <v>2.0318187499999998</v>
      </c>
      <c r="G1789" s="6">
        <v>0</v>
      </c>
      <c r="H1789" s="6">
        <v>0</v>
      </c>
      <c r="I1789" s="6">
        <v>0</v>
      </c>
      <c r="J1789" s="6">
        <v>0</v>
      </c>
      <c r="K1789" s="7" t="s">
        <v>2585</v>
      </c>
      <c r="L1789" s="7" t="s">
        <v>1946</v>
      </c>
      <c r="M1789" s="7" t="s">
        <v>379</v>
      </c>
      <c r="N1789" s="3">
        <v>16</v>
      </c>
      <c r="O1789" s="2" t="s">
        <v>2974</v>
      </c>
      <c r="Q1789" s="57">
        <f t="shared" si="16"/>
        <v>0</v>
      </c>
    </row>
    <row r="1790" spans="1:17" x14ac:dyDescent="0.2">
      <c r="A1790" s="7" t="s">
        <v>1542</v>
      </c>
      <c r="B1790" s="6">
        <v>0.6</v>
      </c>
      <c r="C1790" s="7" t="s">
        <v>1542</v>
      </c>
      <c r="D1790" s="7" t="s">
        <v>1150</v>
      </c>
      <c r="E1790" s="6">
        <v>0.6</v>
      </c>
      <c r="F1790" s="6">
        <v>0.6</v>
      </c>
      <c r="G1790" s="6">
        <v>0</v>
      </c>
      <c r="H1790" s="6">
        <v>0</v>
      </c>
      <c r="I1790" s="6">
        <v>0</v>
      </c>
      <c r="J1790" s="6">
        <v>0</v>
      </c>
      <c r="K1790" s="7" t="s">
        <v>2585</v>
      </c>
      <c r="L1790" s="7" t="s">
        <v>3339</v>
      </c>
      <c r="M1790" s="7" t="s">
        <v>2631</v>
      </c>
      <c r="N1790" s="3">
        <v>0</v>
      </c>
      <c r="O1790" s="2" t="s">
        <v>2974</v>
      </c>
      <c r="Q1790" s="57">
        <f t="shared" ref="Q1790:Q1853" si="17">J1790/F1790</f>
        <v>0</v>
      </c>
    </row>
    <row r="1791" spans="1:17" x14ac:dyDescent="0.2">
      <c r="A1791" s="7" t="s">
        <v>772</v>
      </c>
      <c r="B1791" s="6">
        <v>0.91679999999999995</v>
      </c>
      <c r="C1791" s="7" t="s">
        <v>2727</v>
      </c>
      <c r="D1791" s="7" t="s">
        <v>1150</v>
      </c>
      <c r="E1791" s="6">
        <v>0.91679999999999995</v>
      </c>
      <c r="F1791" s="6">
        <v>0.91679999999999995</v>
      </c>
      <c r="G1791" s="6">
        <v>0.91679999999999995</v>
      </c>
      <c r="H1791" s="6">
        <v>0.91679999999999995</v>
      </c>
      <c r="I1791" s="6">
        <v>3.6671999999999998</v>
      </c>
      <c r="J1791" s="6">
        <v>3.6671999999999998</v>
      </c>
      <c r="K1791" s="7" t="s">
        <v>2585</v>
      </c>
      <c r="L1791" s="7" t="s">
        <v>3339</v>
      </c>
      <c r="M1791" s="7" t="s">
        <v>2631</v>
      </c>
      <c r="N1791" s="3">
        <v>4</v>
      </c>
      <c r="O1791" s="2" t="s">
        <v>2522</v>
      </c>
      <c r="Q1791" s="57">
        <f t="shared" si="17"/>
        <v>4</v>
      </c>
    </row>
    <row r="1792" spans="1:17" x14ac:dyDescent="0.2">
      <c r="A1792" s="7" t="s">
        <v>1371</v>
      </c>
      <c r="B1792" s="6">
        <v>0.40946979166666703</v>
      </c>
      <c r="C1792" s="7" t="s">
        <v>3206</v>
      </c>
      <c r="D1792" s="7" t="s">
        <v>1150</v>
      </c>
      <c r="E1792" s="6">
        <v>0.45041677083333298</v>
      </c>
      <c r="F1792" s="6">
        <v>0.40946979166666703</v>
      </c>
      <c r="G1792" s="6">
        <v>0</v>
      </c>
      <c r="H1792" s="6">
        <v>0</v>
      </c>
      <c r="I1792" s="6">
        <v>0</v>
      </c>
      <c r="J1792" s="6">
        <v>0</v>
      </c>
      <c r="K1792" s="7" t="s">
        <v>2585</v>
      </c>
      <c r="L1792" s="7" t="s">
        <v>1946</v>
      </c>
      <c r="M1792" s="7" t="s">
        <v>2631</v>
      </c>
      <c r="N1792" s="3">
        <v>144</v>
      </c>
      <c r="O1792" s="2" t="s">
        <v>79</v>
      </c>
      <c r="Q1792" s="57">
        <f t="shared" si="17"/>
        <v>0</v>
      </c>
    </row>
    <row r="1793" spans="1:17" x14ac:dyDescent="0.2">
      <c r="A1793" s="7" t="s">
        <v>3268</v>
      </c>
      <c r="B1793" s="6">
        <v>0.54049999999999998</v>
      </c>
      <c r="C1793" s="7" t="s">
        <v>3014</v>
      </c>
      <c r="D1793" s="7" t="s">
        <v>1150</v>
      </c>
      <c r="E1793" s="6">
        <v>0.54049999999999998</v>
      </c>
      <c r="F1793" s="6">
        <v>0.54049999999999998</v>
      </c>
      <c r="G1793" s="6">
        <v>0</v>
      </c>
      <c r="H1793" s="6">
        <v>0</v>
      </c>
      <c r="I1793" s="6">
        <v>0</v>
      </c>
      <c r="J1793" s="6">
        <v>0</v>
      </c>
      <c r="K1793" s="7" t="s">
        <v>2585</v>
      </c>
      <c r="L1793" s="7" t="s">
        <v>1946</v>
      </c>
      <c r="M1793" s="7" t="s">
        <v>2631</v>
      </c>
      <c r="N1793" s="3">
        <v>120</v>
      </c>
      <c r="O1793" s="2" t="s">
        <v>2974</v>
      </c>
      <c r="Q1793" s="57">
        <f t="shared" si="17"/>
        <v>0</v>
      </c>
    </row>
    <row r="1794" spans="1:17" x14ac:dyDescent="0.2">
      <c r="A1794" s="7" t="s">
        <v>2389</v>
      </c>
      <c r="B1794" s="6">
        <v>3</v>
      </c>
      <c r="C1794" s="7" t="s">
        <v>2389</v>
      </c>
      <c r="D1794" s="7" t="s">
        <v>3030</v>
      </c>
      <c r="E1794" s="6">
        <v>3</v>
      </c>
      <c r="F1794" s="6">
        <v>3</v>
      </c>
      <c r="G1794" s="6">
        <v>0</v>
      </c>
      <c r="H1794" s="6">
        <v>0</v>
      </c>
      <c r="I1794" s="6">
        <v>0</v>
      </c>
      <c r="J1794" s="6">
        <v>0</v>
      </c>
      <c r="K1794" s="7" t="s">
        <v>2585</v>
      </c>
      <c r="L1794" s="7" t="s">
        <v>661</v>
      </c>
      <c r="M1794" s="7" t="s">
        <v>1903</v>
      </c>
      <c r="N1794" s="3">
        <v>0</v>
      </c>
      <c r="O1794" s="2" t="s">
        <v>2604</v>
      </c>
      <c r="Q1794" s="57">
        <f t="shared" si="17"/>
        <v>0</v>
      </c>
    </row>
    <row r="1795" spans="1:17" x14ac:dyDescent="0.2">
      <c r="A1795" s="7" t="s">
        <v>1083</v>
      </c>
      <c r="B1795" s="6">
        <v>7.2539400000000004E-2</v>
      </c>
      <c r="C1795" s="7" t="s">
        <v>1083</v>
      </c>
      <c r="D1795" s="7" t="s">
        <v>1404</v>
      </c>
      <c r="E1795" s="6">
        <v>7.9793340000000004E-2</v>
      </c>
      <c r="F1795" s="6">
        <v>7.2539400000000004E-2</v>
      </c>
      <c r="G1795" s="6">
        <v>0</v>
      </c>
      <c r="H1795" s="6">
        <v>0</v>
      </c>
      <c r="I1795" s="6">
        <v>-55.0966533333334</v>
      </c>
      <c r="J1795" s="6">
        <v>-50.0878666666665</v>
      </c>
      <c r="K1795" s="7" t="s">
        <v>178</v>
      </c>
      <c r="L1795" s="7" t="s">
        <v>3374</v>
      </c>
      <c r="M1795" s="7" t="s">
        <v>1171</v>
      </c>
      <c r="N1795" s="3">
        <v>500</v>
      </c>
      <c r="O1795" s="2" t="s">
        <v>2974</v>
      </c>
      <c r="Q1795" s="57">
        <f t="shared" si="17"/>
        <v>-690.49187981519697</v>
      </c>
    </row>
    <row r="1796" spans="1:17" x14ac:dyDescent="0.2">
      <c r="A1796" s="7" t="s">
        <v>1337</v>
      </c>
      <c r="B1796" s="6">
        <v>4.4777198717948696</v>
      </c>
      <c r="C1796" s="7" t="s">
        <v>1337</v>
      </c>
      <c r="D1796" s="7" t="s">
        <v>786</v>
      </c>
      <c r="E1796" s="6">
        <v>4.4777198717948696</v>
      </c>
      <c r="F1796" s="6">
        <v>4.4777198717948696</v>
      </c>
      <c r="G1796" s="6">
        <v>4.4777198717948696</v>
      </c>
      <c r="H1796" s="6">
        <v>4.4777198717948696</v>
      </c>
      <c r="I1796" s="6">
        <v>-312.67517666666703</v>
      </c>
      <c r="J1796" s="6">
        <v>-312.67517666666703</v>
      </c>
      <c r="K1796" s="7" t="s">
        <v>2585</v>
      </c>
      <c r="L1796" s="7"/>
      <c r="M1796" s="7" t="s">
        <v>2139</v>
      </c>
      <c r="N1796" s="3">
        <v>0</v>
      </c>
      <c r="O1796" s="2" t="s">
        <v>2974</v>
      </c>
      <c r="Q1796" s="57">
        <f t="shared" si="17"/>
        <v>-69.829106245838659</v>
      </c>
    </row>
    <row r="1797" spans="1:17" x14ac:dyDescent="0.2">
      <c r="A1797" s="7" t="s">
        <v>1585</v>
      </c>
      <c r="B1797" s="6">
        <v>2.5448735294117601</v>
      </c>
      <c r="C1797" s="7" t="s">
        <v>1585</v>
      </c>
      <c r="D1797" s="7" t="s">
        <v>469</v>
      </c>
      <c r="E1797" s="6">
        <v>2.5448735294117601</v>
      </c>
      <c r="F1797" s="6">
        <v>2.5448735294117601</v>
      </c>
      <c r="G1797" s="6">
        <v>2.5448735294117601</v>
      </c>
      <c r="H1797" s="6">
        <v>2.5448735294117601</v>
      </c>
      <c r="I1797" s="6">
        <v>0</v>
      </c>
      <c r="J1797" s="6">
        <v>0</v>
      </c>
      <c r="K1797" s="7" t="s">
        <v>2585</v>
      </c>
      <c r="L1797" s="7"/>
      <c r="M1797" s="7" t="s">
        <v>2139</v>
      </c>
      <c r="N1797" s="3">
        <v>0</v>
      </c>
      <c r="O1797" s="2" t="s">
        <v>2974</v>
      </c>
      <c r="Q1797" s="57">
        <f t="shared" si="17"/>
        <v>0</v>
      </c>
    </row>
    <row r="1798" spans="1:17" x14ac:dyDescent="0.2">
      <c r="A1798" s="7" t="s">
        <v>1016</v>
      </c>
      <c r="B1798" s="6">
        <v>8</v>
      </c>
      <c r="C1798" s="7" t="s">
        <v>1016</v>
      </c>
      <c r="D1798" s="7" t="s">
        <v>3030</v>
      </c>
      <c r="E1798" s="6">
        <v>8</v>
      </c>
      <c r="F1798" s="6">
        <v>8</v>
      </c>
      <c r="G1798" s="6">
        <v>0</v>
      </c>
      <c r="H1798" s="6">
        <v>0</v>
      </c>
      <c r="I1798" s="6">
        <v>0</v>
      </c>
      <c r="J1798" s="6">
        <v>0</v>
      </c>
      <c r="K1798" s="7" t="s">
        <v>2585</v>
      </c>
      <c r="L1798" s="7" t="s">
        <v>1787</v>
      </c>
      <c r="M1798" s="7" t="s">
        <v>1903</v>
      </c>
      <c r="N1798" s="3">
        <v>0</v>
      </c>
      <c r="O1798" s="2" t="s">
        <v>85</v>
      </c>
      <c r="Q1798" s="57">
        <f t="shared" si="17"/>
        <v>0</v>
      </c>
    </row>
    <row r="1799" spans="1:17" x14ac:dyDescent="0.2">
      <c r="A1799" s="7" t="s">
        <v>2885</v>
      </c>
      <c r="B1799" s="6">
        <v>9.0909090909090899</v>
      </c>
      <c r="C1799" s="7" t="s">
        <v>2885</v>
      </c>
      <c r="D1799" s="7" t="s">
        <v>3030</v>
      </c>
      <c r="E1799" s="6">
        <v>10</v>
      </c>
      <c r="F1799" s="6">
        <v>9.0909090909090899</v>
      </c>
      <c r="G1799" s="6">
        <v>0</v>
      </c>
      <c r="H1799" s="6">
        <v>0</v>
      </c>
      <c r="I1799" s="6">
        <v>0</v>
      </c>
      <c r="J1799" s="6">
        <v>0</v>
      </c>
      <c r="K1799" s="7" t="s">
        <v>2585</v>
      </c>
      <c r="L1799" s="7" t="s">
        <v>1814</v>
      </c>
      <c r="M1799" s="7" t="s">
        <v>1134</v>
      </c>
      <c r="N1799" s="3">
        <v>0</v>
      </c>
      <c r="O1799" s="2" t="s">
        <v>777</v>
      </c>
      <c r="Q1799" s="57">
        <f t="shared" si="17"/>
        <v>0</v>
      </c>
    </row>
    <row r="1800" spans="1:17" x14ac:dyDescent="0.2">
      <c r="A1800" s="7" t="s">
        <v>1714</v>
      </c>
      <c r="B1800" s="6">
        <v>11.3333333333333</v>
      </c>
      <c r="C1800" s="7" t="s">
        <v>1714</v>
      </c>
      <c r="D1800" s="7" t="s">
        <v>125</v>
      </c>
      <c r="E1800" s="6">
        <v>11.3333333333333</v>
      </c>
      <c r="F1800" s="6">
        <v>11.3333333333333</v>
      </c>
      <c r="G1800" s="6">
        <v>11.3333333333333</v>
      </c>
      <c r="H1800" s="6">
        <v>11.3333333333333</v>
      </c>
      <c r="I1800" s="6">
        <v>0</v>
      </c>
      <c r="J1800" s="6">
        <v>0</v>
      </c>
      <c r="K1800" s="7" t="s">
        <v>2585</v>
      </c>
      <c r="L1800" s="7"/>
      <c r="M1800" s="7" t="s">
        <v>2139</v>
      </c>
      <c r="N1800" s="3">
        <v>0</v>
      </c>
      <c r="O1800" s="2" t="s">
        <v>777</v>
      </c>
      <c r="Q1800" s="57">
        <f t="shared" si="17"/>
        <v>0</v>
      </c>
    </row>
    <row r="1801" spans="1:17" x14ac:dyDescent="0.2">
      <c r="A1801" s="7" t="s">
        <v>588</v>
      </c>
      <c r="B1801" s="6">
        <v>33.9</v>
      </c>
      <c r="C1801" s="7" t="s">
        <v>588</v>
      </c>
      <c r="D1801" s="7" t="s">
        <v>2944</v>
      </c>
      <c r="E1801" s="6">
        <v>33.9</v>
      </c>
      <c r="F1801" s="6">
        <v>33.9</v>
      </c>
      <c r="G1801" s="6">
        <v>0</v>
      </c>
      <c r="H1801" s="6">
        <v>0</v>
      </c>
      <c r="I1801" s="6">
        <v>0</v>
      </c>
      <c r="J1801" s="6">
        <v>0</v>
      </c>
      <c r="K1801" s="7" t="s">
        <v>2585</v>
      </c>
      <c r="L1801" s="7" t="s">
        <v>1946</v>
      </c>
      <c r="M1801" s="7" t="s">
        <v>2432</v>
      </c>
      <c r="N1801" s="3">
        <v>0</v>
      </c>
      <c r="O1801" s="2" t="s">
        <v>2063</v>
      </c>
      <c r="Q1801" s="57">
        <f t="shared" si="17"/>
        <v>0</v>
      </c>
    </row>
    <row r="1802" spans="1:17" x14ac:dyDescent="0.2">
      <c r="A1802" s="7" t="s">
        <v>2957</v>
      </c>
      <c r="B1802" s="6">
        <v>24.016528925619799</v>
      </c>
      <c r="C1802" s="7" t="s">
        <v>2957</v>
      </c>
      <c r="D1802" s="7" t="s">
        <v>642</v>
      </c>
      <c r="E1802" s="6">
        <v>24.016528925619799</v>
      </c>
      <c r="F1802" s="6">
        <v>24.016528925619799</v>
      </c>
      <c r="G1802" s="6">
        <v>24.016528925619799</v>
      </c>
      <c r="H1802" s="6">
        <v>24.016528925619799</v>
      </c>
      <c r="I1802" s="6">
        <v>48.033057851239597</v>
      </c>
      <c r="J1802" s="6">
        <v>48.033057851239597</v>
      </c>
      <c r="K1802" s="7" t="s">
        <v>2585</v>
      </c>
      <c r="L1802" s="7" t="s">
        <v>637</v>
      </c>
      <c r="M1802" s="7" t="s">
        <v>1134</v>
      </c>
      <c r="N1802" s="3">
        <v>0</v>
      </c>
      <c r="O1802" s="2" t="s">
        <v>777</v>
      </c>
      <c r="Q1802" s="57">
        <f t="shared" si="17"/>
        <v>2</v>
      </c>
    </row>
    <row r="1803" spans="1:17" x14ac:dyDescent="0.2">
      <c r="A1803" s="7" t="s">
        <v>1058</v>
      </c>
      <c r="B1803" s="6">
        <v>0.65</v>
      </c>
      <c r="C1803" s="7" t="s">
        <v>1058</v>
      </c>
      <c r="D1803" s="7" t="s">
        <v>642</v>
      </c>
      <c r="E1803" s="6">
        <v>26</v>
      </c>
      <c r="F1803" s="6">
        <v>26</v>
      </c>
      <c r="G1803" s="6">
        <v>0</v>
      </c>
      <c r="H1803" s="6">
        <v>0</v>
      </c>
      <c r="I1803" s="6">
        <v>0</v>
      </c>
      <c r="J1803" s="6">
        <v>0</v>
      </c>
      <c r="K1803" s="7" t="s">
        <v>2585</v>
      </c>
      <c r="L1803" s="7" t="s">
        <v>1946</v>
      </c>
      <c r="M1803" s="7" t="s">
        <v>1134</v>
      </c>
      <c r="N1803" s="3">
        <v>1</v>
      </c>
      <c r="O1803" s="2" t="s">
        <v>777</v>
      </c>
      <c r="Q1803" s="57">
        <f t="shared" si="17"/>
        <v>0</v>
      </c>
    </row>
    <row r="1804" spans="1:17" x14ac:dyDescent="0.2">
      <c r="A1804" s="7" t="s">
        <v>3217</v>
      </c>
      <c r="B1804" s="6">
        <v>22568.7483742113</v>
      </c>
      <c r="C1804" s="7" t="s">
        <v>1290</v>
      </c>
      <c r="D1804" s="7" t="s">
        <v>642</v>
      </c>
      <c r="E1804" s="6">
        <v>22.5687483742113</v>
      </c>
      <c r="F1804" s="6">
        <v>22.5687483742113</v>
      </c>
      <c r="G1804" s="6">
        <v>0</v>
      </c>
      <c r="H1804" s="6">
        <v>0</v>
      </c>
      <c r="I1804" s="6">
        <v>0</v>
      </c>
      <c r="J1804" s="6">
        <v>0</v>
      </c>
      <c r="K1804" s="7" t="s">
        <v>2585</v>
      </c>
      <c r="L1804" s="7" t="s">
        <v>637</v>
      </c>
      <c r="M1804" s="7" t="s">
        <v>2301</v>
      </c>
      <c r="N1804" s="3">
        <v>0</v>
      </c>
      <c r="O1804" s="2" t="s">
        <v>777</v>
      </c>
      <c r="Q1804" s="57">
        <f t="shared" si="17"/>
        <v>0</v>
      </c>
    </row>
    <row r="1805" spans="1:17" x14ac:dyDescent="0.2">
      <c r="A1805" s="7" t="s">
        <v>2262</v>
      </c>
      <c r="B1805" s="6">
        <v>44.909266409266401</v>
      </c>
      <c r="C1805" s="7" t="s">
        <v>542</v>
      </c>
      <c r="D1805" s="7" t="s">
        <v>386</v>
      </c>
      <c r="E1805" s="6">
        <v>44.909266409266401</v>
      </c>
      <c r="F1805" s="6">
        <v>44.909266409266401</v>
      </c>
      <c r="G1805" s="6">
        <v>0</v>
      </c>
      <c r="H1805" s="6">
        <v>0</v>
      </c>
      <c r="I1805" s="6">
        <v>0</v>
      </c>
      <c r="J1805" s="6">
        <v>0</v>
      </c>
      <c r="K1805" s="7" t="s">
        <v>2585</v>
      </c>
      <c r="L1805" s="7" t="s">
        <v>1946</v>
      </c>
      <c r="M1805" s="7" t="s">
        <v>2943</v>
      </c>
      <c r="N1805" s="3">
        <v>0</v>
      </c>
      <c r="O1805" s="2" t="s">
        <v>3284</v>
      </c>
      <c r="Q1805" s="57">
        <f t="shared" si="17"/>
        <v>0</v>
      </c>
    </row>
    <row r="1806" spans="1:17" x14ac:dyDescent="0.2">
      <c r="A1806" s="7" t="s">
        <v>2292</v>
      </c>
      <c r="B1806" s="6">
        <v>1.60286666666667</v>
      </c>
      <c r="C1806" s="7" t="s">
        <v>2292</v>
      </c>
      <c r="D1806" s="7" t="s">
        <v>469</v>
      </c>
      <c r="E1806" s="6">
        <v>1.60286666666667</v>
      </c>
      <c r="F1806" s="6">
        <v>1.60286666666667</v>
      </c>
      <c r="G1806" s="6">
        <v>1.60286666666667</v>
      </c>
      <c r="H1806" s="6">
        <v>1.60286666666667</v>
      </c>
      <c r="I1806" s="6">
        <v>0</v>
      </c>
      <c r="J1806" s="6">
        <v>0</v>
      </c>
      <c r="K1806" s="7" t="s">
        <v>2585</v>
      </c>
      <c r="L1806" s="7"/>
      <c r="M1806" s="7" t="s">
        <v>2139</v>
      </c>
      <c r="N1806" s="3">
        <v>0</v>
      </c>
      <c r="O1806" s="2" t="s">
        <v>2974</v>
      </c>
      <c r="Q1806" s="57">
        <f t="shared" si="17"/>
        <v>0</v>
      </c>
    </row>
    <row r="1807" spans="1:17" x14ac:dyDescent="0.2">
      <c r="A1807" s="7" t="s">
        <v>2543</v>
      </c>
      <c r="B1807" s="6">
        <v>39.29</v>
      </c>
      <c r="C1807" s="7" t="s">
        <v>2543</v>
      </c>
      <c r="D1807" s="7" t="s">
        <v>386</v>
      </c>
      <c r="E1807" s="6">
        <v>39.29</v>
      </c>
      <c r="F1807" s="6">
        <v>39.29</v>
      </c>
      <c r="G1807" s="6">
        <v>0</v>
      </c>
      <c r="H1807" s="6">
        <v>0</v>
      </c>
      <c r="I1807" s="6">
        <v>0</v>
      </c>
      <c r="J1807" s="6">
        <v>0</v>
      </c>
      <c r="K1807" s="7" t="s">
        <v>2585</v>
      </c>
      <c r="L1807" s="7" t="s">
        <v>1946</v>
      </c>
      <c r="M1807" s="7" t="s">
        <v>2301</v>
      </c>
      <c r="N1807" s="3">
        <v>0</v>
      </c>
      <c r="O1807" s="2" t="s">
        <v>777</v>
      </c>
      <c r="Q1807" s="57">
        <f t="shared" si="17"/>
        <v>0</v>
      </c>
    </row>
    <row r="1808" spans="1:17" x14ac:dyDescent="0.2">
      <c r="A1808" s="7" t="s">
        <v>2658</v>
      </c>
      <c r="B1808" s="6">
        <v>36.708949416342399</v>
      </c>
      <c r="C1808" s="7" t="s">
        <v>192</v>
      </c>
      <c r="D1808" s="7" t="s">
        <v>386</v>
      </c>
      <c r="E1808" s="6">
        <v>36.708949416342399</v>
      </c>
      <c r="F1808" s="6">
        <v>36.708949416342399</v>
      </c>
      <c r="G1808" s="6">
        <v>36.708949416342399</v>
      </c>
      <c r="H1808" s="6">
        <v>36.708949416342399</v>
      </c>
      <c r="I1808" s="6">
        <v>110.12684824902701</v>
      </c>
      <c r="J1808" s="6">
        <v>110.12684824902701</v>
      </c>
      <c r="K1808" s="7" t="s">
        <v>2585</v>
      </c>
      <c r="L1808" s="7" t="s">
        <v>1946</v>
      </c>
      <c r="M1808" s="7" t="s">
        <v>2414</v>
      </c>
      <c r="N1808" s="3">
        <v>0</v>
      </c>
      <c r="O1808" s="2" t="s">
        <v>2974</v>
      </c>
      <c r="Q1808" s="57">
        <f t="shared" si="17"/>
        <v>2.9999999999999947</v>
      </c>
    </row>
    <row r="1809" spans="1:17" x14ac:dyDescent="0.2">
      <c r="A1809" s="7" t="s">
        <v>1071</v>
      </c>
      <c r="B1809" s="6">
        <v>5.6</v>
      </c>
      <c r="C1809" s="7" t="s">
        <v>1071</v>
      </c>
      <c r="D1809" s="7" t="s">
        <v>371</v>
      </c>
      <c r="E1809" s="6">
        <v>5.6</v>
      </c>
      <c r="F1809" s="6">
        <v>5.6</v>
      </c>
      <c r="G1809" s="6">
        <v>0</v>
      </c>
      <c r="H1809" s="6">
        <v>0</v>
      </c>
      <c r="I1809" s="6">
        <v>0</v>
      </c>
      <c r="J1809" s="6">
        <v>0</v>
      </c>
      <c r="K1809" s="7" t="s">
        <v>2585</v>
      </c>
      <c r="L1809" s="7" t="s">
        <v>1946</v>
      </c>
      <c r="M1809" s="7" t="s">
        <v>2346</v>
      </c>
      <c r="N1809" s="3">
        <v>0</v>
      </c>
      <c r="O1809" s="2" t="s">
        <v>66</v>
      </c>
      <c r="Q1809" s="57">
        <f t="shared" si="17"/>
        <v>0</v>
      </c>
    </row>
    <row r="1810" spans="1:17" x14ac:dyDescent="0.2">
      <c r="A1810" s="7" t="s">
        <v>1305</v>
      </c>
      <c r="B1810" s="6">
        <v>37</v>
      </c>
      <c r="C1810" s="7" t="s">
        <v>442</v>
      </c>
      <c r="D1810" s="7" t="s">
        <v>386</v>
      </c>
      <c r="E1810" s="6">
        <v>37</v>
      </c>
      <c r="F1810" s="6">
        <v>37</v>
      </c>
      <c r="G1810" s="6">
        <v>36.75</v>
      </c>
      <c r="H1810" s="6">
        <v>36.75</v>
      </c>
      <c r="I1810" s="6">
        <v>367.5</v>
      </c>
      <c r="J1810" s="6">
        <v>367.5</v>
      </c>
      <c r="K1810" s="7" t="s">
        <v>2585</v>
      </c>
      <c r="L1810" s="7" t="s">
        <v>1946</v>
      </c>
      <c r="M1810" s="7" t="s">
        <v>2301</v>
      </c>
      <c r="N1810" s="3">
        <v>5</v>
      </c>
      <c r="O1810" s="2" t="s">
        <v>777</v>
      </c>
      <c r="Q1810" s="57">
        <f t="shared" si="17"/>
        <v>9.9324324324324316</v>
      </c>
    </row>
    <row r="1811" spans="1:17" x14ac:dyDescent="0.2">
      <c r="A1811" s="7" t="s">
        <v>3360</v>
      </c>
      <c r="B1811" s="6">
        <v>31.9</v>
      </c>
      <c r="C1811" s="7" t="s">
        <v>1200</v>
      </c>
      <c r="D1811" s="7" t="s">
        <v>386</v>
      </c>
      <c r="E1811" s="6">
        <v>31.9</v>
      </c>
      <c r="F1811" s="6">
        <v>31.9</v>
      </c>
      <c r="G1811" s="6">
        <v>0</v>
      </c>
      <c r="H1811" s="6">
        <v>0</v>
      </c>
      <c r="I1811" s="6">
        <v>0</v>
      </c>
      <c r="J1811" s="6">
        <v>0</v>
      </c>
      <c r="K1811" s="7" t="s">
        <v>2585</v>
      </c>
      <c r="L1811" s="7" t="s">
        <v>637</v>
      </c>
      <c r="M1811" s="7" t="s">
        <v>2301</v>
      </c>
      <c r="N1811" s="3">
        <v>0</v>
      </c>
      <c r="O1811" s="2" t="s">
        <v>777</v>
      </c>
      <c r="Q1811" s="57">
        <f t="shared" si="17"/>
        <v>0</v>
      </c>
    </row>
    <row r="1812" spans="1:17" x14ac:dyDescent="0.2">
      <c r="A1812" s="7" t="s">
        <v>1826</v>
      </c>
      <c r="B1812" s="6">
        <v>0.79983038500506598</v>
      </c>
      <c r="C1812" s="7" t="s">
        <v>1826</v>
      </c>
      <c r="D1812" s="7" t="s">
        <v>469</v>
      </c>
      <c r="E1812" s="6">
        <v>0.79983038500506598</v>
      </c>
      <c r="F1812" s="6">
        <v>0.79983038500506598</v>
      </c>
      <c r="G1812" s="6">
        <v>0.79983038500506598</v>
      </c>
      <c r="H1812" s="6">
        <v>0.79983038500506598</v>
      </c>
      <c r="I1812" s="6">
        <v>0</v>
      </c>
      <c r="J1812" s="6">
        <v>0</v>
      </c>
      <c r="K1812" s="7" t="s">
        <v>2585</v>
      </c>
      <c r="L1812" s="7"/>
      <c r="M1812" s="7" t="s">
        <v>2139</v>
      </c>
      <c r="N1812" s="3">
        <v>0</v>
      </c>
      <c r="O1812" s="2" t="s">
        <v>2974</v>
      </c>
      <c r="Q1812" s="57">
        <f t="shared" si="17"/>
        <v>0</v>
      </c>
    </row>
    <row r="1813" spans="1:17" x14ac:dyDescent="0.2">
      <c r="A1813" s="7" t="s">
        <v>3103</v>
      </c>
      <c r="B1813" s="6">
        <v>25</v>
      </c>
      <c r="C1813" s="7" t="s">
        <v>3103</v>
      </c>
      <c r="D1813" s="7" t="s">
        <v>386</v>
      </c>
      <c r="E1813" s="6">
        <v>25</v>
      </c>
      <c r="F1813" s="6">
        <v>25</v>
      </c>
      <c r="G1813" s="6">
        <v>0</v>
      </c>
      <c r="H1813" s="6">
        <v>0</v>
      </c>
      <c r="I1813" s="6">
        <v>0</v>
      </c>
      <c r="J1813" s="6">
        <v>0</v>
      </c>
      <c r="K1813" s="7" t="s">
        <v>2585</v>
      </c>
      <c r="L1813" s="7" t="s">
        <v>1668</v>
      </c>
      <c r="M1813" s="7" t="s">
        <v>2301</v>
      </c>
      <c r="N1813" s="3">
        <v>0</v>
      </c>
      <c r="O1813" s="2" t="s">
        <v>777</v>
      </c>
      <c r="Q1813" s="57">
        <f t="shared" si="17"/>
        <v>0</v>
      </c>
    </row>
    <row r="1814" spans="1:17" x14ac:dyDescent="0.2">
      <c r="A1814" s="7" t="s">
        <v>2295</v>
      </c>
      <c r="B1814" s="6">
        <v>43.2</v>
      </c>
      <c r="C1814" s="7" t="s">
        <v>2295</v>
      </c>
      <c r="D1814" s="7" t="s">
        <v>386</v>
      </c>
      <c r="E1814" s="6">
        <v>43.2</v>
      </c>
      <c r="F1814" s="6">
        <v>43.2</v>
      </c>
      <c r="G1814" s="6">
        <v>43.2</v>
      </c>
      <c r="H1814" s="6">
        <v>43.2</v>
      </c>
      <c r="I1814" s="6">
        <v>86.4</v>
      </c>
      <c r="J1814" s="6">
        <v>86.4</v>
      </c>
      <c r="K1814" s="7" t="s">
        <v>2585</v>
      </c>
      <c r="L1814" s="7" t="s">
        <v>1946</v>
      </c>
      <c r="M1814" s="7" t="s">
        <v>2301</v>
      </c>
      <c r="N1814" s="3">
        <v>0</v>
      </c>
      <c r="O1814" s="2" t="s">
        <v>777</v>
      </c>
      <c r="Q1814" s="57">
        <f t="shared" si="17"/>
        <v>2</v>
      </c>
    </row>
    <row r="1815" spans="1:17" x14ac:dyDescent="0.2">
      <c r="A1815" s="7" t="s">
        <v>2938</v>
      </c>
      <c r="B1815" s="6">
        <v>0.27117950000000002</v>
      </c>
      <c r="C1815" s="7" t="s">
        <v>2938</v>
      </c>
      <c r="D1815" s="7" t="s">
        <v>469</v>
      </c>
      <c r="E1815" s="6">
        <v>0.27117950000000002</v>
      </c>
      <c r="F1815" s="6">
        <v>0.27117950000000002</v>
      </c>
      <c r="G1815" s="6">
        <v>0.27117950000000002</v>
      </c>
      <c r="H1815" s="6">
        <v>0.27117950000000002</v>
      </c>
      <c r="I1815" s="6">
        <v>0</v>
      </c>
      <c r="J1815" s="6">
        <v>0</v>
      </c>
      <c r="K1815" s="7" t="s">
        <v>2585</v>
      </c>
      <c r="L1815" s="7"/>
      <c r="M1815" s="7" t="s">
        <v>2139</v>
      </c>
      <c r="N1815" s="3">
        <v>0</v>
      </c>
      <c r="O1815" s="2" t="s">
        <v>2974</v>
      </c>
      <c r="Q1815" s="57">
        <f t="shared" si="17"/>
        <v>0</v>
      </c>
    </row>
    <row r="1816" spans="1:17" x14ac:dyDescent="0.2">
      <c r="A1816" s="7" t="s">
        <v>1160</v>
      </c>
      <c r="B1816" s="6">
        <v>0.286799305555555</v>
      </c>
      <c r="C1816" s="7" t="s">
        <v>1160</v>
      </c>
      <c r="D1816" s="7" t="s">
        <v>469</v>
      </c>
      <c r="E1816" s="6">
        <v>0.286799305555555</v>
      </c>
      <c r="F1816" s="6">
        <v>0.286799305555555</v>
      </c>
      <c r="G1816" s="6">
        <v>0.286799305555555</v>
      </c>
      <c r="H1816" s="6">
        <v>0.286799305555555</v>
      </c>
      <c r="I1816" s="6">
        <v>0</v>
      </c>
      <c r="J1816" s="6">
        <v>0</v>
      </c>
      <c r="K1816" s="7" t="s">
        <v>2585</v>
      </c>
      <c r="L1816" s="7"/>
      <c r="M1816" s="7" t="s">
        <v>2139</v>
      </c>
      <c r="N1816" s="3">
        <v>0</v>
      </c>
      <c r="O1816" s="2" t="s">
        <v>2974</v>
      </c>
      <c r="Q1816" s="57">
        <f t="shared" si="17"/>
        <v>0</v>
      </c>
    </row>
    <row r="1817" spans="1:17" x14ac:dyDescent="0.2">
      <c r="A1817" s="7" t="s">
        <v>3115</v>
      </c>
      <c r="B1817" s="6">
        <v>17.829999999999998</v>
      </c>
      <c r="C1817" s="7" t="s">
        <v>3115</v>
      </c>
      <c r="D1817" s="7" t="s">
        <v>371</v>
      </c>
      <c r="E1817" s="6">
        <v>17.829999999999998</v>
      </c>
      <c r="F1817" s="6">
        <v>17.829999999999998</v>
      </c>
      <c r="G1817" s="6">
        <v>17.829999999999998</v>
      </c>
      <c r="H1817" s="6">
        <v>17.829999999999998</v>
      </c>
      <c r="I1817" s="6">
        <v>71.319999999999993</v>
      </c>
      <c r="J1817" s="6">
        <v>71.319999999999993</v>
      </c>
      <c r="K1817" s="7" t="s">
        <v>2585</v>
      </c>
      <c r="L1817" s="7" t="s">
        <v>1946</v>
      </c>
      <c r="M1817" s="7" t="s">
        <v>426</v>
      </c>
      <c r="N1817" s="3">
        <v>0</v>
      </c>
      <c r="O1817" s="2" t="s">
        <v>426</v>
      </c>
      <c r="Q1817" s="57">
        <f t="shared" si="17"/>
        <v>4</v>
      </c>
    </row>
    <row r="1818" spans="1:17" x14ac:dyDescent="0.2">
      <c r="A1818" s="7" t="s">
        <v>331</v>
      </c>
      <c r="B1818" s="6">
        <v>10</v>
      </c>
      <c r="C1818" s="7" t="s">
        <v>1827</v>
      </c>
      <c r="D1818" s="7" t="s">
        <v>3030</v>
      </c>
      <c r="E1818" s="6">
        <v>10</v>
      </c>
      <c r="F1818" s="6">
        <v>10</v>
      </c>
      <c r="G1818" s="6">
        <v>0</v>
      </c>
      <c r="H1818" s="6">
        <v>0</v>
      </c>
      <c r="I1818" s="6">
        <v>0</v>
      </c>
      <c r="J1818" s="6">
        <v>0</v>
      </c>
      <c r="K1818" s="7" t="s">
        <v>2585</v>
      </c>
      <c r="L1818" s="7" t="s">
        <v>637</v>
      </c>
      <c r="M1818" s="7" t="s">
        <v>2778</v>
      </c>
      <c r="N1818" s="3">
        <v>15</v>
      </c>
      <c r="O1818" s="2" t="s">
        <v>373</v>
      </c>
      <c r="Q1818" s="57">
        <f t="shared" si="17"/>
        <v>0</v>
      </c>
    </row>
    <row r="1819" spans="1:17" x14ac:dyDescent="0.2">
      <c r="A1819" s="7" t="s">
        <v>2124</v>
      </c>
      <c r="B1819" s="6">
        <v>6.2849999999999998E-3</v>
      </c>
      <c r="C1819" s="7" t="s">
        <v>1251</v>
      </c>
      <c r="D1819" s="7" t="s">
        <v>371</v>
      </c>
      <c r="E1819" s="6">
        <v>6.2849999999999998E-3</v>
      </c>
      <c r="F1819" s="6">
        <v>6.2849999999999998E-3</v>
      </c>
      <c r="G1819" s="6">
        <v>0</v>
      </c>
      <c r="H1819" s="6">
        <v>0</v>
      </c>
      <c r="I1819" s="6">
        <v>0</v>
      </c>
      <c r="J1819" s="6">
        <v>0</v>
      </c>
      <c r="K1819" s="7" t="s">
        <v>2585</v>
      </c>
      <c r="L1819" s="7" t="s">
        <v>1946</v>
      </c>
      <c r="M1819" s="7" t="s">
        <v>1370</v>
      </c>
      <c r="N1819" s="3">
        <v>2000</v>
      </c>
      <c r="O1819" s="2" t="s">
        <v>2974</v>
      </c>
      <c r="Q1819" s="57">
        <f t="shared" si="17"/>
        <v>0</v>
      </c>
    </row>
    <row r="1820" spans="1:17" x14ac:dyDescent="0.2">
      <c r="A1820" s="7" t="s">
        <v>3274</v>
      </c>
      <c r="B1820" s="6">
        <v>13.48</v>
      </c>
      <c r="C1820" s="7" t="s">
        <v>1458</v>
      </c>
      <c r="D1820" s="7" t="s">
        <v>371</v>
      </c>
      <c r="E1820" s="6">
        <v>13.48</v>
      </c>
      <c r="F1820" s="6">
        <v>13.48</v>
      </c>
      <c r="G1820" s="6">
        <v>13.48</v>
      </c>
      <c r="H1820" s="6">
        <v>13.48</v>
      </c>
      <c r="I1820" s="6">
        <v>13.48</v>
      </c>
      <c r="J1820" s="6">
        <v>13.48</v>
      </c>
      <c r="K1820" s="7" t="s">
        <v>2585</v>
      </c>
      <c r="L1820" s="7" t="s">
        <v>637</v>
      </c>
      <c r="M1820" s="7" t="s">
        <v>3302</v>
      </c>
      <c r="N1820" s="3">
        <v>0</v>
      </c>
      <c r="O1820" s="2" t="s">
        <v>132</v>
      </c>
      <c r="Q1820" s="57">
        <f t="shared" si="17"/>
        <v>1</v>
      </c>
    </row>
    <row r="1821" spans="1:17" x14ac:dyDescent="0.2">
      <c r="A1821" s="7" t="s">
        <v>3421</v>
      </c>
      <c r="B1821" s="6">
        <v>37.29</v>
      </c>
      <c r="C1821" s="7" t="s">
        <v>1269</v>
      </c>
      <c r="D1821" s="7" t="s">
        <v>371</v>
      </c>
      <c r="E1821" s="6">
        <v>37.29</v>
      </c>
      <c r="F1821" s="6">
        <v>37.29</v>
      </c>
      <c r="G1821" s="6">
        <v>37.29</v>
      </c>
      <c r="H1821" s="6">
        <v>37.29</v>
      </c>
      <c r="I1821" s="6">
        <v>37.29</v>
      </c>
      <c r="J1821" s="6">
        <v>37.29</v>
      </c>
      <c r="K1821" s="7" t="s">
        <v>2585</v>
      </c>
      <c r="L1821" s="7" t="s">
        <v>1946</v>
      </c>
      <c r="M1821" s="7" t="s">
        <v>550</v>
      </c>
      <c r="N1821" s="3">
        <v>0</v>
      </c>
      <c r="O1821" s="2" t="s">
        <v>1560</v>
      </c>
      <c r="Q1821" s="57">
        <f t="shared" si="17"/>
        <v>1</v>
      </c>
    </row>
    <row r="1822" spans="1:17" x14ac:dyDescent="0.2">
      <c r="A1822" s="7" t="s">
        <v>3386</v>
      </c>
      <c r="B1822" s="6">
        <v>3.4</v>
      </c>
      <c r="C1822" s="7" t="s">
        <v>3386</v>
      </c>
      <c r="D1822" s="7" t="s">
        <v>371</v>
      </c>
      <c r="E1822" s="6">
        <v>3.4</v>
      </c>
      <c r="F1822" s="6">
        <v>3.4</v>
      </c>
      <c r="G1822" s="6">
        <v>3.4171428571428599</v>
      </c>
      <c r="H1822" s="6">
        <v>3.4171428571428599</v>
      </c>
      <c r="I1822" s="6">
        <v>23.92</v>
      </c>
      <c r="J1822" s="6">
        <v>23.92</v>
      </c>
      <c r="K1822" s="7" t="s">
        <v>2585</v>
      </c>
      <c r="L1822" s="7" t="s">
        <v>1946</v>
      </c>
      <c r="M1822" s="7" t="s">
        <v>1354</v>
      </c>
      <c r="N1822" s="3">
        <v>0</v>
      </c>
      <c r="O1822" s="2" t="s">
        <v>3128</v>
      </c>
      <c r="Q1822" s="57">
        <f t="shared" si="17"/>
        <v>7.0352941176470596</v>
      </c>
    </row>
    <row r="1823" spans="1:17" x14ac:dyDescent="0.2">
      <c r="A1823" s="7" t="s">
        <v>789</v>
      </c>
      <c r="B1823" s="6">
        <v>0.28110000000000002</v>
      </c>
      <c r="C1823" s="7" t="s">
        <v>789</v>
      </c>
      <c r="D1823" s="7" t="s">
        <v>2944</v>
      </c>
      <c r="E1823" s="6">
        <v>0.30920999999999998</v>
      </c>
      <c r="F1823" s="6">
        <v>0.28110000000000002</v>
      </c>
      <c r="G1823" s="6">
        <v>0</v>
      </c>
      <c r="H1823" s="6">
        <v>0</v>
      </c>
      <c r="I1823" s="6">
        <v>0</v>
      </c>
      <c r="J1823" s="6">
        <v>0</v>
      </c>
      <c r="K1823" s="7" t="s">
        <v>2585</v>
      </c>
      <c r="L1823" s="7" t="s">
        <v>1999</v>
      </c>
      <c r="M1823" s="7" t="s">
        <v>2631</v>
      </c>
      <c r="N1823" s="3">
        <v>50</v>
      </c>
      <c r="O1823" s="2" t="s">
        <v>2974</v>
      </c>
      <c r="Q1823" s="57">
        <f t="shared" si="17"/>
        <v>0</v>
      </c>
    </row>
    <row r="1824" spans="1:17" x14ac:dyDescent="0.2">
      <c r="A1824" s="7" t="s">
        <v>2239</v>
      </c>
      <c r="B1824" s="6">
        <v>0.12479166666666699</v>
      </c>
      <c r="C1824" s="7" t="s">
        <v>2239</v>
      </c>
      <c r="D1824" s="7" t="s">
        <v>2944</v>
      </c>
      <c r="E1824" s="6">
        <v>0.12479166666666699</v>
      </c>
      <c r="F1824" s="6">
        <v>0.12479166666666699</v>
      </c>
      <c r="G1824" s="6">
        <v>0.13199652777777801</v>
      </c>
      <c r="H1824" s="6">
        <v>0.13199652777777801</v>
      </c>
      <c r="I1824" s="6">
        <v>38.015000000000001</v>
      </c>
      <c r="J1824" s="6">
        <v>38.015000000000001</v>
      </c>
      <c r="K1824" s="7" t="s">
        <v>2585</v>
      </c>
      <c r="L1824" s="7" t="s">
        <v>1946</v>
      </c>
      <c r="M1824" s="7" t="s">
        <v>2631</v>
      </c>
      <c r="N1824" s="3">
        <v>96</v>
      </c>
      <c r="O1824" s="2" t="s">
        <v>2974</v>
      </c>
      <c r="Q1824" s="57">
        <f t="shared" si="17"/>
        <v>304.62771285475714</v>
      </c>
    </row>
    <row r="1825" spans="1:17" x14ac:dyDescent="0.2">
      <c r="A1825" s="7" t="s">
        <v>179</v>
      </c>
      <c r="B1825" s="6">
        <v>4.2</v>
      </c>
      <c r="C1825" s="7" t="s">
        <v>179</v>
      </c>
      <c r="D1825" s="7" t="s">
        <v>371</v>
      </c>
      <c r="E1825" s="6">
        <v>4.62</v>
      </c>
      <c r="F1825" s="6">
        <v>4.2</v>
      </c>
      <c r="G1825" s="6">
        <v>0</v>
      </c>
      <c r="H1825" s="6">
        <v>0</v>
      </c>
      <c r="I1825" s="6">
        <v>0</v>
      </c>
      <c r="J1825" s="6">
        <v>0</v>
      </c>
      <c r="K1825" s="7" t="s">
        <v>2585</v>
      </c>
      <c r="L1825" s="7" t="s">
        <v>2832</v>
      </c>
      <c r="M1825" s="7" t="s">
        <v>2901</v>
      </c>
      <c r="N1825" s="3">
        <v>0</v>
      </c>
      <c r="O1825" s="2" t="s">
        <v>2974</v>
      </c>
      <c r="Q1825" s="57">
        <f t="shared" si="17"/>
        <v>0</v>
      </c>
    </row>
    <row r="1826" spans="1:17" x14ac:dyDescent="0.2">
      <c r="A1826" s="7" t="s">
        <v>1186</v>
      </c>
      <c r="B1826" s="6">
        <v>5.2</v>
      </c>
      <c r="C1826" s="7" t="s">
        <v>2747</v>
      </c>
      <c r="D1826" s="7" t="s">
        <v>371</v>
      </c>
      <c r="E1826" s="6">
        <v>5.72</v>
      </c>
      <c r="F1826" s="6">
        <v>5.2</v>
      </c>
      <c r="G1826" s="6">
        <v>0</v>
      </c>
      <c r="H1826" s="6">
        <v>0</v>
      </c>
      <c r="I1826" s="6">
        <v>0</v>
      </c>
      <c r="J1826" s="6">
        <v>0</v>
      </c>
      <c r="K1826" s="7" t="s">
        <v>2585</v>
      </c>
      <c r="L1826" s="7" t="s">
        <v>2832</v>
      </c>
      <c r="M1826" s="7" t="s">
        <v>2901</v>
      </c>
      <c r="N1826" s="3">
        <v>0</v>
      </c>
      <c r="O1826" s="2" t="s">
        <v>2974</v>
      </c>
      <c r="Q1826" s="57">
        <f t="shared" si="17"/>
        <v>0</v>
      </c>
    </row>
    <row r="1827" spans="1:17" x14ac:dyDescent="0.2">
      <c r="A1827" s="7" t="s">
        <v>2716</v>
      </c>
      <c r="B1827" s="6">
        <v>1.12666666666667</v>
      </c>
      <c r="C1827" s="7" t="s">
        <v>2716</v>
      </c>
      <c r="D1827" s="7" t="s">
        <v>2944</v>
      </c>
      <c r="E1827" s="6">
        <v>1.2393333333333301</v>
      </c>
      <c r="F1827" s="6">
        <v>1.12666666666667</v>
      </c>
      <c r="G1827" s="6">
        <v>0</v>
      </c>
      <c r="H1827" s="6">
        <v>0</v>
      </c>
      <c r="I1827" s="6">
        <v>0</v>
      </c>
      <c r="J1827" s="6">
        <v>0</v>
      </c>
      <c r="K1827" s="7" t="s">
        <v>2585</v>
      </c>
      <c r="L1827" s="7" t="s">
        <v>1946</v>
      </c>
      <c r="M1827" s="7" t="s">
        <v>2901</v>
      </c>
      <c r="N1827" s="3">
        <v>45</v>
      </c>
      <c r="O1827" s="2" t="s">
        <v>3245</v>
      </c>
      <c r="Q1827" s="57">
        <f t="shared" si="17"/>
        <v>0</v>
      </c>
    </row>
    <row r="1828" spans="1:17" x14ac:dyDescent="0.2">
      <c r="A1828" s="7" t="s">
        <v>760</v>
      </c>
      <c r="B1828" s="6">
        <v>11.3</v>
      </c>
      <c r="C1828" s="7" t="s">
        <v>2624</v>
      </c>
      <c r="D1828" s="7" t="s">
        <v>2944</v>
      </c>
      <c r="E1828" s="6">
        <v>12.43</v>
      </c>
      <c r="F1828" s="6">
        <v>11.3</v>
      </c>
      <c r="G1828" s="6">
        <v>12.43</v>
      </c>
      <c r="H1828" s="6">
        <v>11.3</v>
      </c>
      <c r="I1828" s="6">
        <v>24.86</v>
      </c>
      <c r="J1828" s="6">
        <v>22.6</v>
      </c>
      <c r="K1828" s="7" t="s">
        <v>2585</v>
      </c>
      <c r="L1828" s="7" t="s">
        <v>1946</v>
      </c>
      <c r="M1828" s="7" t="s">
        <v>2063</v>
      </c>
      <c r="N1828" s="3">
        <v>0</v>
      </c>
      <c r="O1828" s="2" t="s">
        <v>2063</v>
      </c>
      <c r="Q1828" s="57">
        <f t="shared" si="17"/>
        <v>2</v>
      </c>
    </row>
    <row r="1829" spans="1:17" x14ac:dyDescent="0.2">
      <c r="A1829" s="7" t="s">
        <v>529</v>
      </c>
      <c r="B1829" s="6">
        <v>0.15350900000000001</v>
      </c>
      <c r="C1829" s="7" t="s">
        <v>529</v>
      </c>
      <c r="D1829" s="7" t="s">
        <v>1404</v>
      </c>
      <c r="E1829" s="6">
        <v>0.16885990000000001</v>
      </c>
      <c r="F1829" s="6">
        <v>0.15350900000000001</v>
      </c>
      <c r="G1829" s="6">
        <v>0</v>
      </c>
      <c r="H1829" s="6">
        <v>0</v>
      </c>
      <c r="I1829" s="6">
        <v>0</v>
      </c>
      <c r="J1829" s="6">
        <v>0</v>
      </c>
      <c r="K1829" s="7" t="s">
        <v>2585</v>
      </c>
      <c r="L1829" s="7" t="s">
        <v>3374</v>
      </c>
      <c r="M1829" s="7" t="s">
        <v>1540</v>
      </c>
      <c r="N1829" s="3">
        <v>500</v>
      </c>
      <c r="O1829" s="2" t="s">
        <v>2974</v>
      </c>
      <c r="Q1829" s="57">
        <f t="shared" si="17"/>
        <v>0</v>
      </c>
    </row>
    <row r="1830" spans="1:17" x14ac:dyDescent="0.2">
      <c r="A1830" s="7" t="s">
        <v>2707</v>
      </c>
      <c r="B1830" s="6">
        <v>0.15540000000000001</v>
      </c>
      <c r="C1830" s="7" t="s">
        <v>884</v>
      </c>
      <c r="D1830" s="7" t="s">
        <v>1404</v>
      </c>
      <c r="E1830" s="6">
        <v>0.17094000000000001</v>
      </c>
      <c r="F1830" s="6">
        <v>0.15540000000000001</v>
      </c>
      <c r="G1830" s="6">
        <v>0.17094000000000001</v>
      </c>
      <c r="H1830" s="6">
        <v>0.15540000000000001</v>
      </c>
      <c r="I1830" s="6">
        <v>17.094000000000001</v>
      </c>
      <c r="J1830" s="6">
        <v>15.54</v>
      </c>
      <c r="K1830" s="7" t="s">
        <v>178</v>
      </c>
      <c r="L1830" s="7"/>
      <c r="M1830" s="7" t="s">
        <v>1171</v>
      </c>
      <c r="N1830" s="3">
        <v>50</v>
      </c>
      <c r="O1830" s="2" t="s">
        <v>2974</v>
      </c>
      <c r="Q1830" s="57">
        <f t="shared" si="17"/>
        <v>99.999999999999986</v>
      </c>
    </row>
    <row r="1831" spans="1:17" x14ac:dyDescent="0.2">
      <c r="A1831" s="7" t="s">
        <v>999</v>
      </c>
      <c r="B1831" s="6">
        <v>5.4255687500000001</v>
      </c>
      <c r="C1831" s="7" t="s">
        <v>579</v>
      </c>
      <c r="D1831" s="7" t="s">
        <v>1616</v>
      </c>
      <c r="E1831" s="6">
        <v>5.9681256249999999</v>
      </c>
      <c r="F1831" s="6">
        <v>5.4255687500000001</v>
      </c>
      <c r="G1831" s="6">
        <v>0</v>
      </c>
      <c r="H1831" s="6">
        <v>0</v>
      </c>
      <c r="I1831" s="6">
        <v>0</v>
      </c>
      <c r="J1831" s="6">
        <v>0</v>
      </c>
      <c r="K1831" s="7" t="s">
        <v>2585</v>
      </c>
      <c r="L1831" s="7" t="s">
        <v>3424</v>
      </c>
      <c r="M1831" s="7" t="s">
        <v>2794</v>
      </c>
      <c r="N1831" s="3">
        <v>0</v>
      </c>
      <c r="O1831" s="2" t="s">
        <v>2974</v>
      </c>
      <c r="Q1831" s="57">
        <f t="shared" si="17"/>
        <v>0</v>
      </c>
    </row>
    <row r="1832" spans="1:17" x14ac:dyDescent="0.2">
      <c r="A1832" s="7" t="s">
        <v>3293</v>
      </c>
      <c r="B1832" s="6">
        <v>8.0449999999999994E-2</v>
      </c>
      <c r="C1832" s="7" t="s">
        <v>1559</v>
      </c>
      <c r="D1832" s="7" t="s">
        <v>371</v>
      </c>
      <c r="E1832" s="6">
        <v>16.09</v>
      </c>
      <c r="F1832" s="6">
        <v>16.09</v>
      </c>
      <c r="G1832" s="6">
        <v>0</v>
      </c>
      <c r="H1832" s="6">
        <v>0</v>
      </c>
      <c r="I1832" s="6">
        <v>0</v>
      </c>
      <c r="J1832" s="6">
        <v>0</v>
      </c>
      <c r="K1832" s="7" t="s">
        <v>2585</v>
      </c>
      <c r="L1832" s="7" t="s">
        <v>1946</v>
      </c>
      <c r="M1832" s="7" t="s">
        <v>164</v>
      </c>
      <c r="N1832" s="3">
        <v>0</v>
      </c>
      <c r="O1832" s="2" t="s">
        <v>702</v>
      </c>
      <c r="Q1832" s="57">
        <f t="shared" si="17"/>
        <v>0</v>
      </c>
    </row>
    <row r="1833" spans="1:17" x14ac:dyDescent="0.2">
      <c r="A1833" s="7" t="s">
        <v>1121</v>
      </c>
      <c r="B1833" s="6">
        <v>0.14095744680851099</v>
      </c>
      <c r="C1833" s="7" t="s">
        <v>947</v>
      </c>
      <c r="D1833" s="7" t="s">
        <v>371</v>
      </c>
      <c r="E1833" s="6">
        <v>13.25</v>
      </c>
      <c r="F1833" s="6">
        <v>13.25</v>
      </c>
      <c r="G1833" s="6">
        <v>13.25</v>
      </c>
      <c r="H1833" s="6">
        <v>13.25</v>
      </c>
      <c r="I1833" s="6">
        <v>13.25</v>
      </c>
      <c r="J1833" s="6">
        <v>13.25</v>
      </c>
      <c r="K1833" s="7" t="s">
        <v>2585</v>
      </c>
      <c r="L1833" s="7" t="s">
        <v>1946</v>
      </c>
      <c r="M1833" s="7" t="s">
        <v>2319</v>
      </c>
      <c r="N1833" s="3">
        <v>0</v>
      </c>
      <c r="O1833" s="2" t="s">
        <v>2384</v>
      </c>
      <c r="Q1833" s="57">
        <f t="shared" si="17"/>
        <v>1</v>
      </c>
    </row>
    <row r="1834" spans="1:17" x14ac:dyDescent="0.2">
      <c r="A1834" s="7" t="s">
        <v>3196</v>
      </c>
      <c r="B1834" s="6">
        <v>0.21299999999999999</v>
      </c>
      <c r="C1834" s="7" t="s">
        <v>3196</v>
      </c>
      <c r="D1834" s="7" t="s">
        <v>371</v>
      </c>
      <c r="E1834" s="6">
        <v>0.21299999999999999</v>
      </c>
      <c r="F1834" s="6">
        <v>0.21299999999999999</v>
      </c>
      <c r="G1834" s="6">
        <v>0.21299999999999999</v>
      </c>
      <c r="H1834" s="6">
        <v>0.21299999999999999</v>
      </c>
      <c r="I1834" s="6">
        <v>85.2</v>
      </c>
      <c r="J1834" s="6">
        <v>85.2</v>
      </c>
      <c r="K1834" s="7" t="s">
        <v>2585</v>
      </c>
      <c r="L1834" s="7" t="s">
        <v>1946</v>
      </c>
      <c r="M1834" s="7" t="s">
        <v>1370</v>
      </c>
      <c r="N1834" s="3">
        <v>100</v>
      </c>
      <c r="O1834" s="2" t="s">
        <v>2974</v>
      </c>
      <c r="Q1834" s="57">
        <f t="shared" si="17"/>
        <v>400</v>
      </c>
    </row>
    <row r="1835" spans="1:17" x14ac:dyDescent="0.2">
      <c r="A1835" s="7" t="s">
        <v>2185</v>
      </c>
      <c r="B1835" s="6">
        <v>11.58</v>
      </c>
      <c r="C1835" s="7" t="s">
        <v>2294</v>
      </c>
      <c r="D1835" s="7" t="s">
        <v>1616</v>
      </c>
      <c r="E1835" s="6">
        <v>11.58</v>
      </c>
      <c r="F1835" s="6">
        <v>11.58</v>
      </c>
      <c r="G1835" s="6">
        <v>11.58</v>
      </c>
      <c r="H1835" s="6">
        <v>11.58</v>
      </c>
      <c r="I1835" s="6">
        <v>11.58</v>
      </c>
      <c r="J1835" s="6">
        <v>11.58</v>
      </c>
      <c r="K1835" s="7" t="s">
        <v>2585</v>
      </c>
      <c r="L1835" s="7" t="s">
        <v>1946</v>
      </c>
      <c r="M1835" s="7" t="s">
        <v>2349</v>
      </c>
      <c r="N1835" s="3">
        <v>0</v>
      </c>
      <c r="O1835" s="2" t="s">
        <v>194</v>
      </c>
      <c r="Q1835" s="57">
        <f t="shared" si="17"/>
        <v>1</v>
      </c>
    </row>
    <row r="1836" spans="1:17" x14ac:dyDescent="0.2">
      <c r="A1836" s="7" t="s">
        <v>548</v>
      </c>
      <c r="B1836" s="6">
        <v>3.7455000000000002E-2</v>
      </c>
      <c r="C1836" s="7" t="s">
        <v>548</v>
      </c>
      <c r="D1836" s="7" t="s">
        <v>1404</v>
      </c>
      <c r="E1836" s="6">
        <v>4.1200500000000001E-2</v>
      </c>
      <c r="F1836" s="6">
        <v>3.7455000000000002E-2</v>
      </c>
      <c r="G1836" s="6">
        <v>0</v>
      </c>
      <c r="H1836" s="6">
        <v>0</v>
      </c>
      <c r="I1836" s="6">
        <v>0</v>
      </c>
      <c r="J1836" s="6">
        <v>0</v>
      </c>
      <c r="K1836" s="7" t="s">
        <v>178</v>
      </c>
      <c r="L1836" s="7" t="s">
        <v>3374</v>
      </c>
      <c r="M1836" s="7" t="s">
        <v>1171</v>
      </c>
      <c r="N1836" s="3">
        <v>50</v>
      </c>
      <c r="O1836" s="2" t="s">
        <v>2974</v>
      </c>
      <c r="Q1836" s="57">
        <f t="shared" si="17"/>
        <v>0</v>
      </c>
    </row>
    <row r="1837" spans="1:17" x14ac:dyDescent="0.2">
      <c r="A1837" s="7" t="s">
        <v>2829</v>
      </c>
      <c r="B1837" s="6">
        <v>0.72499999999999998</v>
      </c>
      <c r="C1837" s="7" t="s">
        <v>1954</v>
      </c>
      <c r="D1837" s="7" t="s">
        <v>371</v>
      </c>
      <c r="E1837" s="6">
        <v>0.72499999999999998</v>
      </c>
      <c r="F1837" s="6">
        <v>0.72499999999999998</v>
      </c>
      <c r="G1837" s="6">
        <v>0</v>
      </c>
      <c r="H1837" s="6">
        <v>0</v>
      </c>
      <c r="I1837" s="6">
        <v>0</v>
      </c>
      <c r="J1837" s="6">
        <v>0</v>
      </c>
      <c r="K1837" s="7" t="s">
        <v>2585</v>
      </c>
      <c r="L1837" s="7" t="s">
        <v>1946</v>
      </c>
      <c r="M1837" s="7" t="s">
        <v>287</v>
      </c>
      <c r="N1837" s="3">
        <v>12</v>
      </c>
      <c r="O1837" s="2" t="s">
        <v>132</v>
      </c>
      <c r="Q1837" s="57">
        <f t="shared" si="17"/>
        <v>0</v>
      </c>
    </row>
    <row r="1838" spans="1:17" x14ac:dyDescent="0.2">
      <c r="A1838" s="7" t="s">
        <v>780</v>
      </c>
      <c r="B1838" s="6">
        <v>7.8272727272727299E-2</v>
      </c>
      <c r="C1838" s="7" t="s">
        <v>780</v>
      </c>
      <c r="D1838" s="7" t="s">
        <v>1404</v>
      </c>
      <c r="E1838" s="6">
        <v>8.6099999999999996E-2</v>
      </c>
      <c r="F1838" s="6">
        <v>7.8272727272727299E-2</v>
      </c>
      <c r="G1838" s="6">
        <v>8.6099999999999996E-2</v>
      </c>
      <c r="H1838" s="6">
        <v>7.8272727272727202E-2</v>
      </c>
      <c r="I1838" s="6">
        <v>172.2</v>
      </c>
      <c r="J1838" s="6">
        <v>156.54545454545399</v>
      </c>
      <c r="K1838" s="7" t="s">
        <v>2585</v>
      </c>
      <c r="L1838" s="7" t="s">
        <v>3374</v>
      </c>
      <c r="M1838" s="7" t="s">
        <v>2631</v>
      </c>
      <c r="N1838" s="3">
        <v>1000</v>
      </c>
      <c r="O1838" s="2" t="s">
        <v>2974</v>
      </c>
      <c r="Q1838" s="57">
        <f t="shared" si="17"/>
        <v>1999.9999999999923</v>
      </c>
    </row>
    <row r="1839" spans="1:17" x14ac:dyDescent="0.2">
      <c r="A1839" s="7" t="s">
        <v>1131</v>
      </c>
      <c r="B1839" s="6">
        <v>1.4064E-2</v>
      </c>
      <c r="C1839" s="7" t="s">
        <v>1131</v>
      </c>
      <c r="D1839" s="7" t="s">
        <v>1404</v>
      </c>
      <c r="E1839" s="6">
        <v>1.54704E-2</v>
      </c>
      <c r="F1839" s="6">
        <v>1.4064E-2</v>
      </c>
      <c r="G1839" s="6">
        <v>0</v>
      </c>
      <c r="H1839" s="6">
        <v>0</v>
      </c>
      <c r="I1839" s="6">
        <v>0</v>
      </c>
      <c r="J1839" s="6">
        <v>0</v>
      </c>
      <c r="K1839" s="7" t="s">
        <v>2585</v>
      </c>
      <c r="L1839" s="7" t="s">
        <v>3374</v>
      </c>
      <c r="M1839" s="7" t="s">
        <v>2631</v>
      </c>
      <c r="N1839" s="3">
        <v>25</v>
      </c>
      <c r="O1839" s="2" t="s">
        <v>2974</v>
      </c>
      <c r="Q1839" s="57">
        <f t="shared" si="17"/>
        <v>0</v>
      </c>
    </row>
    <row r="1840" spans="1:17" x14ac:dyDescent="0.2">
      <c r="A1840" s="7" t="s">
        <v>755</v>
      </c>
      <c r="B1840" s="6">
        <v>3.2645500000000001E-2</v>
      </c>
      <c r="C1840" s="7" t="s">
        <v>755</v>
      </c>
      <c r="D1840" s="7" t="s">
        <v>1404</v>
      </c>
      <c r="E1840" s="6">
        <v>3.5910049999999999E-2</v>
      </c>
      <c r="F1840" s="6">
        <v>3.2645500000000001E-2</v>
      </c>
      <c r="G1840" s="6">
        <v>0</v>
      </c>
      <c r="H1840" s="6">
        <v>0</v>
      </c>
      <c r="I1840" s="6">
        <v>0</v>
      </c>
      <c r="J1840" s="6">
        <v>0</v>
      </c>
      <c r="K1840" s="7" t="s">
        <v>2585</v>
      </c>
      <c r="L1840" s="7" t="s">
        <v>3374</v>
      </c>
      <c r="M1840" s="7" t="s">
        <v>2631</v>
      </c>
      <c r="N1840" s="3">
        <v>1000</v>
      </c>
      <c r="O1840" s="2" t="s">
        <v>2974</v>
      </c>
      <c r="Q1840" s="57">
        <f t="shared" si="17"/>
        <v>0</v>
      </c>
    </row>
    <row r="1841" spans="1:17" x14ac:dyDescent="0.2">
      <c r="A1841" s="7" t="s">
        <v>1398</v>
      </c>
      <c r="B1841" s="6">
        <v>22.22</v>
      </c>
      <c r="C1841" s="7" t="s">
        <v>1398</v>
      </c>
      <c r="D1841" s="7" t="s">
        <v>371</v>
      </c>
      <c r="E1841" s="6">
        <v>22.22</v>
      </c>
      <c r="F1841" s="6">
        <v>22.22</v>
      </c>
      <c r="G1841" s="6">
        <v>0</v>
      </c>
      <c r="H1841" s="6">
        <v>0</v>
      </c>
      <c r="I1841" s="6">
        <v>0</v>
      </c>
      <c r="J1841" s="6">
        <v>0</v>
      </c>
      <c r="K1841" s="7" t="s">
        <v>2585</v>
      </c>
      <c r="L1841" s="7" t="s">
        <v>1946</v>
      </c>
      <c r="M1841" s="7" t="s">
        <v>2427</v>
      </c>
      <c r="N1841" s="3">
        <v>0</v>
      </c>
      <c r="O1841" s="2" t="s">
        <v>1569</v>
      </c>
      <c r="Q1841" s="57">
        <f t="shared" si="17"/>
        <v>0</v>
      </c>
    </row>
    <row r="1842" spans="1:17" x14ac:dyDescent="0.2">
      <c r="A1842" s="7" t="s">
        <v>1122</v>
      </c>
      <c r="B1842" s="6">
        <v>3.65</v>
      </c>
      <c r="C1842" s="7" t="s">
        <v>2052</v>
      </c>
      <c r="D1842" s="7" t="s">
        <v>371</v>
      </c>
      <c r="E1842" s="6">
        <v>3.65</v>
      </c>
      <c r="F1842" s="6">
        <v>3.65</v>
      </c>
      <c r="G1842" s="6">
        <v>0</v>
      </c>
      <c r="H1842" s="6">
        <v>0</v>
      </c>
      <c r="I1842" s="6">
        <v>0</v>
      </c>
      <c r="J1842" s="6">
        <v>0</v>
      </c>
      <c r="K1842" s="7" t="s">
        <v>2585</v>
      </c>
      <c r="L1842" s="7" t="s">
        <v>1946</v>
      </c>
      <c r="M1842" s="7" t="s">
        <v>1575</v>
      </c>
      <c r="N1842" s="3">
        <v>0</v>
      </c>
      <c r="O1842" s="2" t="s">
        <v>3049</v>
      </c>
      <c r="Q1842" s="57">
        <f t="shared" si="17"/>
        <v>0</v>
      </c>
    </row>
    <row r="1843" spans="1:17" x14ac:dyDescent="0.2">
      <c r="A1843" s="7" t="s">
        <v>438</v>
      </c>
      <c r="B1843" s="6">
        <v>12.26</v>
      </c>
      <c r="C1843" s="7" t="s">
        <v>1086</v>
      </c>
      <c r="D1843" s="7" t="s">
        <v>371</v>
      </c>
      <c r="E1843" s="6">
        <v>12.26</v>
      </c>
      <c r="F1843" s="6">
        <v>12.26</v>
      </c>
      <c r="G1843" s="6">
        <v>0</v>
      </c>
      <c r="H1843" s="6">
        <v>0</v>
      </c>
      <c r="I1843" s="6">
        <v>0</v>
      </c>
      <c r="J1843" s="6">
        <v>0</v>
      </c>
      <c r="K1843" s="7" t="s">
        <v>2585</v>
      </c>
      <c r="L1843" s="7" t="s">
        <v>1946</v>
      </c>
      <c r="M1843" s="7" t="s">
        <v>3100</v>
      </c>
      <c r="N1843" s="3">
        <v>4</v>
      </c>
      <c r="O1843" s="2" t="s">
        <v>327</v>
      </c>
      <c r="Q1843" s="57">
        <f t="shared" si="17"/>
        <v>0</v>
      </c>
    </row>
    <row r="1844" spans="1:17" x14ac:dyDescent="0.2">
      <c r="A1844" s="7" t="s">
        <v>3026</v>
      </c>
      <c r="B1844" s="6">
        <v>15.67</v>
      </c>
      <c r="C1844" s="7" t="s">
        <v>1912</v>
      </c>
      <c r="D1844" s="7" t="s">
        <v>371</v>
      </c>
      <c r="E1844" s="6">
        <v>15.67</v>
      </c>
      <c r="F1844" s="6">
        <v>15.67</v>
      </c>
      <c r="G1844" s="6">
        <v>0</v>
      </c>
      <c r="H1844" s="6">
        <v>0</v>
      </c>
      <c r="I1844" s="6">
        <v>0</v>
      </c>
      <c r="J1844" s="6">
        <v>0</v>
      </c>
      <c r="K1844" s="7" t="s">
        <v>2585</v>
      </c>
      <c r="L1844" s="7" t="s">
        <v>1946</v>
      </c>
      <c r="M1844" s="7" t="s">
        <v>194</v>
      </c>
      <c r="N1844" s="3">
        <v>0</v>
      </c>
      <c r="O1844" s="2" t="s">
        <v>194</v>
      </c>
      <c r="Q1844" s="57">
        <f t="shared" si="17"/>
        <v>0</v>
      </c>
    </row>
    <row r="1845" spans="1:17" x14ac:dyDescent="0.2">
      <c r="A1845" s="7" t="s">
        <v>1660</v>
      </c>
      <c r="B1845" s="6">
        <v>11.37</v>
      </c>
      <c r="C1845" s="7" t="s">
        <v>2115</v>
      </c>
      <c r="D1845" s="7" t="s">
        <v>371</v>
      </c>
      <c r="E1845" s="6">
        <v>11.37</v>
      </c>
      <c r="F1845" s="6">
        <v>11.37</v>
      </c>
      <c r="G1845" s="6">
        <v>0</v>
      </c>
      <c r="H1845" s="6">
        <v>0</v>
      </c>
      <c r="I1845" s="6">
        <v>0</v>
      </c>
      <c r="J1845" s="6">
        <v>0</v>
      </c>
      <c r="K1845" s="7" t="s">
        <v>2585</v>
      </c>
      <c r="L1845" s="7" t="s">
        <v>1946</v>
      </c>
      <c r="M1845" s="7" t="s">
        <v>1868</v>
      </c>
      <c r="N1845" s="3">
        <v>0</v>
      </c>
      <c r="O1845" s="2" t="s">
        <v>194</v>
      </c>
      <c r="Q1845" s="57">
        <f t="shared" si="17"/>
        <v>0</v>
      </c>
    </row>
    <row r="1846" spans="1:17" x14ac:dyDescent="0.2">
      <c r="A1846" s="7" t="s">
        <v>2356</v>
      </c>
      <c r="B1846" s="6">
        <v>3.8817999999999998E-2</v>
      </c>
      <c r="C1846" s="7" t="s">
        <v>2356</v>
      </c>
      <c r="D1846" s="7" t="s">
        <v>1404</v>
      </c>
      <c r="E1846" s="6">
        <v>4.2699800000000003E-2</v>
      </c>
      <c r="F1846" s="6">
        <v>3.8817999999999998E-2</v>
      </c>
      <c r="G1846" s="6">
        <v>4.2699800000000003E-2</v>
      </c>
      <c r="H1846" s="6">
        <v>3.8817999999999998E-2</v>
      </c>
      <c r="I1846" s="6">
        <v>4.2699800000000003</v>
      </c>
      <c r="J1846" s="6">
        <v>3.8818000000000001</v>
      </c>
      <c r="K1846" s="7" t="s">
        <v>2585</v>
      </c>
      <c r="L1846" s="7" t="s">
        <v>3374</v>
      </c>
      <c r="M1846" s="7" t="s">
        <v>2631</v>
      </c>
      <c r="N1846" s="3">
        <v>100</v>
      </c>
      <c r="O1846" s="2" t="s">
        <v>2974</v>
      </c>
      <c r="Q1846" s="57">
        <f t="shared" si="17"/>
        <v>100.00000000000001</v>
      </c>
    </row>
    <row r="1847" spans="1:17" x14ac:dyDescent="0.2">
      <c r="A1847" s="7" t="s">
        <v>2495</v>
      </c>
      <c r="B1847" s="6">
        <v>17.829999999999998</v>
      </c>
      <c r="C1847" s="7" t="s">
        <v>2495</v>
      </c>
      <c r="D1847" s="7" t="s">
        <v>371</v>
      </c>
      <c r="E1847" s="6">
        <v>17.829999999999998</v>
      </c>
      <c r="F1847" s="6">
        <v>17.829999999999998</v>
      </c>
      <c r="G1847" s="6">
        <v>0</v>
      </c>
      <c r="H1847" s="6">
        <v>0</v>
      </c>
      <c r="I1847" s="6">
        <v>0</v>
      </c>
      <c r="J1847" s="6">
        <v>0</v>
      </c>
      <c r="K1847" s="7" t="s">
        <v>2585</v>
      </c>
      <c r="L1847" s="7" t="s">
        <v>1946</v>
      </c>
      <c r="M1847" s="7" t="s">
        <v>2432</v>
      </c>
      <c r="N1847" s="3">
        <v>0</v>
      </c>
      <c r="O1847" s="2" t="s">
        <v>2063</v>
      </c>
      <c r="Q1847" s="57">
        <f t="shared" si="17"/>
        <v>0</v>
      </c>
    </row>
    <row r="1848" spans="1:17" x14ac:dyDescent="0.2">
      <c r="A1848" s="7" t="s">
        <v>2103</v>
      </c>
      <c r="B1848" s="6">
        <v>19.329999999999998</v>
      </c>
      <c r="C1848" s="7" t="s">
        <v>3308</v>
      </c>
      <c r="D1848" s="7" t="s">
        <v>371</v>
      </c>
      <c r="E1848" s="6">
        <v>19.329999999999998</v>
      </c>
      <c r="F1848" s="6">
        <v>19.329999999999998</v>
      </c>
      <c r="G1848" s="6">
        <v>0</v>
      </c>
      <c r="H1848" s="6">
        <v>0</v>
      </c>
      <c r="I1848" s="6">
        <v>0</v>
      </c>
      <c r="J1848" s="6">
        <v>0</v>
      </c>
      <c r="K1848" s="7" t="s">
        <v>2585</v>
      </c>
      <c r="L1848" s="7" t="s">
        <v>1946</v>
      </c>
      <c r="M1848" s="7" t="s">
        <v>950</v>
      </c>
      <c r="N1848" s="3">
        <v>2</v>
      </c>
      <c r="O1848" s="2" t="s">
        <v>327</v>
      </c>
      <c r="Q1848" s="57">
        <f t="shared" si="17"/>
        <v>0</v>
      </c>
    </row>
    <row r="1849" spans="1:17" x14ac:dyDescent="0.2">
      <c r="A1849" s="7" t="s">
        <v>943</v>
      </c>
      <c r="B1849" s="6">
        <v>18.5</v>
      </c>
      <c r="C1849" s="7" t="s">
        <v>1340</v>
      </c>
      <c r="D1849" s="7" t="s">
        <v>371</v>
      </c>
      <c r="E1849" s="6">
        <v>18.5</v>
      </c>
      <c r="F1849" s="6">
        <v>18.5</v>
      </c>
      <c r="G1849" s="6">
        <v>18.48</v>
      </c>
      <c r="H1849" s="6">
        <v>18.48</v>
      </c>
      <c r="I1849" s="6">
        <v>36.96</v>
      </c>
      <c r="J1849" s="6">
        <v>36.96</v>
      </c>
      <c r="K1849" s="7" t="s">
        <v>2585</v>
      </c>
      <c r="L1849" s="7" t="s">
        <v>1946</v>
      </c>
      <c r="M1849" s="7" t="s">
        <v>432</v>
      </c>
      <c r="N1849" s="3">
        <v>0</v>
      </c>
      <c r="O1849" s="2" t="s">
        <v>432</v>
      </c>
      <c r="Q1849" s="57">
        <f t="shared" si="17"/>
        <v>1.9978378378378379</v>
      </c>
    </row>
    <row r="1850" spans="1:17" x14ac:dyDescent="0.2">
      <c r="A1850" s="7" t="s">
        <v>1350</v>
      </c>
      <c r="B1850" s="6">
        <v>49.85</v>
      </c>
      <c r="C1850" s="7" t="s">
        <v>2971</v>
      </c>
      <c r="D1850" s="7" t="s">
        <v>371</v>
      </c>
      <c r="E1850" s="6">
        <v>49.85</v>
      </c>
      <c r="F1850" s="6">
        <v>49.85</v>
      </c>
      <c r="G1850" s="6">
        <v>49.85</v>
      </c>
      <c r="H1850" s="6">
        <v>49.85</v>
      </c>
      <c r="I1850" s="6">
        <v>99.7</v>
      </c>
      <c r="J1850" s="6">
        <v>99.7</v>
      </c>
      <c r="K1850" s="7" t="s">
        <v>178</v>
      </c>
      <c r="L1850" s="7" t="s">
        <v>1946</v>
      </c>
      <c r="M1850" s="7" t="s">
        <v>1944</v>
      </c>
      <c r="N1850" s="3">
        <v>3</v>
      </c>
      <c r="O1850" s="2" t="s">
        <v>2493</v>
      </c>
      <c r="Q1850" s="57">
        <f t="shared" si="17"/>
        <v>2</v>
      </c>
    </row>
    <row r="1851" spans="1:17" x14ac:dyDescent="0.2">
      <c r="A1851" s="7" t="s">
        <v>2919</v>
      </c>
      <c r="B1851" s="6">
        <v>16.079999999999998</v>
      </c>
      <c r="C1851" s="7" t="s">
        <v>445</v>
      </c>
      <c r="D1851" s="7" t="s">
        <v>371</v>
      </c>
      <c r="E1851" s="6">
        <v>16.079999999999998</v>
      </c>
      <c r="F1851" s="6">
        <v>16.079999999999998</v>
      </c>
      <c r="G1851" s="6">
        <v>16.079999999999998</v>
      </c>
      <c r="H1851" s="6">
        <v>16.079999999999998</v>
      </c>
      <c r="I1851" s="6">
        <v>402</v>
      </c>
      <c r="J1851" s="6">
        <v>402</v>
      </c>
      <c r="K1851" s="7" t="s">
        <v>2585</v>
      </c>
      <c r="L1851" s="7" t="s">
        <v>1946</v>
      </c>
      <c r="M1851" s="7" t="s">
        <v>901</v>
      </c>
      <c r="N1851" s="3">
        <v>0</v>
      </c>
      <c r="O1851" s="2" t="s">
        <v>2136</v>
      </c>
      <c r="Q1851" s="57">
        <f t="shared" si="17"/>
        <v>25.000000000000004</v>
      </c>
    </row>
    <row r="1852" spans="1:17" x14ac:dyDescent="0.2">
      <c r="A1852" s="7" t="s">
        <v>625</v>
      </c>
      <c r="B1852" s="6">
        <v>14.618166666666699</v>
      </c>
      <c r="C1852" s="7" t="s">
        <v>2915</v>
      </c>
      <c r="D1852" s="7" t="s">
        <v>371</v>
      </c>
      <c r="E1852" s="6">
        <v>16.079983333333399</v>
      </c>
      <c r="F1852" s="6">
        <v>14.618166666666699</v>
      </c>
      <c r="G1852" s="6">
        <v>0</v>
      </c>
      <c r="H1852" s="6">
        <v>0</v>
      </c>
      <c r="I1852" s="6">
        <v>0</v>
      </c>
      <c r="J1852" s="6">
        <v>0</v>
      </c>
      <c r="K1852" s="7" t="s">
        <v>2585</v>
      </c>
      <c r="L1852" s="7" t="s">
        <v>1946</v>
      </c>
      <c r="M1852" s="7" t="s">
        <v>2717</v>
      </c>
      <c r="N1852" s="3">
        <v>3</v>
      </c>
      <c r="O1852" s="2" t="s">
        <v>113</v>
      </c>
      <c r="Q1852" s="57">
        <f t="shared" si="17"/>
        <v>0</v>
      </c>
    </row>
    <row r="1853" spans="1:17" x14ac:dyDescent="0.2">
      <c r="A1853" s="7" t="s">
        <v>905</v>
      </c>
      <c r="B1853" s="6">
        <v>0.50187499999999996</v>
      </c>
      <c r="C1853" s="7" t="s">
        <v>3200</v>
      </c>
      <c r="D1853" s="7" t="s">
        <v>371</v>
      </c>
      <c r="E1853" s="6">
        <v>24.09</v>
      </c>
      <c r="F1853" s="6">
        <v>24.09</v>
      </c>
      <c r="G1853" s="6">
        <v>24.09</v>
      </c>
      <c r="H1853" s="6">
        <v>24.09</v>
      </c>
      <c r="I1853" s="6">
        <v>24.09</v>
      </c>
      <c r="J1853" s="6">
        <v>24.09</v>
      </c>
      <c r="K1853" s="7" t="s">
        <v>2585</v>
      </c>
      <c r="L1853" s="7" t="s">
        <v>1946</v>
      </c>
      <c r="M1853" s="7" t="s">
        <v>1638</v>
      </c>
      <c r="N1853" s="3">
        <v>0</v>
      </c>
      <c r="O1853" s="2" t="s">
        <v>432</v>
      </c>
      <c r="Q1853" s="57">
        <f t="shared" si="17"/>
        <v>1</v>
      </c>
    </row>
    <row r="1854" spans="1:17" x14ac:dyDescent="0.2">
      <c r="A1854" s="7" t="s">
        <v>1187</v>
      </c>
      <c r="B1854" s="6">
        <v>0</v>
      </c>
      <c r="C1854" s="7" t="s">
        <v>1494</v>
      </c>
      <c r="D1854" s="7" t="s">
        <v>371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7" t="s">
        <v>2585</v>
      </c>
      <c r="L1854" s="7" t="s">
        <v>1115</v>
      </c>
      <c r="M1854" s="7" t="s">
        <v>601</v>
      </c>
      <c r="N1854" s="3">
        <v>0</v>
      </c>
      <c r="O1854" s="2" t="s">
        <v>68</v>
      </c>
      <c r="Q1854" s="57" t="e">
        <f t="shared" ref="Q1854:Q1917" si="18">J1854/F1854</f>
        <v>#DIV/0!</v>
      </c>
    </row>
    <row r="1855" spans="1:17" x14ac:dyDescent="0.2">
      <c r="A1855" s="7" t="s">
        <v>2572</v>
      </c>
      <c r="B1855" s="6">
        <v>9.8800000000000008</v>
      </c>
      <c r="C1855" s="7" t="s">
        <v>31</v>
      </c>
      <c r="D1855" s="7" t="s">
        <v>371</v>
      </c>
      <c r="E1855" s="6">
        <v>9.8800000000000008</v>
      </c>
      <c r="F1855" s="6">
        <v>9.8800000000000008</v>
      </c>
      <c r="G1855" s="6">
        <v>0</v>
      </c>
      <c r="H1855" s="6">
        <v>0</v>
      </c>
      <c r="I1855" s="6">
        <v>0</v>
      </c>
      <c r="J1855" s="6">
        <v>0</v>
      </c>
      <c r="K1855" s="7" t="s">
        <v>2585</v>
      </c>
      <c r="L1855" s="7" t="s">
        <v>1946</v>
      </c>
      <c r="M1855" s="7" t="s">
        <v>287</v>
      </c>
      <c r="N1855" s="3">
        <v>12</v>
      </c>
      <c r="O1855" s="2" t="s">
        <v>132</v>
      </c>
      <c r="Q1855" s="57">
        <f t="shared" si="18"/>
        <v>0</v>
      </c>
    </row>
    <row r="1856" spans="1:17" x14ac:dyDescent="0.2">
      <c r="A1856" s="7" t="s">
        <v>2714</v>
      </c>
      <c r="B1856" s="6">
        <v>15.91</v>
      </c>
      <c r="C1856" s="7" t="s">
        <v>599</v>
      </c>
      <c r="D1856" s="7" t="s">
        <v>371</v>
      </c>
      <c r="E1856" s="6">
        <v>15.91</v>
      </c>
      <c r="F1856" s="6">
        <v>15.91</v>
      </c>
      <c r="G1856" s="6">
        <v>15.91</v>
      </c>
      <c r="H1856" s="6">
        <v>15.91</v>
      </c>
      <c r="I1856" s="6">
        <v>15.91</v>
      </c>
      <c r="J1856" s="6">
        <v>15.91</v>
      </c>
      <c r="K1856" s="7" t="s">
        <v>2585</v>
      </c>
      <c r="L1856" s="7" t="s">
        <v>1946</v>
      </c>
      <c r="M1856" s="7" t="s">
        <v>2797</v>
      </c>
      <c r="N1856" s="3">
        <v>6</v>
      </c>
      <c r="O1856" s="2" t="s">
        <v>697</v>
      </c>
      <c r="Q1856" s="57">
        <f t="shared" si="18"/>
        <v>1</v>
      </c>
    </row>
    <row r="1857" spans="1:17" x14ac:dyDescent="0.2">
      <c r="A1857" s="7" t="s">
        <v>2844</v>
      </c>
      <c r="B1857" s="6">
        <v>11.766666666666699</v>
      </c>
      <c r="C1857" s="7" t="s">
        <v>2844</v>
      </c>
      <c r="D1857" s="7" t="s">
        <v>371</v>
      </c>
      <c r="E1857" s="6">
        <v>11.766666666666699</v>
      </c>
      <c r="F1857" s="6">
        <v>11.766666666666699</v>
      </c>
      <c r="G1857" s="6">
        <v>11.766666666666399</v>
      </c>
      <c r="H1857" s="6">
        <v>11.766666666666399</v>
      </c>
      <c r="I1857" s="6">
        <v>11.766666666666399</v>
      </c>
      <c r="J1857" s="6">
        <v>11.766666666666399</v>
      </c>
      <c r="K1857" s="7" t="s">
        <v>2585</v>
      </c>
      <c r="L1857" s="7" t="s">
        <v>1946</v>
      </c>
      <c r="M1857" s="7" t="s">
        <v>745</v>
      </c>
      <c r="N1857" s="3">
        <v>0</v>
      </c>
      <c r="O1857" s="2" t="s">
        <v>2774</v>
      </c>
      <c r="Q1857" s="57">
        <f t="shared" si="18"/>
        <v>0.99999999999997446</v>
      </c>
    </row>
    <row r="1858" spans="1:17" x14ac:dyDescent="0.2">
      <c r="A1858" s="7" t="s">
        <v>630</v>
      </c>
      <c r="B1858" s="6">
        <v>24.58</v>
      </c>
      <c r="C1858" s="7" t="s">
        <v>630</v>
      </c>
      <c r="D1858" s="7" t="s">
        <v>371</v>
      </c>
      <c r="E1858" s="6">
        <v>24.58</v>
      </c>
      <c r="F1858" s="6">
        <v>24.58</v>
      </c>
      <c r="G1858" s="6">
        <v>10.284000000000001</v>
      </c>
      <c r="H1858" s="6">
        <v>10.284000000000001</v>
      </c>
      <c r="I1858" s="6">
        <v>51.42</v>
      </c>
      <c r="J1858" s="6">
        <v>51.42</v>
      </c>
      <c r="K1858" s="7" t="s">
        <v>2585</v>
      </c>
      <c r="L1858" s="7" t="s">
        <v>1946</v>
      </c>
      <c r="M1858" s="7" t="s">
        <v>3364</v>
      </c>
      <c r="N1858" s="3">
        <v>0</v>
      </c>
      <c r="O1858" s="2" t="s">
        <v>16</v>
      </c>
      <c r="Q1858" s="57">
        <f t="shared" si="18"/>
        <v>2.0919446704637918</v>
      </c>
    </row>
    <row r="1859" spans="1:17" x14ac:dyDescent="0.2">
      <c r="A1859" s="7" t="s">
        <v>1789</v>
      </c>
      <c r="B1859" s="6">
        <v>20.440000000000001</v>
      </c>
      <c r="C1859" s="7" t="s">
        <v>3448</v>
      </c>
      <c r="D1859" s="7" t="s">
        <v>371</v>
      </c>
      <c r="E1859" s="6">
        <v>20.440000000000001</v>
      </c>
      <c r="F1859" s="6">
        <v>20.440000000000001</v>
      </c>
      <c r="G1859" s="6">
        <v>0</v>
      </c>
      <c r="H1859" s="6">
        <v>0</v>
      </c>
      <c r="I1859" s="6">
        <v>0</v>
      </c>
      <c r="J1859" s="6">
        <v>0</v>
      </c>
      <c r="K1859" s="7" t="s">
        <v>2585</v>
      </c>
      <c r="L1859" s="7" t="s">
        <v>1946</v>
      </c>
      <c r="M1859" s="7" t="s">
        <v>2717</v>
      </c>
      <c r="N1859" s="3">
        <v>0</v>
      </c>
      <c r="O1859" s="2" t="s">
        <v>113</v>
      </c>
      <c r="Q1859" s="57">
        <f t="shared" si="18"/>
        <v>0</v>
      </c>
    </row>
    <row r="1860" spans="1:17" x14ac:dyDescent="0.2">
      <c r="A1860" s="7" t="s">
        <v>2492</v>
      </c>
      <c r="B1860" s="6">
        <v>10.97</v>
      </c>
      <c r="C1860" s="7" t="s">
        <v>2616</v>
      </c>
      <c r="D1860" s="7" t="s">
        <v>371</v>
      </c>
      <c r="E1860" s="6">
        <v>10.97</v>
      </c>
      <c r="F1860" s="6">
        <v>10.97</v>
      </c>
      <c r="G1860" s="6">
        <v>0</v>
      </c>
      <c r="H1860" s="6">
        <v>0</v>
      </c>
      <c r="I1860" s="6">
        <v>0</v>
      </c>
      <c r="J1860" s="6">
        <v>0</v>
      </c>
      <c r="K1860" s="7" t="s">
        <v>2585</v>
      </c>
      <c r="L1860" s="7" t="s">
        <v>1946</v>
      </c>
      <c r="M1860" s="7" t="s">
        <v>3376</v>
      </c>
      <c r="N1860" s="3">
        <v>12</v>
      </c>
      <c r="O1860" s="2" t="s">
        <v>3087</v>
      </c>
      <c r="Q1860" s="57">
        <f t="shared" si="18"/>
        <v>0</v>
      </c>
    </row>
    <row r="1861" spans="1:17" x14ac:dyDescent="0.2">
      <c r="A1861" s="7" t="s">
        <v>415</v>
      </c>
      <c r="B1861" s="6">
        <v>18.28</v>
      </c>
      <c r="C1861" s="7" t="s">
        <v>404</v>
      </c>
      <c r="D1861" s="7" t="s">
        <v>371</v>
      </c>
      <c r="E1861" s="6">
        <v>18.28</v>
      </c>
      <c r="F1861" s="6">
        <v>18.28</v>
      </c>
      <c r="G1861" s="6">
        <v>0</v>
      </c>
      <c r="H1861" s="6">
        <v>0</v>
      </c>
      <c r="I1861" s="6">
        <v>0</v>
      </c>
      <c r="J1861" s="6">
        <v>0</v>
      </c>
      <c r="K1861" s="7" t="s">
        <v>2585</v>
      </c>
      <c r="L1861" s="7" t="s">
        <v>1946</v>
      </c>
      <c r="M1861" s="7" t="s">
        <v>901</v>
      </c>
      <c r="N1861" s="3">
        <v>6</v>
      </c>
      <c r="O1861" s="2" t="s">
        <v>2136</v>
      </c>
      <c r="Q1861" s="57">
        <f t="shared" si="18"/>
        <v>0</v>
      </c>
    </row>
    <row r="1862" spans="1:17" x14ac:dyDescent="0.2">
      <c r="A1862" s="7" t="s">
        <v>1920</v>
      </c>
      <c r="B1862" s="6">
        <v>32.03</v>
      </c>
      <c r="C1862" s="7" t="s">
        <v>1976</v>
      </c>
      <c r="D1862" s="7" t="s">
        <v>371</v>
      </c>
      <c r="E1862" s="6">
        <v>32.03</v>
      </c>
      <c r="F1862" s="6">
        <v>32.03</v>
      </c>
      <c r="G1862" s="6">
        <v>32.03</v>
      </c>
      <c r="H1862" s="6">
        <v>32.03</v>
      </c>
      <c r="I1862" s="6">
        <v>64.06</v>
      </c>
      <c r="J1862" s="6">
        <v>64.06</v>
      </c>
      <c r="K1862" s="7" t="s">
        <v>2585</v>
      </c>
      <c r="L1862" s="7" t="s">
        <v>1946</v>
      </c>
      <c r="M1862" s="7" t="s">
        <v>164</v>
      </c>
      <c r="N1862" s="3">
        <v>3</v>
      </c>
      <c r="O1862" s="2" t="s">
        <v>229</v>
      </c>
      <c r="Q1862" s="57">
        <f t="shared" si="18"/>
        <v>2</v>
      </c>
    </row>
    <row r="1863" spans="1:17" x14ac:dyDescent="0.2">
      <c r="A1863" s="7" t="s">
        <v>3161</v>
      </c>
      <c r="B1863" s="6">
        <v>38.436</v>
      </c>
      <c r="C1863" s="7" t="s">
        <v>3150</v>
      </c>
      <c r="D1863" s="7" t="s">
        <v>371</v>
      </c>
      <c r="E1863" s="6">
        <v>32.03</v>
      </c>
      <c r="F1863" s="6">
        <v>32.03</v>
      </c>
      <c r="G1863" s="6">
        <v>0</v>
      </c>
      <c r="H1863" s="6">
        <v>0</v>
      </c>
      <c r="I1863" s="6">
        <v>0</v>
      </c>
      <c r="J1863" s="6">
        <v>0</v>
      </c>
      <c r="K1863" s="7" t="s">
        <v>2585</v>
      </c>
      <c r="L1863" s="7" t="s">
        <v>1946</v>
      </c>
      <c r="M1863" s="7" t="s">
        <v>295</v>
      </c>
      <c r="N1863" s="3">
        <v>3</v>
      </c>
      <c r="O1863" s="2" t="s">
        <v>702</v>
      </c>
      <c r="Q1863" s="57">
        <f t="shared" si="18"/>
        <v>0</v>
      </c>
    </row>
    <row r="1864" spans="1:17" x14ac:dyDescent="0.2">
      <c r="A1864" s="7" t="s">
        <v>3405</v>
      </c>
      <c r="B1864" s="6">
        <v>43.454999999999998</v>
      </c>
      <c r="C1864" s="7" t="s">
        <v>1590</v>
      </c>
      <c r="D1864" s="7" t="s">
        <v>371</v>
      </c>
      <c r="E1864" s="6">
        <v>43.454999999999998</v>
      </c>
      <c r="F1864" s="6">
        <v>43.454999999999998</v>
      </c>
      <c r="G1864" s="6">
        <v>0</v>
      </c>
      <c r="H1864" s="6">
        <v>0</v>
      </c>
      <c r="I1864" s="6">
        <v>0</v>
      </c>
      <c r="J1864" s="6">
        <v>0</v>
      </c>
      <c r="K1864" s="7" t="s">
        <v>2585</v>
      </c>
      <c r="L1864" s="7" t="s">
        <v>1946</v>
      </c>
      <c r="M1864" s="7" t="s">
        <v>3233</v>
      </c>
      <c r="N1864" s="3">
        <v>3</v>
      </c>
      <c r="O1864" s="2" t="s">
        <v>2493</v>
      </c>
      <c r="Q1864" s="57">
        <f t="shared" si="18"/>
        <v>0</v>
      </c>
    </row>
    <row r="1865" spans="1:17" x14ac:dyDescent="0.2">
      <c r="A1865" s="7" t="s">
        <v>2072</v>
      </c>
      <c r="B1865" s="6">
        <v>18.809999999999999</v>
      </c>
      <c r="C1865" s="7" t="s">
        <v>2327</v>
      </c>
      <c r="D1865" s="7" t="s">
        <v>371</v>
      </c>
      <c r="E1865" s="6">
        <v>18.809999999999999</v>
      </c>
      <c r="F1865" s="6">
        <v>18.809999999999999</v>
      </c>
      <c r="G1865" s="6">
        <v>18.809999999999999</v>
      </c>
      <c r="H1865" s="6">
        <v>18.809999999999999</v>
      </c>
      <c r="I1865" s="6">
        <v>18.809999999999999</v>
      </c>
      <c r="J1865" s="6">
        <v>18.809999999999999</v>
      </c>
      <c r="K1865" s="7" t="s">
        <v>2585</v>
      </c>
      <c r="L1865" s="7" t="s">
        <v>1946</v>
      </c>
      <c r="M1865" s="7" t="s">
        <v>103</v>
      </c>
      <c r="N1865" s="3">
        <v>6</v>
      </c>
      <c r="O1865" s="2" t="s">
        <v>1009</v>
      </c>
      <c r="Q1865" s="57">
        <f t="shared" si="18"/>
        <v>1</v>
      </c>
    </row>
    <row r="1866" spans="1:17" x14ac:dyDescent="0.2">
      <c r="A1866" s="7" t="s">
        <v>2037</v>
      </c>
      <c r="B1866" s="6">
        <v>11.71</v>
      </c>
      <c r="C1866" s="7" t="s">
        <v>2037</v>
      </c>
      <c r="D1866" s="7" t="s">
        <v>371</v>
      </c>
      <c r="E1866" s="6">
        <v>11.71</v>
      </c>
      <c r="F1866" s="6">
        <v>11.71</v>
      </c>
      <c r="G1866" s="6">
        <v>11.71</v>
      </c>
      <c r="H1866" s="6">
        <v>11.71</v>
      </c>
      <c r="I1866" s="6">
        <v>11.71</v>
      </c>
      <c r="J1866" s="6">
        <v>11.71</v>
      </c>
      <c r="K1866" s="7" t="s">
        <v>2585</v>
      </c>
      <c r="L1866" s="7" t="s">
        <v>1946</v>
      </c>
      <c r="M1866" s="7" t="s">
        <v>164</v>
      </c>
      <c r="N1866" s="3">
        <v>0</v>
      </c>
      <c r="O1866" s="2" t="s">
        <v>702</v>
      </c>
      <c r="Q1866" s="57">
        <f t="shared" si="18"/>
        <v>1</v>
      </c>
    </row>
    <row r="1867" spans="1:17" x14ac:dyDescent="0.2">
      <c r="A1867" s="7" t="s">
        <v>561</v>
      </c>
      <c r="B1867" s="6">
        <v>0.14419999999999999</v>
      </c>
      <c r="C1867" s="7" t="s">
        <v>561</v>
      </c>
      <c r="D1867" s="7" t="s">
        <v>371</v>
      </c>
      <c r="E1867" s="6">
        <v>0.15862000000000001</v>
      </c>
      <c r="F1867" s="6">
        <v>0.14419999999999999</v>
      </c>
      <c r="G1867" s="6">
        <v>0.15862000000000001</v>
      </c>
      <c r="H1867" s="6">
        <v>0.14419999999999999</v>
      </c>
      <c r="I1867" s="6">
        <v>47.585999999999999</v>
      </c>
      <c r="J1867" s="6">
        <v>43.26</v>
      </c>
      <c r="K1867" s="7" t="s">
        <v>2585</v>
      </c>
      <c r="L1867" s="7" t="s">
        <v>1946</v>
      </c>
      <c r="M1867" s="7" t="s">
        <v>1370</v>
      </c>
      <c r="N1867" s="3">
        <v>100</v>
      </c>
      <c r="O1867" s="2" t="s">
        <v>2974</v>
      </c>
      <c r="Q1867" s="57">
        <f t="shared" si="18"/>
        <v>300</v>
      </c>
    </row>
    <row r="1868" spans="1:17" x14ac:dyDescent="0.2">
      <c r="A1868" s="7" t="s">
        <v>1046</v>
      </c>
      <c r="B1868" s="6">
        <v>0.143366666666667</v>
      </c>
      <c r="C1868" s="7" t="s">
        <v>2972</v>
      </c>
      <c r="D1868" s="7" t="s">
        <v>371</v>
      </c>
      <c r="E1868" s="6">
        <v>0.143366666666667</v>
      </c>
      <c r="F1868" s="6">
        <v>0.143366666666667</v>
      </c>
      <c r="G1868" s="6">
        <v>0</v>
      </c>
      <c r="H1868" s="6">
        <v>0</v>
      </c>
      <c r="I1868" s="6">
        <v>0</v>
      </c>
      <c r="J1868" s="6">
        <v>0</v>
      </c>
      <c r="K1868" s="7" t="s">
        <v>2585</v>
      </c>
      <c r="L1868" s="7" t="s">
        <v>1946</v>
      </c>
      <c r="M1868" s="7" t="s">
        <v>1370</v>
      </c>
      <c r="N1868" s="3">
        <v>300</v>
      </c>
      <c r="O1868" s="2" t="s">
        <v>2974</v>
      </c>
      <c r="Q1868" s="57">
        <f t="shared" si="18"/>
        <v>0</v>
      </c>
    </row>
    <row r="1869" spans="1:17" x14ac:dyDescent="0.2">
      <c r="A1869" s="7" t="s">
        <v>1989</v>
      </c>
      <c r="B1869" s="6">
        <v>14.25</v>
      </c>
      <c r="C1869" s="7" t="s">
        <v>1989</v>
      </c>
      <c r="D1869" s="7" t="s">
        <v>371</v>
      </c>
      <c r="E1869" s="6">
        <v>14.25</v>
      </c>
      <c r="F1869" s="6">
        <v>14.25</v>
      </c>
      <c r="G1869" s="6">
        <v>0</v>
      </c>
      <c r="H1869" s="6">
        <v>0</v>
      </c>
      <c r="I1869" s="6">
        <v>0</v>
      </c>
      <c r="J1869" s="6">
        <v>0</v>
      </c>
      <c r="K1869" s="7" t="s">
        <v>2585</v>
      </c>
      <c r="L1869" s="7" t="s">
        <v>1946</v>
      </c>
      <c r="M1869" s="7" t="s">
        <v>2912</v>
      </c>
      <c r="N1869" s="3">
        <v>0</v>
      </c>
      <c r="O1869" s="2" t="s">
        <v>1977</v>
      </c>
      <c r="Q1869" s="57">
        <f t="shared" si="18"/>
        <v>0</v>
      </c>
    </row>
    <row r="1870" spans="1:17" x14ac:dyDescent="0.2">
      <c r="A1870" s="7" t="s">
        <v>944</v>
      </c>
      <c r="B1870" s="6">
        <v>6.6949999999999996E-2</v>
      </c>
      <c r="C1870" s="7" t="s">
        <v>653</v>
      </c>
      <c r="D1870" s="7" t="s">
        <v>371</v>
      </c>
      <c r="E1870" s="6">
        <v>6.6949999999999996E-2</v>
      </c>
      <c r="F1870" s="6">
        <v>6.6949999999999996E-2</v>
      </c>
      <c r="G1870" s="6">
        <v>0</v>
      </c>
      <c r="H1870" s="6">
        <v>0</v>
      </c>
      <c r="I1870" s="6">
        <v>0</v>
      </c>
      <c r="J1870" s="6">
        <v>0</v>
      </c>
      <c r="K1870" s="7" t="s">
        <v>2585</v>
      </c>
      <c r="L1870" s="7" t="s">
        <v>1946</v>
      </c>
      <c r="M1870" s="7" t="s">
        <v>1381</v>
      </c>
      <c r="N1870" s="3">
        <v>200</v>
      </c>
      <c r="O1870" s="2" t="s">
        <v>276</v>
      </c>
      <c r="Q1870" s="57">
        <f t="shared" si="18"/>
        <v>0</v>
      </c>
    </row>
    <row r="1871" spans="1:17" x14ac:dyDescent="0.2">
      <c r="A1871" s="7" t="s">
        <v>2573</v>
      </c>
      <c r="B1871" s="6">
        <v>17.420000000000002</v>
      </c>
      <c r="C1871" s="7" t="s">
        <v>2573</v>
      </c>
      <c r="D1871" s="7" t="s">
        <v>371</v>
      </c>
      <c r="E1871" s="6">
        <v>17.420000000000002</v>
      </c>
      <c r="F1871" s="6">
        <v>17.420000000000002</v>
      </c>
      <c r="G1871" s="6">
        <v>0</v>
      </c>
      <c r="H1871" s="6">
        <v>0</v>
      </c>
      <c r="I1871" s="6">
        <v>0</v>
      </c>
      <c r="J1871" s="6">
        <v>0</v>
      </c>
      <c r="K1871" s="7" t="s">
        <v>2585</v>
      </c>
      <c r="L1871" s="7" t="s">
        <v>1946</v>
      </c>
      <c r="M1871" s="7" t="s">
        <v>2797</v>
      </c>
      <c r="N1871" s="3">
        <v>0</v>
      </c>
      <c r="O1871" s="2" t="s">
        <v>697</v>
      </c>
      <c r="Q1871" s="57">
        <f t="shared" si="18"/>
        <v>0</v>
      </c>
    </row>
    <row r="1872" spans="1:17" x14ac:dyDescent="0.2">
      <c r="A1872" s="7" t="s">
        <v>3309</v>
      </c>
      <c r="B1872" s="6">
        <v>17.16</v>
      </c>
      <c r="C1872" s="7" t="s">
        <v>3309</v>
      </c>
      <c r="D1872" s="7" t="s">
        <v>371</v>
      </c>
      <c r="E1872" s="6">
        <v>17.16</v>
      </c>
      <c r="F1872" s="6">
        <v>17.16</v>
      </c>
      <c r="G1872" s="6">
        <v>17.16</v>
      </c>
      <c r="H1872" s="6">
        <v>17.16</v>
      </c>
      <c r="I1872" s="6">
        <v>17.16</v>
      </c>
      <c r="J1872" s="6">
        <v>17.16</v>
      </c>
      <c r="K1872" s="7" t="s">
        <v>2585</v>
      </c>
      <c r="L1872" s="7" t="s">
        <v>1946</v>
      </c>
      <c r="M1872" s="7" t="s">
        <v>2427</v>
      </c>
      <c r="N1872" s="3">
        <v>0</v>
      </c>
      <c r="O1872" s="2" t="s">
        <v>1569</v>
      </c>
      <c r="Q1872" s="57">
        <f t="shared" si="18"/>
        <v>1</v>
      </c>
    </row>
    <row r="1873" spans="1:17" x14ac:dyDescent="0.2">
      <c r="A1873" s="7" t="s">
        <v>1683</v>
      </c>
      <c r="B1873" s="6">
        <v>3.0262500000000001</v>
      </c>
      <c r="C1873" s="7" t="s">
        <v>1683</v>
      </c>
      <c r="D1873" s="7" t="s">
        <v>469</v>
      </c>
      <c r="E1873" s="6">
        <v>3.0262500000000001</v>
      </c>
      <c r="F1873" s="6">
        <v>3.0262500000000001</v>
      </c>
      <c r="G1873" s="6">
        <v>3.0262500000000001</v>
      </c>
      <c r="H1873" s="6">
        <v>3.0262500000000001</v>
      </c>
      <c r="I1873" s="6">
        <v>0</v>
      </c>
      <c r="J1873" s="6">
        <v>0</v>
      </c>
      <c r="K1873" s="7" t="s">
        <v>2585</v>
      </c>
      <c r="L1873" s="7"/>
      <c r="M1873" s="7" t="s">
        <v>2301</v>
      </c>
      <c r="N1873" s="3">
        <v>0</v>
      </c>
      <c r="O1873" s="2" t="s">
        <v>777</v>
      </c>
      <c r="Q1873" s="57">
        <f t="shared" si="18"/>
        <v>0</v>
      </c>
    </row>
    <row r="1874" spans="1:17" x14ac:dyDescent="0.2">
      <c r="A1874" s="7" t="s">
        <v>3120</v>
      </c>
      <c r="B1874" s="6">
        <v>22.4027777777778</v>
      </c>
      <c r="C1874" s="7" t="s">
        <v>3120</v>
      </c>
      <c r="D1874" s="7" t="s">
        <v>642</v>
      </c>
      <c r="E1874" s="6">
        <v>22.4027777777778</v>
      </c>
      <c r="F1874" s="6">
        <v>22.4027777777778</v>
      </c>
      <c r="G1874" s="6">
        <v>0</v>
      </c>
      <c r="H1874" s="6">
        <v>0</v>
      </c>
      <c r="I1874" s="6">
        <v>0</v>
      </c>
      <c r="J1874" s="6">
        <v>0</v>
      </c>
      <c r="K1874" s="7" t="s">
        <v>2585</v>
      </c>
      <c r="L1874" s="7" t="s">
        <v>1999</v>
      </c>
      <c r="M1874" s="7" t="s">
        <v>2301</v>
      </c>
      <c r="N1874" s="3">
        <v>0</v>
      </c>
      <c r="O1874" s="2" t="s">
        <v>777</v>
      </c>
      <c r="Q1874" s="57">
        <f t="shared" si="18"/>
        <v>0</v>
      </c>
    </row>
    <row r="1875" spans="1:17" x14ac:dyDescent="0.2">
      <c r="A1875" s="7" t="s">
        <v>575</v>
      </c>
      <c r="B1875" s="6">
        <v>9</v>
      </c>
      <c r="C1875" s="7" t="s">
        <v>575</v>
      </c>
      <c r="D1875" s="7" t="s">
        <v>642</v>
      </c>
      <c r="E1875" s="6">
        <v>9</v>
      </c>
      <c r="F1875" s="6">
        <v>9</v>
      </c>
      <c r="G1875" s="6">
        <v>0</v>
      </c>
      <c r="H1875" s="6">
        <v>0</v>
      </c>
      <c r="I1875" s="6">
        <v>0</v>
      </c>
      <c r="J1875" s="6">
        <v>0</v>
      </c>
      <c r="K1875" s="7" t="s">
        <v>2585</v>
      </c>
      <c r="L1875" s="7" t="s">
        <v>1593</v>
      </c>
      <c r="M1875" s="7" t="s">
        <v>2301</v>
      </c>
      <c r="N1875" s="3">
        <v>0</v>
      </c>
      <c r="O1875" s="2" t="s">
        <v>777</v>
      </c>
      <c r="Q1875" s="57">
        <f t="shared" si="18"/>
        <v>0</v>
      </c>
    </row>
    <row r="1876" spans="1:17" x14ac:dyDescent="0.2">
      <c r="A1876" s="7" t="s">
        <v>2872</v>
      </c>
      <c r="B1876" s="6">
        <v>0</v>
      </c>
      <c r="C1876" s="7" t="s">
        <v>2872</v>
      </c>
      <c r="D1876" s="7" t="s">
        <v>125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7" t="s">
        <v>2585</v>
      </c>
      <c r="L1876" s="7"/>
      <c r="M1876" s="7" t="s">
        <v>2139</v>
      </c>
      <c r="N1876" s="3">
        <v>0</v>
      </c>
      <c r="O1876" s="2" t="s">
        <v>2974</v>
      </c>
      <c r="Q1876" s="57" t="e">
        <f t="shared" si="18"/>
        <v>#DIV/0!</v>
      </c>
    </row>
    <row r="1877" spans="1:17" x14ac:dyDescent="0.2">
      <c r="A1877" s="7" t="s">
        <v>937</v>
      </c>
      <c r="B1877" s="6">
        <v>1.97310416666667</v>
      </c>
      <c r="C1877" s="7" t="s">
        <v>937</v>
      </c>
      <c r="D1877" s="7" t="s">
        <v>2944</v>
      </c>
      <c r="E1877" s="6">
        <v>2.1704145833333399</v>
      </c>
      <c r="F1877" s="6">
        <v>1.97310416666667</v>
      </c>
      <c r="G1877" s="6">
        <v>0</v>
      </c>
      <c r="H1877" s="6">
        <v>0</v>
      </c>
      <c r="I1877" s="6">
        <v>0</v>
      </c>
      <c r="J1877" s="6">
        <v>0</v>
      </c>
      <c r="K1877" s="7" t="s">
        <v>2585</v>
      </c>
      <c r="L1877" s="7" t="s">
        <v>1946</v>
      </c>
      <c r="M1877" s="7" t="s">
        <v>379</v>
      </c>
      <c r="N1877" s="3">
        <v>24</v>
      </c>
      <c r="O1877" s="2" t="s">
        <v>1870</v>
      </c>
      <c r="Q1877" s="57">
        <f t="shared" si="18"/>
        <v>0</v>
      </c>
    </row>
    <row r="1878" spans="1:17" x14ac:dyDescent="0.2">
      <c r="A1878" s="7" t="s">
        <v>2811</v>
      </c>
      <c r="B1878" s="6">
        <v>0.62727222222222201</v>
      </c>
      <c r="C1878" s="7" t="s">
        <v>2811</v>
      </c>
      <c r="D1878" s="7" t="s">
        <v>2944</v>
      </c>
      <c r="E1878" s="6">
        <v>0.68999944444444505</v>
      </c>
      <c r="F1878" s="6">
        <v>0.62727222222222201</v>
      </c>
      <c r="G1878" s="6">
        <v>0</v>
      </c>
      <c r="H1878" s="6">
        <v>0</v>
      </c>
      <c r="I1878" s="6">
        <v>0</v>
      </c>
      <c r="J1878" s="6">
        <v>0</v>
      </c>
      <c r="K1878" s="7" t="s">
        <v>2585</v>
      </c>
      <c r="L1878" s="7" t="s">
        <v>1946</v>
      </c>
      <c r="M1878" s="7" t="s">
        <v>2631</v>
      </c>
      <c r="N1878" s="3">
        <v>72</v>
      </c>
      <c r="O1878" s="2" t="s">
        <v>2974</v>
      </c>
      <c r="Q1878" s="57">
        <f t="shared" si="18"/>
        <v>0</v>
      </c>
    </row>
    <row r="1879" spans="1:17" x14ac:dyDescent="0.2">
      <c r="A1879" s="7" t="s">
        <v>2904</v>
      </c>
      <c r="B1879" s="6">
        <v>1.25803</v>
      </c>
      <c r="C1879" s="7" t="s">
        <v>2478</v>
      </c>
      <c r="D1879" s="7" t="s">
        <v>2944</v>
      </c>
      <c r="E1879" s="6">
        <v>1.3838330000000001</v>
      </c>
      <c r="F1879" s="6">
        <v>1.25803</v>
      </c>
      <c r="G1879" s="6">
        <v>1.3838330000000001</v>
      </c>
      <c r="H1879" s="6">
        <v>1.25803</v>
      </c>
      <c r="I1879" s="6">
        <v>415.1499</v>
      </c>
      <c r="J1879" s="6">
        <v>377.40899999999999</v>
      </c>
      <c r="K1879" s="7" t="s">
        <v>2585</v>
      </c>
      <c r="L1879" s="7" t="s">
        <v>1999</v>
      </c>
      <c r="M1879" s="7" t="s">
        <v>2631</v>
      </c>
      <c r="N1879" s="3">
        <v>60</v>
      </c>
      <c r="O1879" s="2" t="s">
        <v>2974</v>
      </c>
      <c r="Q1879" s="57">
        <f t="shared" si="18"/>
        <v>300</v>
      </c>
    </row>
    <row r="1880" spans="1:17" x14ac:dyDescent="0.2">
      <c r="A1880" s="7" t="s">
        <v>3290</v>
      </c>
      <c r="B1880" s="6">
        <v>1.59</v>
      </c>
      <c r="C1880" s="7" t="s">
        <v>2477</v>
      </c>
      <c r="D1880" s="7" t="s">
        <v>2944</v>
      </c>
      <c r="E1880" s="6">
        <v>1.7490000000000001</v>
      </c>
      <c r="F1880" s="6">
        <v>1.59</v>
      </c>
      <c r="G1880" s="6">
        <v>0</v>
      </c>
      <c r="H1880" s="6">
        <v>0</v>
      </c>
      <c r="I1880" s="6">
        <v>0</v>
      </c>
      <c r="J1880" s="6">
        <v>0</v>
      </c>
      <c r="K1880" s="7" t="s">
        <v>2585</v>
      </c>
      <c r="L1880" s="7" t="s">
        <v>1946</v>
      </c>
      <c r="M1880" s="7" t="s">
        <v>2631</v>
      </c>
      <c r="N1880" s="3">
        <v>96</v>
      </c>
      <c r="O1880" s="2" t="s">
        <v>2974</v>
      </c>
      <c r="Q1880" s="57">
        <f t="shared" si="18"/>
        <v>0</v>
      </c>
    </row>
    <row r="1881" spans="1:17" x14ac:dyDescent="0.2">
      <c r="A1881" s="7" t="s">
        <v>1453</v>
      </c>
      <c r="B1881" s="6">
        <v>2.2907649789029501</v>
      </c>
      <c r="C1881" s="7" t="s">
        <v>1453</v>
      </c>
      <c r="D1881" s="7" t="s">
        <v>469</v>
      </c>
      <c r="E1881" s="6">
        <v>2.2907649789029501</v>
      </c>
      <c r="F1881" s="6">
        <v>2.2907649789029501</v>
      </c>
      <c r="G1881" s="6">
        <v>2.2907649789029501</v>
      </c>
      <c r="H1881" s="6">
        <v>2.2907649789029501</v>
      </c>
      <c r="I1881" s="6">
        <v>0</v>
      </c>
      <c r="J1881" s="6">
        <v>0</v>
      </c>
      <c r="K1881" s="7" t="s">
        <v>2585</v>
      </c>
      <c r="L1881" s="7"/>
      <c r="M1881" s="7" t="s">
        <v>2139</v>
      </c>
      <c r="N1881" s="3">
        <v>0</v>
      </c>
      <c r="O1881" s="2" t="s">
        <v>2974</v>
      </c>
      <c r="Q1881" s="57">
        <f t="shared" si="18"/>
        <v>0</v>
      </c>
    </row>
    <row r="1882" spans="1:17" x14ac:dyDescent="0.2">
      <c r="A1882" s="7" t="s">
        <v>497</v>
      </c>
      <c r="B1882" s="6">
        <v>1.2900316455696199</v>
      </c>
      <c r="C1882" s="7" t="s">
        <v>497</v>
      </c>
      <c r="D1882" s="7" t="s">
        <v>642</v>
      </c>
      <c r="E1882" s="6">
        <v>12.900316455696199</v>
      </c>
      <c r="F1882" s="6">
        <v>12.900316455696199</v>
      </c>
      <c r="G1882" s="6">
        <v>0</v>
      </c>
      <c r="H1882" s="6">
        <v>0</v>
      </c>
      <c r="I1882" s="6">
        <v>0</v>
      </c>
      <c r="J1882" s="6">
        <v>0</v>
      </c>
      <c r="K1882" s="7" t="s">
        <v>2585</v>
      </c>
      <c r="L1882" s="7" t="s">
        <v>298</v>
      </c>
      <c r="M1882" s="7" t="s">
        <v>2301</v>
      </c>
      <c r="N1882" s="3">
        <v>0</v>
      </c>
      <c r="O1882" s="2" t="s">
        <v>777</v>
      </c>
      <c r="Q1882" s="57">
        <f t="shared" si="18"/>
        <v>0</v>
      </c>
    </row>
    <row r="1883" spans="1:17" x14ac:dyDescent="0.2">
      <c r="A1883" s="7" t="s">
        <v>1685</v>
      </c>
      <c r="B1883" s="6">
        <v>1.29023255813953</v>
      </c>
      <c r="C1883" s="7" t="s">
        <v>273</v>
      </c>
      <c r="D1883" s="7" t="s">
        <v>642</v>
      </c>
      <c r="E1883" s="6">
        <v>12.902325581395299</v>
      </c>
      <c r="F1883" s="6">
        <v>12.902325581395299</v>
      </c>
      <c r="G1883" s="6">
        <v>0</v>
      </c>
      <c r="H1883" s="6">
        <v>0</v>
      </c>
      <c r="I1883" s="6">
        <v>0</v>
      </c>
      <c r="J1883" s="6">
        <v>0</v>
      </c>
      <c r="K1883" s="7" t="s">
        <v>2585</v>
      </c>
      <c r="L1883" s="7" t="s">
        <v>1593</v>
      </c>
      <c r="M1883" s="7" t="s">
        <v>2301</v>
      </c>
      <c r="N1883" s="3">
        <v>0</v>
      </c>
      <c r="O1883" s="2" t="s">
        <v>777</v>
      </c>
      <c r="Q1883" s="57">
        <f t="shared" si="18"/>
        <v>0</v>
      </c>
    </row>
    <row r="1884" spans="1:17" x14ac:dyDescent="0.2">
      <c r="A1884" s="7" t="s">
        <v>1061</v>
      </c>
      <c r="B1884" s="6">
        <v>14.9</v>
      </c>
      <c r="C1884" s="7" t="s">
        <v>1061</v>
      </c>
      <c r="D1884" s="7" t="s">
        <v>642</v>
      </c>
      <c r="E1884" s="6">
        <v>14.9</v>
      </c>
      <c r="F1884" s="6">
        <v>14.9</v>
      </c>
      <c r="G1884" s="6">
        <v>14.9</v>
      </c>
      <c r="H1884" s="6">
        <v>14.9</v>
      </c>
      <c r="I1884" s="6">
        <v>149</v>
      </c>
      <c r="J1884" s="6">
        <v>149</v>
      </c>
      <c r="K1884" s="7" t="s">
        <v>2585</v>
      </c>
      <c r="L1884" s="7" t="s">
        <v>1593</v>
      </c>
      <c r="M1884" s="7" t="s">
        <v>2301</v>
      </c>
      <c r="N1884" s="3">
        <v>0</v>
      </c>
      <c r="O1884" s="2" t="s">
        <v>777</v>
      </c>
      <c r="Q1884" s="57">
        <f t="shared" si="18"/>
        <v>10</v>
      </c>
    </row>
    <row r="1885" spans="1:17" x14ac:dyDescent="0.2">
      <c r="A1885" s="7" t="s">
        <v>2243</v>
      </c>
      <c r="B1885" s="6">
        <v>12.9</v>
      </c>
      <c r="C1885" s="7" t="s">
        <v>2243</v>
      </c>
      <c r="D1885" s="7" t="s">
        <v>642</v>
      </c>
      <c r="E1885" s="6">
        <v>12.9</v>
      </c>
      <c r="F1885" s="6">
        <v>12.9</v>
      </c>
      <c r="G1885" s="6">
        <v>0</v>
      </c>
      <c r="H1885" s="6">
        <v>0</v>
      </c>
      <c r="I1885" s="6">
        <v>0</v>
      </c>
      <c r="J1885" s="6">
        <v>0</v>
      </c>
      <c r="K1885" s="7" t="s">
        <v>2585</v>
      </c>
      <c r="L1885" s="7" t="s">
        <v>1593</v>
      </c>
      <c r="M1885" s="7" t="s">
        <v>2301</v>
      </c>
      <c r="N1885" s="3">
        <v>0</v>
      </c>
      <c r="O1885" s="2" t="s">
        <v>777</v>
      </c>
      <c r="Q1885" s="57">
        <f t="shared" si="18"/>
        <v>0</v>
      </c>
    </row>
    <row r="1886" spans="1:17" x14ac:dyDescent="0.2">
      <c r="A1886" s="7" t="s">
        <v>2213</v>
      </c>
      <c r="B1886" s="6">
        <v>12.8995695839311</v>
      </c>
      <c r="C1886" s="7" t="s">
        <v>2213</v>
      </c>
      <c r="D1886" s="7" t="s">
        <v>642</v>
      </c>
      <c r="E1886" s="6">
        <v>12.8995695839311</v>
      </c>
      <c r="F1886" s="6">
        <v>12.8995695839311</v>
      </c>
      <c r="G1886" s="6">
        <v>0</v>
      </c>
      <c r="H1886" s="6">
        <v>0</v>
      </c>
      <c r="I1886" s="6">
        <v>0</v>
      </c>
      <c r="J1886" s="6">
        <v>0</v>
      </c>
      <c r="K1886" s="7" t="s">
        <v>2585</v>
      </c>
      <c r="L1886" s="7" t="s">
        <v>1593</v>
      </c>
      <c r="M1886" s="7" t="s">
        <v>2301</v>
      </c>
      <c r="N1886" s="3">
        <v>0</v>
      </c>
      <c r="O1886" s="2" t="s">
        <v>777</v>
      </c>
      <c r="Q1886" s="57">
        <f t="shared" si="18"/>
        <v>0</v>
      </c>
    </row>
    <row r="1887" spans="1:17" x14ac:dyDescent="0.2">
      <c r="A1887" s="7" t="s">
        <v>2671</v>
      </c>
      <c r="B1887" s="6">
        <v>2.2226780534111201</v>
      </c>
      <c r="C1887" s="7" t="s">
        <v>2671</v>
      </c>
      <c r="D1887" s="7" t="s">
        <v>469</v>
      </c>
      <c r="E1887" s="6">
        <v>2.2226780534111201</v>
      </c>
      <c r="F1887" s="6">
        <v>2.2226780534111201</v>
      </c>
      <c r="G1887" s="6">
        <v>2.2226780534111201</v>
      </c>
      <c r="H1887" s="6">
        <v>2.2226780534111201</v>
      </c>
      <c r="I1887" s="6">
        <v>0</v>
      </c>
      <c r="J1887" s="6">
        <v>0</v>
      </c>
      <c r="K1887" s="7" t="s">
        <v>2585</v>
      </c>
      <c r="L1887" s="7"/>
      <c r="M1887" s="7" t="s">
        <v>2139</v>
      </c>
      <c r="N1887" s="3">
        <v>0</v>
      </c>
      <c r="O1887" s="2" t="s">
        <v>2974</v>
      </c>
      <c r="Q1887" s="57">
        <f t="shared" si="18"/>
        <v>0</v>
      </c>
    </row>
    <row r="1888" spans="1:17" x14ac:dyDescent="0.2">
      <c r="A1888" s="7" t="s">
        <v>1684</v>
      </c>
      <c r="B1888" s="6">
        <v>8.6666895348836999</v>
      </c>
      <c r="C1888" s="7" t="s">
        <v>1684</v>
      </c>
      <c r="D1888" s="7" t="s">
        <v>352</v>
      </c>
      <c r="E1888" s="6">
        <v>8.6666895348836999</v>
      </c>
      <c r="F1888" s="6">
        <v>8.6666895348836999</v>
      </c>
      <c r="G1888" s="6">
        <v>8.6666895348836999</v>
      </c>
      <c r="H1888" s="6">
        <v>8.6666895348836999</v>
      </c>
      <c r="I1888" s="6">
        <v>0</v>
      </c>
      <c r="J1888" s="6">
        <v>0</v>
      </c>
      <c r="K1888" s="7" t="s">
        <v>2585</v>
      </c>
      <c r="L1888" s="7"/>
      <c r="M1888" s="7" t="s">
        <v>2139</v>
      </c>
      <c r="N1888" s="3">
        <v>0</v>
      </c>
      <c r="O1888" s="2" t="s">
        <v>2974</v>
      </c>
      <c r="Q1888" s="57">
        <f t="shared" si="18"/>
        <v>0</v>
      </c>
    </row>
    <row r="1889" spans="1:17" x14ac:dyDescent="0.2">
      <c r="A1889" s="7" t="s">
        <v>215</v>
      </c>
      <c r="B1889" s="6">
        <v>36.436349999999997</v>
      </c>
      <c r="C1889" s="7" t="s">
        <v>2936</v>
      </c>
      <c r="D1889" s="7" t="s">
        <v>2944</v>
      </c>
      <c r="E1889" s="6">
        <v>40.079985000000001</v>
      </c>
      <c r="F1889" s="6">
        <v>36.436349999999997</v>
      </c>
      <c r="G1889" s="6">
        <v>0</v>
      </c>
      <c r="H1889" s="6">
        <v>0</v>
      </c>
      <c r="I1889" s="6">
        <v>0</v>
      </c>
      <c r="J1889" s="6">
        <v>0</v>
      </c>
      <c r="K1889" s="7" t="s">
        <v>2585</v>
      </c>
      <c r="L1889" s="7" t="s">
        <v>1946</v>
      </c>
      <c r="M1889" s="7" t="s">
        <v>2040</v>
      </c>
      <c r="N1889" s="3">
        <v>2</v>
      </c>
      <c r="O1889" s="2" t="s">
        <v>3168</v>
      </c>
      <c r="Q1889" s="57">
        <f t="shared" si="18"/>
        <v>0</v>
      </c>
    </row>
    <row r="1890" spans="1:17" x14ac:dyDescent="0.2">
      <c r="A1890" s="7" t="s">
        <v>1239</v>
      </c>
      <c r="B1890" s="6">
        <v>1.1200000000000001</v>
      </c>
      <c r="C1890" s="7" t="s">
        <v>1239</v>
      </c>
      <c r="D1890" s="7" t="s">
        <v>3436</v>
      </c>
      <c r="E1890" s="6">
        <v>1.232</v>
      </c>
      <c r="F1890" s="6">
        <v>1.1200000000000001</v>
      </c>
      <c r="G1890" s="6">
        <v>1.232</v>
      </c>
      <c r="H1890" s="6">
        <v>1.1200000000000001</v>
      </c>
      <c r="I1890" s="6">
        <v>24.64</v>
      </c>
      <c r="J1890" s="6">
        <v>22.4</v>
      </c>
      <c r="K1890" s="7" t="s">
        <v>2585</v>
      </c>
      <c r="L1890" s="7" t="s">
        <v>3424</v>
      </c>
      <c r="M1890" s="7" t="s">
        <v>2631</v>
      </c>
      <c r="N1890" s="3">
        <v>0</v>
      </c>
      <c r="O1890" s="2" t="s">
        <v>2974</v>
      </c>
      <c r="Q1890" s="57">
        <f t="shared" si="18"/>
        <v>19.999999999999996</v>
      </c>
    </row>
    <row r="1891" spans="1:17" x14ac:dyDescent="0.2">
      <c r="A1891" s="7" t="s">
        <v>22</v>
      </c>
      <c r="B1891" s="6">
        <v>41.4</v>
      </c>
      <c r="C1891" s="7" t="s">
        <v>22</v>
      </c>
      <c r="D1891" s="7" t="s">
        <v>371</v>
      </c>
      <c r="E1891" s="6">
        <v>41.4</v>
      </c>
      <c r="F1891" s="6">
        <v>41.4</v>
      </c>
      <c r="G1891" s="6">
        <v>41.4</v>
      </c>
      <c r="H1891" s="6">
        <v>41.4</v>
      </c>
      <c r="I1891" s="6">
        <v>82.8</v>
      </c>
      <c r="J1891" s="6">
        <v>82.8</v>
      </c>
      <c r="K1891" s="7" t="s">
        <v>2585</v>
      </c>
      <c r="L1891" s="7" t="s">
        <v>1946</v>
      </c>
      <c r="M1891" s="7" t="s">
        <v>1567</v>
      </c>
      <c r="N1891" s="3">
        <v>0</v>
      </c>
      <c r="O1891" s="2" t="s">
        <v>3411</v>
      </c>
      <c r="Q1891" s="57">
        <f t="shared" si="18"/>
        <v>2</v>
      </c>
    </row>
    <row r="1892" spans="1:17" x14ac:dyDescent="0.2">
      <c r="A1892" s="7" t="s">
        <v>1003</v>
      </c>
      <c r="B1892" s="6">
        <v>1.001034</v>
      </c>
      <c r="C1892" s="7" t="s">
        <v>1003</v>
      </c>
      <c r="D1892" s="7" t="s">
        <v>469</v>
      </c>
      <c r="E1892" s="6">
        <v>1.001034</v>
      </c>
      <c r="F1892" s="6">
        <v>1.001034</v>
      </c>
      <c r="G1892" s="6">
        <v>1.001034</v>
      </c>
      <c r="H1892" s="6">
        <v>1.001034</v>
      </c>
      <c r="I1892" s="6">
        <v>0</v>
      </c>
      <c r="J1892" s="6">
        <v>0</v>
      </c>
      <c r="K1892" s="7" t="s">
        <v>2585</v>
      </c>
      <c r="L1892" s="7"/>
      <c r="M1892" s="7" t="s">
        <v>2139</v>
      </c>
      <c r="N1892" s="3">
        <v>0</v>
      </c>
      <c r="O1892" s="2" t="s">
        <v>2974</v>
      </c>
      <c r="Q1892" s="57">
        <f t="shared" si="18"/>
        <v>0</v>
      </c>
    </row>
    <row r="1893" spans="1:17" x14ac:dyDescent="0.2">
      <c r="A1893" s="7" t="s">
        <v>144</v>
      </c>
      <c r="B1893" s="6">
        <v>1.1548499999999999</v>
      </c>
      <c r="C1893" s="7" t="s">
        <v>1790</v>
      </c>
      <c r="D1893" s="7" t="s">
        <v>155</v>
      </c>
      <c r="E1893" s="6">
        <v>1.270335</v>
      </c>
      <c r="F1893" s="6">
        <v>1.1548499999999999</v>
      </c>
      <c r="G1893" s="6">
        <v>1.270335</v>
      </c>
      <c r="H1893" s="6">
        <v>1.1548499999999999</v>
      </c>
      <c r="I1893" s="6">
        <v>1.270335</v>
      </c>
      <c r="J1893" s="6">
        <v>1.1548499999999999</v>
      </c>
      <c r="K1893" s="7" t="s">
        <v>2585</v>
      </c>
      <c r="L1893" s="7" t="s">
        <v>3374</v>
      </c>
      <c r="M1893" s="7" t="s">
        <v>2631</v>
      </c>
      <c r="N1893" s="3">
        <v>6</v>
      </c>
      <c r="O1893" s="2" t="s">
        <v>2974</v>
      </c>
      <c r="Q1893" s="57">
        <f t="shared" si="18"/>
        <v>1</v>
      </c>
    </row>
    <row r="1894" spans="1:17" x14ac:dyDescent="0.2">
      <c r="A1894" s="7" t="s">
        <v>1329</v>
      </c>
      <c r="B1894" s="6">
        <v>1.1062000000000001</v>
      </c>
      <c r="C1894" s="7" t="s">
        <v>1329</v>
      </c>
      <c r="D1894" s="7" t="s">
        <v>469</v>
      </c>
      <c r="E1894" s="6">
        <v>1.1062000000000001</v>
      </c>
      <c r="F1894" s="6">
        <v>1.1062000000000001</v>
      </c>
      <c r="G1894" s="6">
        <v>1.1062000000000001</v>
      </c>
      <c r="H1894" s="6">
        <v>1.1062000000000001</v>
      </c>
      <c r="I1894" s="6">
        <v>0</v>
      </c>
      <c r="J1894" s="6">
        <v>0</v>
      </c>
      <c r="K1894" s="7" t="s">
        <v>2585</v>
      </c>
      <c r="L1894" s="7"/>
      <c r="M1894" s="7" t="s">
        <v>2139</v>
      </c>
      <c r="N1894" s="3">
        <v>0</v>
      </c>
      <c r="O1894" s="2" t="s">
        <v>777</v>
      </c>
      <c r="Q1894" s="57">
        <f t="shared" si="18"/>
        <v>0</v>
      </c>
    </row>
    <row r="1895" spans="1:17" x14ac:dyDescent="0.2">
      <c r="A1895" s="7" t="s">
        <v>2055</v>
      </c>
      <c r="B1895" s="6">
        <v>29.7</v>
      </c>
      <c r="C1895" s="7" t="s">
        <v>2055</v>
      </c>
      <c r="D1895" s="7" t="s">
        <v>469</v>
      </c>
      <c r="E1895" s="6">
        <v>29.7</v>
      </c>
      <c r="F1895" s="6">
        <v>29.7</v>
      </c>
      <c r="G1895" s="6">
        <v>29.7</v>
      </c>
      <c r="H1895" s="6">
        <v>29.7</v>
      </c>
      <c r="I1895" s="6">
        <v>0</v>
      </c>
      <c r="J1895" s="6">
        <v>0</v>
      </c>
      <c r="K1895" s="7" t="s">
        <v>2585</v>
      </c>
      <c r="L1895" s="7"/>
      <c r="M1895" s="7" t="s">
        <v>2139</v>
      </c>
      <c r="N1895" s="3">
        <v>0</v>
      </c>
      <c r="O1895" s="2" t="s">
        <v>2974</v>
      </c>
      <c r="Q1895" s="57">
        <f t="shared" si="18"/>
        <v>0</v>
      </c>
    </row>
    <row r="1896" spans="1:17" x14ac:dyDescent="0.2">
      <c r="A1896" s="7" t="s">
        <v>2512</v>
      </c>
      <c r="B1896" s="6">
        <v>16.02</v>
      </c>
      <c r="C1896" s="7" t="s">
        <v>669</v>
      </c>
      <c r="D1896" s="7" t="s">
        <v>371</v>
      </c>
      <c r="E1896" s="6">
        <v>16.02</v>
      </c>
      <c r="F1896" s="6">
        <v>16.02</v>
      </c>
      <c r="G1896" s="6">
        <v>16.02</v>
      </c>
      <c r="H1896" s="6">
        <v>16.02</v>
      </c>
      <c r="I1896" s="6">
        <v>16.02</v>
      </c>
      <c r="J1896" s="6">
        <v>16.02</v>
      </c>
      <c r="K1896" s="7" t="s">
        <v>2585</v>
      </c>
      <c r="L1896" s="7" t="s">
        <v>1946</v>
      </c>
      <c r="M1896" s="7" t="s">
        <v>2301</v>
      </c>
      <c r="N1896" s="3">
        <v>0</v>
      </c>
      <c r="O1896" s="2" t="s">
        <v>777</v>
      </c>
      <c r="Q1896" s="57">
        <f t="shared" si="18"/>
        <v>1</v>
      </c>
    </row>
    <row r="1897" spans="1:17" x14ac:dyDescent="0.2">
      <c r="A1897" s="7" t="s">
        <v>2868</v>
      </c>
      <c r="B1897" s="6">
        <v>4.3520000000000003E-2</v>
      </c>
      <c r="C1897" s="7" t="s">
        <v>427</v>
      </c>
      <c r="D1897" s="7" t="s">
        <v>371</v>
      </c>
      <c r="E1897" s="6">
        <v>10.88</v>
      </c>
      <c r="F1897" s="6">
        <v>10.88</v>
      </c>
      <c r="G1897" s="6">
        <v>10.88</v>
      </c>
      <c r="H1897" s="6">
        <v>10.88</v>
      </c>
      <c r="I1897" s="6">
        <v>21.76</v>
      </c>
      <c r="J1897" s="6">
        <v>21.76</v>
      </c>
      <c r="K1897" s="7" t="s">
        <v>2585</v>
      </c>
      <c r="L1897" s="7" t="s">
        <v>1946</v>
      </c>
      <c r="M1897" s="7" t="s">
        <v>2301</v>
      </c>
      <c r="N1897" s="3">
        <v>0</v>
      </c>
      <c r="O1897" s="2" t="s">
        <v>777</v>
      </c>
      <c r="Q1897" s="57">
        <f t="shared" si="18"/>
        <v>2</v>
      </c>
    </row>
    <row r="1898" spans="1:17" x14ac:dyDescent="0.2">
      <c r="A1898" s="7" t="s">
        <v>322</v>
      </c>
      <c r="B1898" s="6">
        <v>2.83189082918931E-2</v>
      </c>
      <c r="C1898" s="7" t="s">
        <v>2837</v>
      </c>
      <c r="D1898" s="7" t="s">
        <v>371</v>
      </c>
      <c r="E1898" s="6">
        <v>56.637816583786297</v>
      </c>
      <c r="F1898" s="6">
        <v>56.637816583786297</v>
      </c>
      <c r="G1898" s="6">
        <v>0</v>
      </c>
      <c r="H1898" s="6">
        <v>0</v>
      </c>
      <c r="I1898" s="6">
        <v>0</v>
      </c>
      <c r="J1898" s="6">
        <v>0</v>
      </c>
      <c r="K1898" s="7" t="s">
        <v>2585</v>
      </c>
      <c r="L1898" s="7" t="s">
        <v>1946</v>
      </c>
      <c r="M1898" s="7" t="s">
        <v>1567</v>
      </c>
      <c r="N1898" s="3">
        <v>0</v>
      </c>
      <c r="O1898" s="2" t="s">
        <v>3411</v>
      </c>
      <c r="Q1898" s="57">
        <f t="shared" si="18"/>
        <v>0</v>
      </c>
    </row>
    <row r="1899" spans="1:17" x14ac:dyDescent="0.2">
      <c r="A1899" s="7" t="s">
        <v>1963</v>
      </c>
      <c r="B1899" s="6">
        <v>0</v>
      </c>
      <c r="C1899" s="7" t="s">
        <v>3178</v>
      </c>
      <c r="D1899" s="7" t="s">
        <v>371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7" t="s">
        <v>2585</v>
      </c>
      <c r="L1899" s="7" t="s">
        <v>637</v>
      </c>
      <c r="M1899" s="7" t="s">
        <v>1655</v>
      </c>
      <c r="N1899" s="3">
        <v>0</v>
      </c>
      <c r="O1899" s="2" t="s">
        <v>2602</v>
      </c>
      <c r="Q1899" s="57" t="e">
        <f t="shared" si="18"/>
        <v>#DIV/0!</v>
      </c>
    </row>
    <row r="1900" spans="1:17" x14ac:dyDescent="0.2">
      <c r="A1900" s="7" t="s">
        <v>820</v>
      </c>
      <c r="B1900" s="6">
        <v>13.93</v>
      </c>
      <c r="C1900" s="7" t="s">
        <v>17</v>
      </c>
      <c r="D1900" s="7" t="s">
        <v>371</v>
      </c>
      <c r="E1900" s="6">
        <v>13.93</v>
      </c>
      <c r="F1900" s="6">
        <v>13.93</v>
      </c>
      <c r="G1900" s="6">
        <v>13.93</v>
      </c>
      <c r="H1900" s="6">
        <v>13.93</v>
      </c>
      <c r="I1900" s="6">
        <v>13.93</v>
      </c>
      <c r="J1900" s="6">
        <v>13.93</v>
      </c>
      <c r="K1900" s="7" t="s">
        <v>2585</v>
      </c>
      <c r="L1900" s="7" t="s">
        <v>1946</v>
      </c>
      <c r="M1900" s="7" t="s">
        <v>1134</v>
      </c>
      <c r="N1900" s="3">
        <v>0</v>
      </c>
      <c r="O1900" s="2" t="s">
        <v>777</v>
      </c>
      <c r="Q1900" s="57">
        <f t="shared" si="18"/>
        <v>1</v>
      </c>
    </row>
    <row r="1901" spans="1:17" x14ac:dyDescent="0.2">
      <c r="A1901" s="7" t="s">
        <v>707</v>
      </c>
      <c r="B1901" s="6">
        <v>5.55</v>
      </c>
      <c r="C1901" s="7" t="s">
        <v>3371</v>
      </c>
      <c r="D1901" s="7" t="s">
        <v>371</v>
      </c>
      <c r="E1901" s="6">
        <v>5.55</v>
      </c>
      <c r="F1901" s="6">
        <v>5.55</v>
      </c>
      <c r="G1901" s="6">
        <v>5.55</v>
      </c>
      <c r="H1901" s="6">
        <v>5.55</v>
      </c>
      <c r="I1901" s="6">
        <v>5.55</v>
      </c>
      <c r="J1901" s="6">
        <v>5.55</v>
      </c>
      <c r="K1901" s="7" t="s">
        <v>2585</v>
      </c>
      <c r="L1901" s="7" t="s">
        <v>1946</v>
      </c>
      <c r="M1901" s="7" t="s">
        <v>3341</v>
      </c>
      <c r="N1901" s="3">
        <v>0</v>
      </c>
      <c r="O1901" s="2" t="s">
        <v>3156</v>
      </c>
      <c r="Q1901" s="57">
        <f t="shared" si="18"/>
        <v>1</v>
      </c>
    </row>
    <row r="1902" spans="1:17" x14ac:dyDescent="0.2">
      <c r="A1902" s="7" t="s">
        <v>13</v>
      </c>
      <c r="B1902" s="6">
        <v>9.8160650114495898</v>
      </c>
      <c r="C1902" s="7" t="s">
        <v>3294</v>
      </c>
      <c r="D1902" s="7" t="s">
        <v>371</v>
      </c>
      <c r="E1902" s="6">
        <v>9.8160650114495898</v>
      </c>
      <c r="F1902" s="6">
        <v>9.8160650114495898</v>
      </c>
      <c r="G1902" s="6">
        <v>9.8160650114495898</v>
      </c>
      <c r="H1902" s="6">
        <v>9.8160650114495898</v>
      </c>
      <c r="I1902" s="6">
        <v>9.8160650114495898</v>
      </c>
      <c r="J1902" s="6">
        <v>9.8160650114495898</v>
      </c>
      <c r="K1902" s="7" t="s">
        <v>2585</v>
      </c>
      <c r="L1902" s="7" t="s">
        <v>637</v>
      </c>
      <c r="M1902" s="7" t="s">
        <v>1134</v>
      </c>
      <c r="N1902" s="3">
        <v>0</v>
      </c>
      <c r="O1902" s="2" t="s">
        <v>777</v>
      </c>
      <c r="Q1902" s="57">
        <f t="shared" si="18"/>
        <v>1</v>
      </c>
    </row>
    <row r="1903" spans="1:17" x14ac:dyDescent="0.2">
      <c r="A1903" s="7" t="s">
        <v>1195</v>
      </c>
      <c r="B1903" s="6">
        <v>8.5</v>
      </c>
      <c r="C1903" s="7" t="s">
        <v>1201</v>
      </c>
      <c r="D1903" s="7" t="s">
        <v>371</v>
      </c>
      <c r="E1903" s="6">
        <v>8.5</v>
      </c>
      <c r="F1903" s="6">
        <v>8.5</v>
      </c>
      <c r="G1903" s="6">
        <v>8.5</v>
      </c>
      <c r="H1903" s="6">
        <v>8.5</v>
      </c>
      <c r="I1903" s="6">
        <v>8.5</v>
      </c>
      <c r="J1903" s="6">
        <v>8.5</v>
      </c>
      <c r="K1903" s="7" t="s">
        <v>2585</v>
      </c>
      <c r="L1903" s="7" t="s">
        <v>1946</v>
      </c>
      <c r="M1903" s="7" t="s">
        <v>1134</v>
      </c>
      <c r="N1903" s="3">
        <v>0</v>
      </c>
      <c r="O1903" s="2" t="s">
        <v>777</v>
      </c>
      <c r="Q1903" s="57">
        <f t="shared" si="18"/>
        <v>1</v>
      </c>
    </row>
    <row r="1904" spans="1:17" x14ac:dyDescent="0.2">
      <c r="A1904" s="7" t="s">
        <v>3321</v>
      </c>
      <c r="B1904" s="6">
        <v>2</v>
      </c>
      <c r="C1904" s="7" t="s">
        <v>3321</v>
      </c>
      <c r="D1904" s="7" t="s">
        <v>3030</v>
      </c>
      <c r="E1904" s="6">
        <v>2</v>
      </c>
      <c r="F1904" s="6">
        <v>2</v>
      </c>
      <c r="G1904" s="6">
        <v>2</v>
      </c>
      <c r="H1904" s="6">
        <v>2</v>
      </c>
      <c r="I1904" s="6">
        <v>14</v>
      </c>
      <c r="J1904" s="6">
        <v>14</v>
      </c>
      <c r="K1904" s="7" t="s">
        <v>2585</v>
      </c>
      <c r="L1904" s="7" t="s">
        <v>1787</v>
      </c>
      <c r="M1904" s="7" t="s">
        <v>1903</v>
      </c>
      <c r="N1904" s="3">
        <v>0</v>
      </c>
      <c r="O1904" s="2" t="s">
        <v>373</v>
      </c>
      <c r="Q1904" s="57">
        <f t="shared" si="18"/>
        <v>7</v>
      </c>
    </row>
    <row r="1905" spans="1:17" x14ac:dyDescent="0.2">
      <c r="A1905" s="7" t="s">
        <v>739</v>
      </c>
      <c r="B1905" s="6">
        <v>1000</v>
      </c>
      <c r="C1905" s="7" t="s">
        <v>643</v>
      </c>
      <c r="D1905" s="7" t="s">
        <v>371</v>
      </c>
      <c r="E1905" s="6">
        <v>1</v>
      </c>
      <c r="F1905" s="6">
        <v>1</v>
      </c>
      <c r="G1905" s="6">
        <v>1</v>
      </c>
      <c r="H1905" s="6">
        <v>1</v>
      </c>
      <c r="I1905" s="6">
        <v>2</v>
      </c>
      <c r="J1905" s="6">
        <v>2</v>
      </c>
      <c r="K1905" s="7" t="s">
        <v>2585</v>
      </c>
      <c r="L1905" s="7" t="s">
        <v>1946</v>
      </c>
      <c r="M1905" s="7" t="s">
        <v>3050</v>
      </c>
      <c r="N1905" s="3">
        <v>12</v>
      </c>
      <c r="O1905" s="2" t="s">
        <v>777</v>
      </c>
      <c r="Q1905" s="57">
        <f t="shared" si="18"/>
        <v>2</v>
      </c>
    </row>
    <row r="1906" spans="1:17" x14ac:dyDescent="0.2">
      <c r="A1906" s="7" t="s">
        <v>2435</v>
      </c>
      <c r="B1906" s="6">
        <v>0.13418181818181801</v>
      </c>
      <c r="C1906" s="7" t="s">
        <v>2435</v>
      </c>
      <c r="D1906" s="7" t="s">
        <v>1404</v>
      </c>
      <c r="E1906" s="6">
        <v>0.14760000000000001</v>
      </c>
      <c r="F1906" s="6">
        <v>0.13418181818181801</v>
      </c>
      <c r="G1906" s="6">
        <v>0.14760000000000001</v>
      </c>
      <c r="H1906" s="6">
        <v>0.13418181818181801</v>
      </c>
      <c r="I1906" s="6">
        <v>36.9</v>
      </c>
      <c r="J1906" s="6">
        <v>33.545454545454497</v>
      </c>
      <c r="K1906" s="7" t="s">
        <v>2585</v>
      </c>
      <c r="L1906" s="7" t="s">
        <v>3374</v>
      </c>
      <c r="M1906" s="7" t="s">
        <v>2631</v>
      </c>
      <c r="N1906" s="3">
        <v>250</v>
      </c>
      <c r="O1906" s="2" t="s">
        <v>2974</v>
      </c>
      <c r="Q1906" s="57">
        <f t="shared" si="18"/>
        <v>249.99999999999994</v>
      </c>
    </row>
    <row r="1907" spans="1:17" x14ac:dyDescent="0.2">
      <c r="A1907" s="7" t="s">
        <v>458</v>
      </c>
      <c r="B1907" s="6">
        <v>0.120763633333333</v>
      </c>
      <c r="C1907" s="7" t="s">
        <v>458</v>
      </c>
      <c r="D1907" s="7" t="s">
        <v>1404</v>
      </c>
      <c r="E1907" s="6">
        <v>0.13283999666666699</v>
      </c>
      <c r="F1907" s="6">
        <v>0.120763633333333</v>
      </c>
      <c r="G1907" s="6">
        <v>0</v>
      </c>
      <c r="H1907" s="6">
        <v>0</v>
      </c>
      <c r="I1907" s="6">
        <v>0</v>
      </c>
      <c r="J1907" s="6">
        <v>0</v>
      </c>
      <c r="K1907" s="7" t="s">
        <v>2585</v>
      </c>
      <c r="L1907" s="7" t="s">
        <v>3374</v>
      </c>
      <c r="M1907" s="7" t="s">
        <v>1498</v>
      </c>
      <c r="N1907" s="3">
        <v>250</v>
      </c>
      <c r="O1907" s="2" t="s">
        <v>2974</v>
      </c>
      <c r="Q1907" s="57">
        <f t="shared" si="18"/>
        <v>0</v>
      </c>
    </row>
    <row r="1908" spans="1:17" x14ac:dyDescent="0.2">
      <c r="A1908" s="7" t="s">
        <v>3383</v>
      </c>
      <c r="B1908" s="6">
        <v>2.6</v>
      </c>
      <c r="C1908" s="7" t="s">
        <v>3383</v>
      </c>
      <c r="D1908" s="7" t="s">
        <v>475</v>
      </c>
      <c r="E1908" s="6">
        <v>2.6</v>
      </c>
      <c r="F1908" s="6">
        <v>2.6</v>
      </c>
      <c r="G1908" s="6">
        <v>2.6</v>
      </c>
      <c r="H1908" s="6">
        <v>2.6</v>
      </c>
      <c r="I1908" s="6">
        <v>0</v>
      </c>
      <c r="J1908" s="6">
        <v>0</v>
      </c>
      <c r="K1908" s="7" t="s">
        <v>2585</v>
      </c>
      <c r="L1908" s="7"/>
      <c r="M1908" s="7" t="s">
        <v>2139</v>
      </c>
      <c r="N1908" s="3">
        <v>0</v>
      </c>
      <c r="O1908" s="2" t="s">
        <v>777</v>
      </c>
      <c r="Q1908" s="57">
        <f t="shared" si="18"/>
        <v>0</v>
      </c>
    </row>
    <row r="1909" spans="1:17" x14ac:dyDescent="0.2">
      <c r="A1909" s="7" t="s">
        <v>3471</v>
      </c>
      <c r="B1909" s="6">
        <v>7.3551500000000006E-2</v>
      </c>
      <c r="C1909" s="7" t="s">
        <v>3471</v>
      </c>
      <c r="D1909" s="7" t="s">
        <v>1404</v>
      </c>
      <c r="E1909" s="6">
        <v>8.0906649999999997E-2</v>
      </c>
      <c r="F1909" s="6">
        <v>7.3551500000000006E-2</v>
      </c>
      <c r="G1909" s="6">
        <v>0</v>
      </c>
      <c r="H1909" s="6">
        <v>0</v>
      </c>
      <c r="I1909" s="6">
        <v>0</v>
      </c>
      <c r="J1909" s="6">
        <v>0</v>
      </c>
      <c r="K1909" s="7" t="s">
        <v>2585</v>
      </c>
      <c r="L1909" s="7" t="s">
        <v>1946</v>
      </c>
      <c r="M1909" s="7" t="s">
        <v>2927</v>
      </c>
      <c r="N1909" s="3">
        <v>1000</v>
      </c>
      <c r="O1909" s="2" t="s">
        <v>2974</v>
      </c>
      <c r="Q1909" s="57">
        <f t="shared" si="18"/>
        <v>0</v>
      </c>
    </row>
    <row r="1910" spans="1:17" x14ac:dyDescent="0.2">
      <c r="A1910" s="7" t="s">
        <v>835</v>
      </c>
      <c r="B1910" s="6">
        <v>3.1928510999999999</v>
      </c>
      <c r="C1910" s="7" t="s">
        <v>835</v>
      </c>
      <c r="D1910" s="7" t="s">
        <v>469</v>
      </c>
      <c r="E1910" s="6">
        <v>3.1928510999999999</v>
      </c>
      <c r="F1910" s="6">
        <v>3.1928510999999999</v>
      </c>
      <c r="G1910" s="6">
        <v>3.1928510999999999</v>
      </c>
      <c r="H1910" s="6">
        <v>3.1928510999999999</v>
      </c>
      <c r="I1910" s="6">
        <v>0</v>
      </c>
      <c r="J1910" s="6">
        <v>0</v>
      </c>
      <c r="K1910" s="7" t="s">
        <v>2585</v>
      </c>
      <c r="L1910" s="7"/>
      <c r="M1910" s="7" t="s">
        <v>2139</v>
      </c>
      <c r="N1910" s="3">
        <v>0</v>
      </c>
      <c r="O1910" s="2" t="s">
        <v>2974</v>
      </c>
      <c r="Q1910" s="57">
        <f t="shared" si="18"/>
        <v>0</v>
      </c>
    </row>
    <row r="1911" spans="1:17" x14ac:dyDescent="0.2">
      <c r="A1911" s="7" t="s">
        <v>2890</v>
      </c>
      <c r="B1911" s="6">
        <v>2.8545454545454499E-2</v>
      </c>
      <c r="C1911" s="7" t="s">
        <v>2890</v>
      </c>
      <c r="D1911" s="7" t="s">
        <v>1404</v>
      </c>
      <c r="E1911" s="6">
        <v>3.1399999999999997E-2</v>
      </c>
      <c r="F1911" s="6">
        <v>2.8545454545454499E-2</v>
      </c>
      <c r="G1911" s="6">
        <v>3.1399999999999997E-2</v>
      </c>
      <c r="H1911" s="6">
        <v>2.8545454545454499E-2</v>
      </c>
      <c r="I1911" s="6">
        <v>54.95</v>
      </c>
      <c r="J1911" s="6">
        <v>49.954545454545404</v>
      </c>
      <c r="K1911" s="7" t="s">
        <v>2585</v>
      </c>
      <c r="L1911" s="7" t="s">
        <v>3374</v>
      </c>
      <c r="M1911" s="7" t="s">
        <v>2631</v>
      </c>
      <c r="N1911" s="3">
        <v>250</v>
      </c>
      <c r="O1911" s="2" t="s">
        <v>2974</v>
      </c>
      <c r="Q1911" s="57">
        <f t="shared" si="18"/>
        <v>1750.0000000000011</v>
      </c>
    </row>
    <row r="1912" spans="1:17" x14ac:dyDescent="0.2">
      <c r="A1912" s="7" t="s">
        <v>2316</v>
      </c>
      <c r="B1912" s="6">
        <v>2.79272727272727E-2</v>
      </c>
      <c r="C1912" s="7" t="s">
        <v>2316</v>
      </c>
      <c r="D1912" s="7" t="s">
        <v>1404</v>
      </c>
      <c r="E1912" s="6">
        <v>3.0720000000000001E-2</v>
      </c>
      <c r="F1912" s="6">
        <v>2.79272727272727E-2</v>
      </c>
      <c r="G1912" s="6">
        <v>3.0720000000000001E-2</v>
      </c>
      <c r="H1912" s="6">
        <v>2.7927272727272801E-2</v>
      </c>
      <c r="I1912" s="6">
        <v>15.36</v>
      </c>
      <c r="J1912" s="6">
        <v>13.9636363636364</v>
      </c>
      <c r="K1912" s="7" t="s">
        <v>2585</v>
      </c>
      <c r="L1912" s="7" t="s">
        <v>3374</v>
      </c>
      <c r="M1912" s="7" t="s">
        <v>2631</v>
      </c>
      <c r="N1912" s="3">
        <v>250</v>
      </c>
      <c r="O1912" s="2" t="s">
        <v>2974</v>
      </c>
      <c r="Q1912" s="57">
        <f t="shared" si="18"/>
        <v>500.00000000000182</v>
      </c>
    </row>
    <row r="1913" spans="1:17" x14ac:dyDescent="0.2">
      <c r="A1913" s="7" t="s">
        <v>2679</v>
      </c>
      <c r="B1913" s="6">
        <v>2.9975000000000001</v>
      </c>
      <c r="C1913" s="7" t="s">
        <v>1464</v>
      </c>
      <c r="D1913" s="7" t="s">
        <v>3436</v>
      </c>
      <c r="E1913" s="6">
        <v>3.29725</v>
      </c>
      <c r="F1913" s="6">
        <v>2.9975000000000001</v>
      </c>
      <c r="G1913" s="6">
        <v>0</v>
      </c>
      <c r="H1913" s="6">
        <v>0</v>
      </c>
      <c r="I1913" s="6">
        <v>0</v>
      </c>
      <c r="J1913" s="6">
        <v>0</v>
      </c>
      <c r="K1913" s="7" t="s">
        <v>2585</v>
      </c>
      <c r="L1913" s="7" t="s">
        <v>3424</v>
      </c>
      <c r="M1913" s="7" t="s">
        <v>2631</v>
      </c>
      <c r="N1913" s="3">
        <v>4</v>
      </c>
      <c r="O1913" s="2" t="s">
        <v>2974</v>
      </c>
      <c r="Q1913" s="57">
        <f t="shared" si="18"/>
        <v>0</v>
      </c>
    </row>
    <row r="1914" spans="1:17" x14ac:dyDescent="0.2">
      <c r="A1914" s="7" t="s">
        <v>3301</v>
      </c>
      <c r="B1914" s="6">
        <v>3.33</v>
      </c>
      <c r="C1914" s="7" t="s">
        <v>3301</v>
      </c>
      <c r="D1914" s="7" t="s">
        <v>2944</v>
      </c>
      <c r="E1914" s="6">
        <v>3.6629999999999998</v>
      </c>
      <c r="F1914" s="6">
        <v>3.33</v>
      </c>
      <c r="G1914" s="6">
        <v>0</v>
      </c>
      <c r="H1914" s="6">
        <v>0</v>
      </c>
      <c r="I1914" s="6">
        <v>0</v>
      </c>
      <c r="J1914" s="6">
        <v>0</v>
      </c>
      <c r="K1914" s="7" t="s">
        <v>2585</v>
      </c>
      <c r="L1914" s="7" t="s">
        <v>1999</v>
      </c>
      <c r="M1914" s="7" t="s">
        <v>2631</v>
      </c>
      <c r="N1914" s="3">
        <v>15</v>
      </c>
      <c r="O1914" s="2" t="s">
        <v>2974</v>
      </c>
      <c r="Q1914" s="57">
        <f t="shared" si="18"/>
        <v>0</v>
      </c>
    </row>
    <row r="1915" spans="1:17" x14ac:dyDescent="0.2">
      <c r="A1915" s="7" t="s">
        <v>836</v>
      </c>
      <c r="B1915" s="6">
        <v>3.3302999999999998</v>
      </c>
      <c r="C1915" s="7" t="s">
        <v>836</v>
      </c>
      <c r="D1915" s="7" t="s">
        <v>2944</v>
      </c>
      <c r="E1915" s="6">
        <v>3.6633300000000002</v>
      </c>
      <c r="F1915" s="6">
        <v>3.3302999999999998</v>
      </c>
      <c r="G1915" s="6">
        <v>0</v>
      </c>
      <c r="H1915" s="6">
        <v>0</v>
      </c>
      <c r="I1915" s="6">
        <v>0</v>
      </c>
      <c r="J1915" s="6">
        <v>0</v>
      </c>
      <c r="K1915" s="7" t="s">
        <v>2585</v>
      </c>
      <c r="L1915" s="7" t="s">
        <v>1999</v>
      </c>
      <c r="M1915" s="7" t="s">
        <v>2631</v>
      </c>
      <c r="N1915" s="3">
        <v>15</v>
      </c>
      <c r="O1915" s="2" t="s">
        <v>2974</v>
      </c>
      <c r="Q1915" s="57">
        <f t="shared" si="18"/>
        <v>0</v>
      </c>
    </row>
    <row r="1916" spans="1:17" x14ac:dyDescent="0.2">
      <c r="A1916" s="7" t="s">
        <v>3072</v>
      </c>
      <c r="B1916" s="6">
        <v>3.3303030303030301</v>
      </c>
      <c r="C1916" s="7" t="s">
        <v>896</v>
      </c>
      <c r="D1916" s="7" t="s">
        <v>2944</v>
      </c>
      <c r="E1916" s="6">
        <v>3.66333333333333</v>
      </c>
      <c r="F1916" s="6">
        <v>3.3303030303030301</v>
      </c>
      <c r="G1916" s="6">
        <v>0</v>
      </c>
      <c r="H1916" s="6">
        <v>0</v>
      </c>
      <c r="I1916" s="6">
        <v>0</v>
      </c>
      <c r="J1916" s="6">
        <v>0</v>
      </c>
      <c r="K1916" s="7" t="s">
        <v>2585</v>
      </c>
      <c r="L1916" s="7" t="s">
        <v>1999</v>
      </c>
      <c r="M1916" s="7" t="s">
        <v>2631</v>
      </c>
      <c r="N1916" s="3">
        <v>15</v>
      </c>
      <c r="O1916" s="2" t="s">
        <v>2974</v>
      </c>
      <c r="Q1916" s="57">
        <f t="shared" si="18"/>
        <v>0</v>
      </c>
    </row>
    <row r="1917" spans="1:17" x14ac:dyDescent="0.2">
      <c r="A1917" s="7" t="s">
        <v>920</v>
      </c>
      <c r="B1917" s="6">
        <v>39.063600000000001</v>
      </c>
      <c r="C1917" s="7" t="s">
        <v>2302</v>
      </c>
      <c r="D1917" s="7" t="s">
        <v>2944</v>
      </c>
      <c r="E1917" s="6">
        <v>42.96996</v>
      </c>
      <c r="F1917" s="6">
        <v>39.063600000000001</v>
      </c>
      <c r="G1917" s="6">
        <v>0</v>
      </c>
      <c r="H1917" s="6">
        <v>0</v>
      </c>
      <c r="I1917" s="6">
        <v>0</v>
      </c>
      <c r="J1917" s="6">
        <v>0</v>
      </c>
      <c r="K1917" s="7" t="s">
        <v>2585</v>
      </c>
      <c r="L1917" s="7" t="s">
        <v>1946</v>
      </c>
      <c r="M1917" s="7" t="s">
        <v>1259</v>
      </c>
      <c r="N1917" s="3">
        <v>0</v>
      </c>
      <c r="O1917" s="2" t="s">
        <v>2974</v>
      </c>
      <c r="Q1917" s="57">
        <f t="shared" si="18"/>
        <v>0</v>
      </c>
    </row>
    <row r="1918" spans="1:17" x14ac:dyDescent="0.2">
      <c r="A1918" s="7" t="s">
        <v>3236</v>
      </c>
      <c r="B1918" s="6">
        <v>40.936399999999999</v>
      </c>
      <c r="C1918" s="7" t="s">
        <v>1765</v>
      </c>
      <c r="D1918" s="7" t="s">
        <v>2944</v>
      </c>
      <c r="E1918" s="6">
        <v>45.03004</v>
      </c>
      <c r="F1918" s="6">
        <v>40.936399999999999</v>
      </c>
      <c r="G1918" s="6">
        <v>0</v>
      </c>
      <c r="H1918" s="6">
        <v>0</v>
      </c>
      <c r="I1918" s="6">
        <v>0</v>
      </c>
      <c r="J1918" s="6">
        <v>0</v>
      </c>
      <c r="K1918" s="7" t="s">
        <v>2585</v>
      </c>
      <c r="L1918" s="7" t="s">
        <v>1946</v>
      </c>
      <c r="M1918" s="7" t="s">
        <v>92</v>
      </c>
      <c r="N1918" s="3">
        <v>0</v>
      </c>
      <c r="O1918" s="2" t="s">
        <v>3282</v>
      </c>
      <c r="Q1918" s="57">
        <f t="shared" ref="Q1918:Q1981" si="19">J1918/F1918</f>
        <v>0</v>
      </c>
    </row>
    <row r="1919" spans="1:17" x14ac:dyDescent="0.2">
      <c r="A1919" s="7" t="s">
        <v>208</v>
      </c>
      <c r="B1919" s="6">
        <v>1.32331142857143</v>
      </c>
      <c r="C1919" s="7" t="s">
        <v>2431</v>
      </c>
      <c r="D1919" s="7" t="s">
        <v>2944</v>
      </c>
      <c r="E1919" s="6">
        <v>1.4556425714285699</v>
      </c>
      <c r="F1919" s="6">
        <v>1.32331142857143</v>
      </c>
      <c r="G1919" s="6">
        <v>0</v>
      </c>
      <c r="H1919" s="6">
        <v>0</v>
      </c>
      <c r="I1919" s="6">
        <v>0</v>
      </c>
      <c r="J1919" s="6">
        <v>0</v>
      </c>
      <c r="K1919" s="7" t="s">
        <v>2585</v>
      </c>
      <c r="L1919" s="7" t="s">
        <v>1999</v>
      </c>
      <c r="M1919" s="7" t="s">
        <v>1176</v>
      </c>
      <c r="N1919" s="3">
        <v>80</v>
      </c>
      <c r="O1919" s="2" t="s">
        <v>2974</v>
      </c>
      <c r="Q1919" s="57">
        <f t="shared" si="19"/>
        <v>0</v>
      </c>
    </row>
    <row r="1920" spans="1:17" x14ac:dyDescent="0.2">
      <c r="A1920" s="7" t="s">
        <v>995</v>
      </c>
      <c r="B1920" s="6">
        <v>4.2750000000000004</v>
      </c>
      <c r="C1920" s="7" t="s">
        <v>1399</v>
      </c>
      <c r="D1920" s="7" t="s">
        <v>2944</v>
      </c>
      <c r="E1920" s="6">
        <v>4.7024999999999997</v>
      </c>
      <c r="F1920" s="6">
        <v>4.2750000000000004</v>
      </c>
      <c r="G1920" s="6">
        <v>0</v>
      </c>
      <c r="H1920" s="6">
        <v>0</v>
      </c>
      <c r="I1920" s="6">
        <v>0</v>
      </c>
      <c r="J1920" s="6">
        <v>0</v>
      </c>
      <c r="K1920" s="7" t="s">
        <v>2585</v>
      </c>
      <c r="L1920" s="7" t="s">
        <v>1426</v>
      </c>
      <c r="M1920" s="7" t="s">
        <v>1540</v>
      </c>
      <c r="N1920" s="3">
        <v>15</v>
      </c>
      <c r="O1920" s="2" t="s">
        <v>2974</v>
      </c>
      <c r="Q1920" s="57">
        <f t="shared" si="19"/>
        <v>0</v>
      </c>
    </row>
    <row r="1921" spans="1:17" x14ac:dyDescent="0.2">
      <c r="A1921" s="7" t="s">
        <v>841</v>
      </c>
      <c r="B1921" s="6">
        <v>1.76233333333333</v>
      </c>
      <c r="C1921" s="7" t="s">
        <v>1582</v>
      </c>
      <c r="D1921" s="7" t="s">
        <v>2944</v>
      </c>
      <c r="E1921" s="6">
        <v>1.9385666666666701</v>
      </c>
      <c r="F1921" s="6">
        <v>1.76233333333333</v>
      </c>
      <c r="G1921" s="6">
        <v>1.9385666666666701</v>
      </c>
      <c r="H1921" s="6">
        <v>1.76233333333333</v>
      </c>
      <c r="I1921" s="6">
        <v>1.9385666666666701</v>
      </c>
      <c r="J1921" s="6">
        <v>1.76233333333333</v>
      </c>
      <c r="K1921" s="7" t="s">
        <v>2585</v>
      </c>
      <c r="L1921" s="7" t="s">
        <v>2336</v>
      </c>
      <c r="M1921" s="7" t="s">
        <v>2901</v>
      </c>
      <c r="N1921" s="3">
        <v>30</v>
      </c>
      <c r="O1921" s="2" t="s">
        <v>2974</v>
      </c>
      <c r="Q1921" s="57">
        <f t="shared" si="19"/>
        <v>1</v>
      </c>
    </row>
    <row r="1922" spans="1:17" x14ac:dyDescent="0.2">
      <c r="A1922" s="7" t="s">
        <v>1099</v>
      </c>
      <c r="B1922" s="6">
        <v>0.86357142857142899</v>
      </c>
      <c r="C1922" s="7" t="s">
        <v>1761</v>
      </c>
      <c r="D1922" s="7" t="s">
        <v>2944</v>
      </c>
      <c r="E1922" s="6">
        <v>0.94992857142857101</v>
      </c>
      <c r="F1922" s="6">
        <v>0.86357142857142899</v>
      </c>
      <c r="G1922" s="6">
        <v>0</v>
      </c>
      <c r="H1922" s="6">
        <v>0</v>
      </c>
      <c r="I1922" s="6">
        <v>0</v>
      </c>
      <c r="J1922" s="6">
        <v>0</v>
      </c>
      <c r="K1922" s="7" t="s">
        <v>2585</v>
      </c>
      <c r="L1922" s="7" t="s">
        <v>1999</v>
      </c>
      <c r="M1922" s="7" t="s">
        <v>2631</v>
      </c>
      <c r="N1922" s="3">
        <v>15</v>
      </c>
      <c r="O1922" s="2" t="s">
        <v>2974</v>
      </c>
      <c r="Q1922" s="57">
        <f t="shared" si="19"/>
        <v>0</v>
      </c>
    </row>
    <row r="1923" spans="1:17" x14ac:dyDescent="0.2">
      <c r="A1923" s="7" t="s">
        <v>50</v>
      </c>
      <c r="B1923" s="6">
        <v>2.98226433430515</v>
      </c>
      <c r="C1923" s="7" t="s">
        <v>2079</v>
      </c>
      <c r="D1923" s="7" t="s">
        <v>2944</v>
      </c>
      <c r="E1923" s="6">
        <v>3.2804907677356701</v>
      </c>
      <c r="F1923" s="6">
        <v>2.98226433430515</v>
      </c>
      <c r="G1923" s="6">
        <v>0</v>
      </c>
      <c r="H1923" s="6">
        <v>0</v>
      </c>
      <c r="I1923" s="6">
        <v>0</v>
      </c>
      <c r="J1923" s="6">
        <v>0</v>
      </c>
      <c r="K1923" s="7" t="s">
        <v>2585</v>
      </c>
      <c r="L1923" s="7" t="s">
        <v>1946</v>
      </c>
      <c r="M1923" s="7" t="s">
        <v>2631</v>
      </c>
      <c r="N1923" s="3">
        <v>14</v>
      </c>
      <c r="O1923" s="2" t="s">
        <v>803</v>
      </c>
      <c r="Q1923" s="57">
        <f t="shared" si="19"/>
        <v>0</v>
      </c>
    </row>
    <row r="1924" spans="1:17" x14ac:dyDescent="0.2">
      <c r="A1924" s="7" t="s">
        <v>1056</v>
      </c>
      <c r="B1924" s="6">
        <v>1.60212</v>
      </c>
      <c r="C1924" s="7" t="s">
        <v>2680</v>
      </c>
      <c r="D1924" s="7" t="s">
        <v>2944</v>
      </c>
      <c r="E1924" s="6">
        <v>1.762332</v>
      </c>
      <c r="F1924" s="6">
        <v>1.60212</v>
      </c>
      <c r="G1924" s="6">
        <v>1.762332</v>
      </c>
      <c r="H1924" s="6">
        <v>1.60212</v>
      </c>
      <c r="I1924" s="6">
        <v>52.869959999999999</v>
      </c>
      <c r="J1924" s="6">
        <v>48.063600000000001</v>
      </c>
      <c r="K1924" s="7" t="s">
        <v>2585</v>
      </c>
      <c r="L1924" s="7" t="s">
        <v>2336</v>
      </c>
      <c r="M1924" s="7" t="s">
        <v>2631</v>
      </c>
      <c r="N1924" s="3">
        <v>30</v>
      </c>
      <c r="O1924" s="2" t="s">
        <v>2974</v>
      </c>
      <c r="Q1924" s="57">
        <f t="shared" si="19"/>
        <v>30</v>
      </c>
    </row>
    <row r="1925" spans="1:17" x14ac:dyDescent="0.2">
      <c r="A1925" s="7" t="s">
        <v>2110</v>
      </c>
      <c r="B1925" s="6">
        <v>0</v>
      </c>
      <c r="C1925" s="7" t="s">
        <v>2110</v>
      </c>
      <c r="D1925" s="7" t="s">
        <v>469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7" t="s">
        <v>2585</v>
      </c>
      <c r="L1925" s="7"/>
      <c r="M1925" s="7" t="s">
        <v>2139</v>
      </c>
      <c r="N1925" s="3">
        <v>0</v>
      </c>
      <c r="O1925" s="2" t="s">
        <v>2974</v>
      </c>
      <c r="Q1925" s="57" t="e">
        <f t="shared" si="19"/>
        <v>#DIV/0!</v>
      </c>
    </row>
    <row r="1926" spans="1:17" x14ac:dyDescent="0.2">
      <c r="A1926" s="7" t="s">
        <v>2308</v>
      </c>
      <c r="B1926" s="6">
        <v>0.54327348024316102</v>
      </c>
      <c r="C1926" s="7" t="s">
        <v>2308</v>
      </c>
      <c r="D1926" s="7" t="s">
        <v>469</v>
      </c>
      <c r="E1926" s="6">
        <v>0.54327348024316102</v>
      </c>
      <c r="F1926" s="6">
        <v>0.54327348024316102</v>
      </c>
      <c r="G1926" s="6">
        <v>0.54327348024316102</v>
      </c>
      <c r="H1926" s="6">
        <v>0.54327348024316102</v>
      </c>
      <c r="I1926" s="6">
        <v>0</v>
      </c>
      <c r="J1926" s="6">
        <v>0</v>
      </c>
      <c r="K1926" s="7" t="s">
        <v>2585</v>
      </c>
      <c r="L1926" s="7"/>
      <c r="M1926" s="7" t="s">
        <v>2139</v>
      </c>
      <c r="N1926" s="3">
        <v>0</v>
      </c>
      <c r="O1926" s="2" t="s">
        <v>2974</v>
      </c>
      <c r="Q1926" s="57">
        <f t="shared" si="19"/>
        <v>0</v>
      </c>
    </row>
    <row r="1927" spans="1:17" x14ac:dyDescent="0.2">
      <c r="A1927" s="7" t="s">
        <v>1225</v>
      </c>
      <c r="B1927" s="6">
        <v>1.87533951893939</v>
      </c>
      <c r="C1927" s="7" t="s">
        <v>1225</v>
      </c>
      <c r="D1927" s="7" t="s">
        <v>469</v>
      </c>
      <c r="E1927" s="6">
        <v>1.87533951893939</v>
      </c>
      <c r="F1927" s="6">
        <v>1.87533951893939</v>
      </c>
      <c r="G1927" s="6">
        <v>1.87533951893939</v>
      </c>
      <c r="H1927" s="6">
        <v>1.87533951893939</v>
      </c>
      <c r="I1927" s="6">
        <v>0</v>
      </c>
      <c r="J1927" s="6">
        <v>0</v>
      </c>
      <c r="K1927" s="7" t="s">
        <v>2585</v>
      </c>
      <c r="L1927" s="7"/>
      <c r="M1927" s="7" t="s">
        <v>2139</v>
      </c>
      <c r="N1927" s="3">
        <v>0</v>
      </c>
      <c r="O1927" s="2" t="s">
        <v>2974</v>
      </c>
      <c r="Q1927" s="57">
        <f t="shared" si="19"/>
        <v>0</v>
      </c>
    </row>
    <row r="1928" spans="1:17" x14ac:dyDescent="0.2">
      <c r="A1928" s="7" t="s">
        <v>3296</v>
      </c>
      <c r="B1928" s="6">
        <v>22.73</v>
      </c>
      <c r="C1928" s="7" t="s">
        <v>3296</v>
      </c>
      <c r="D1928" s="7" t="s">
        <v>371</v>
      </c>
      <c r="E1928" s="6">
        <v>22.73</v>
      </c>
      <c r="F1928" s="6">
        <v>22.73</v>
      </c>
      <c r="G1928" s="6">
        <v>0</v>
      </c>
      <c r="H1928" s="6">
        <v>0</v>
      </c>
      <c r="I1928" s="6">
        <v>0</v>
      </c>
      <c r="J1928" s="6">
        <v>0</v>
      </c>
      <c r="K1928" s="7" t="s">
        <v>2585</v>
      </c>
      <c r="L1928" s="7" t="s">
        <v>1946</v>
      </c>
      <c r="M1928" s="7" t="s">
        <v>757</v>
      </c>
      <c r="N1928" s="3">
        <v>6</v>
      </c>
      <c r="O1928" s="2" t="s">
        <v>2974</v>
      </c>
      <c r="Q1928" s="57">
        <f t="shared" si="19"/>
        <v>0</v>
      </c>
    </row>
    <row r="1929" spans="1:17" x14ac:dyDescent="0.2">
      <c r="A1929" s="7" t="s">
        <v>225</v>
      </c>
      <c r="B1929" s="6">
        <v>4</v>
      </c>
      <c r="C1929" s="7" t="s">
        <v>225</v>
      </c>
      <c r="D1929" s="7" t="s">
        <v>3030</v>
      </c>
      <c r="E1929" s="6">
        <v>4</v>
      </c>
      <c r="F1929" s="6">
        <v>4</v>
      </c>
      <c r="G1929" s="6">
        <v>4</v>
      </c>
      <c r="H1929" s="6">
        <v>4</v>
      </c>
      <c r="I1929" s="6">
        <v>20</v>
      </c>
      <c r="J1929" s="6">
        <v>20</v>
      </c>
      <c r="K1929" s="7" t="s">
        <v>2585</v>
      </c>
      <c r="L1929" s="7" t="s">
        <v>1787</v>
      </c>
      <c r="M1929" s="7" t="s">
        <v>2778</v>
      </c>
      <c r="N1929" s="3">
        <v>0</v>
      </c>
      <c r="O1929" s="2" t="s">
        <v>524</v>
      </c>
      <c r="Q1929" s="57">
        <f t="shared" si="19"/>
        <v>5</v>
      </c>
    </row>
    <row r="1930" spans="1:17" x14ac:dyDescent="0.2">
      <c r="A1930" s="7" t="s">
        <v>3372</v>
      </c>
      <c r="B1930" s="6"/>
      <c r="C1930" s="7" t="s">
        <v>3372</v>
      </c>
      <c r="D1930" s="7" t="s">
        <v>3030</v>
      </c>
      <c r="E1930" s="6">
        <v>14.5</v>
      </c>
      <c r="F1930" s="6">
        <v>14.5</v>
      </c>
      <c r="G1930" s="6">
        <v>0</v>
      </c>
      <c r="H1930" s="6">
        <v>0</v>
      </c>
      <c r="I1930" s="6">
        <v>0</v>
      </c>
      <c r="J1930" s="6">
        <v>0</v>
      </c>
      <c r="K1930" s="7" t="s">
        <v>3355</v>
      </c>
      <c r="L1930" s="7" t="s">
        <v>1787</v>
      </c>
      <c r="M1930" s="7" t="s">
        <v>2301</v>
      </c>
      <c r="N1930" s="3">
        <v>2</v>
      </c>
      <c r="O1930" s="2" t="s">
        <v>777</v>
      </c>
      <c r="Q1930" s="57">
        <f t="shared" si="19"/>
        <v>0</v>
      </c>
    </row>
    <row r="1931" spans="1:17" x14ac:dyDescent="0.2">
      <c r="A1931" s="7" t="s">
        <v>976</v>
      </c>
      <c r="B1931" s="6">
        <v>15</v>
      </c>
      <c r="C1931" s="7" t="s">
        <v>976</v>
      </c>
      <c r="D1931" s="7" t="s">
        <v>3030</v>
      </c>
      <c r="E1931" s="6">
        <v>15</v>
      </c>
      <c r="F1931" s="6">
        <v>15</v>
      </c>
      <c r="G1931" s="6">
        <v>0</v>
      </c>
      <c r="H1931" s="6">
        <v>0</v>
      </c>
      <c r="I1931" s="6">
        <v>0</v>
      </c>
      <c r="J1931" s="6">
        <v>0</v>
      </c>
      <c r="K1931" s="7" t="s">
        <v>2585</v>
      </c>
      <c r="L1931" s="7" t="s">
        <v>637</v>
      </c>
      <c r="M1931" s="7" t="s">
        <v>1235</v>
      </c>
      <c r="N1931" s="3">
        <v>0</v>
      </c>
      <c r="O1931" s="2" t="s">
        <v>777</v>
      </c>
      <c r="Q1931" s="57">
        <f t="shared" si="19"/>
        <v>0</v>
      </c>
    </row>
    <row r="1932" spans="1:17" x14ac:dyDescent="0.2">
      <c r="A1932" s="7" t="s">
        <v>1601</v>
      </c>
      <c r="B1932" s="6">
        <v>1.5</v>
      </c>
      <c r="C1932" s="7" t="s">
        <v>740</v>
      </c>
      <c r="D1932" s="7" t="s">
        <v>3030</v>
      </c>
      <c r="E1932" s="6">
        <v>1.5</v>
      </c>
      <c r="F1932" s="6">
        <v>1.5</v>
      </c>
      <c r="G1932" s="6">
        <v>1.5</v>
      </c>
      <c r="H1932" s="6">
        <v>1.5</v>
      </c>
      <c r="I1932" s="6">
        <v>3</v>
      </c>
      <c r="J1932" s="6">
        <v>3</v>
      </c>
      <c r="K1932" s="7" t="s">
        <v>2585</v>
      </c>
      <c r="L1932" s="7" t="s">
        <v>1787</v>
      </c>
      <c r="M1932" s="7" t="s">
        <v>1686</v>
      </c>
      <c r="N1932" s="3">
        <v>0</v>
      </c>
      <c r="O1932" s="2" t="s">
        <v>2974</v>
      </c>
      <c r="Q1932" s="57">
        <f t="shared" si="19"/>
        <v>2</v>
      </c>
    </row>
    <row r="1933" spans="1:17" x14ac:dyDescent="0.2">
      <c r="A1933" s="7" t="s">
        <v>530</v>
      </c>
      <c r="B1933" s="6">
        <v>0.62</v>
      </c>
      <c r="C1933" s="7" t="s">
        <v>530</v>
      </c>
      <c r="D1933" s="7" t="s">
        <v>2944</v>
      </c>
      <c r="E1933" s="6">
        <v>34.1</v>
      </c>
      <c r="F1933" s="6">
        <v>31</v>
      </c>
      <c r="G1933" s="6">
        <v>0</v>
      </c>
      <c r="H1933" s="6">
        <v>0</v>
      </c>
      <c r="I1933" s="6">
        <v>0</v>
      </c>
      <c r="J1933" s="6">
        <v>0</v>
      </c>
      <c r="K1933" s="7" t="s">
        <v>2585</v>
      </c>
      <c r="L1933" s="7" t="s">
        <v>2184</v>
      </c>
      <c r="M1933" s="7" t="s">
        <v>2940</v>
      </c>
      <c r="N1933" s="3">
        <v>0</v>
      </c>
      <c r="O1933" s="2" t="s">
        <v>229</v>
      </c>
      <c r="Q1933" s="57">
        <f t="shared" si="19"/>
        <v>0</v>
      </c>
    </row>
    <row r="1934" spans="1:17" x14ac:dyDescent="0.2">
      <c r="A1934" s="7" t="s">
        <v>3305</v>
      </c>
      <c r="B1934" s="6">
        <v>31</v>
      </c>
      <c r="C1934" s="7" t="s">
        <v>3305</v>
      </c>
      <c r="D1934" s="7" t="s">
        <v>2944</v>
      </c>
      <c r="E1934" s="6">
        <v>34.1</v>
      </c>
      <c r="F1934" s="6">
        <v>31</v>
      </c>
      <c r="G1934" s="6">
        <v>0</v>
      </c>
      <c r="H1934" s="6">
        <v>0</v>
      </c>
      <c r="I1934" s="6">
        <v>0</v>
      </c>
      <c r="J1934" s="6">
        <v>0</v>
      </c>
      <c r="K1934" s="7" t="s">
        <v>2585</v>
      </c>
      <c r="L1934" s="7" t="s">
        <v>2184</v>
      </c>
      <c r="M1934" s="7" t="s">
        <v>2940</v>
      </c>
      <c r="N1934" s="3">
        <v>0</v>
      </c>
      <c r="O1934" s="2" t="s">
        <v>229</v>
      </c>
      <c r="Q1934" s="57">
        <f t="shared" si="19"/>
        <v>0</v>
      </c>
    </row>
    <row r="1935" spans="1:17" x14ac:dyDescent="0.2">
      <c r="A1935" s="7" t="s">
        <v>2397</v>
      </c>
      <c r="B1935" s="6">
        <v>0</v>
      </c>
      <c r="C1935" s="7" t="s">
        <v>2397</v>
      </c>
      <c r="D1935" s="7" t="s">
        <v>2944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7" t="s">
        <v>2585</v>
      </c>
      <c r="L1935" s="7" t="s">
        <v>2184</v>
      </c>
      <c r="M1935" s="7" t="s">
        <v>1500</v>
      </c>
      <c r="N1935" s="3">
        <v>0</v>
      </c>
      <c r="O1935" s="2" t="s">
        <v>244</v>
      </c>
      <c r="Q1935" s="57" t="e">
        <f t="shared" si="19"/>
        <v>#DIV/0!</v>
      </c>
    </row>
    <row r="1936" spans="1:17" x14ac:dyDescent="0.2">
      <c r="A1936" s="7" t="s">
        <v>1334</v>
      </c>
      <c r="B1936" s="6">
        <v>0.62</v>
      </c>
      <c r="C1936" s="7" t="s">
        <v>1334</v>
      </c>
      <c r="D1936" s="7" t="s">
        <v>2944</v>
      </c>
      <c r="E1936" s="6">
        <v>34.1</v>
      </c>
      <c r="F1936" s="6">
        <v>31</v>
      </c>
      <c r="G1936" s="6">
        <v>0</v>
      </c>
      <c r="H1936" s="6">
        <v>0</v>
      </c>
      <c r="I1936" s="6">
        <v>0</v>
      </c>
      <c r="J1936" s="6">
        <v>0</v>
      </c>
      <c r="K1936" s="7" t="s">
        <v>2585</v>
      </c>
      <c r="L1936" s="7" t="s">
        <v>2184</v>
      </c>
      <c r="M1936" s="7" t="s">
        <v>2940</v>
      </c>
      <c r="N1936" s="3">
        <v>0</v>
      </c>
      <c r="O1936" s="2" t="s">
        <v>229</v>
      </c>
      <c r="Q1936" s="57">
        <f t="shared" si="19"/>
        <v>0</v>
      </c>
    </row>
    <row r="1937" spans="1:17" x14ac:dyDescent="0.2">
      <c r="A1937" s="7" t="s">
        <v>1737</v>
      </c>
      <c r="B1937" s="6">
        <v>3.5</v>
      </c>
      <c r="C1937" s="7" t="s">
        <v>1737</v>
      </c>
      <c r="D1937" s="7" t="s">
        <v>3030</v>
      </c>
      <c r="E1937" s="6">
        <v>3.5</v>
      </c>
      <c r="F1937" s="6">
        <v>3.5</v>
      </c>
      <c r="G1937" s="6">
        <v>0</v>
      </c>
      <c r="H1937" s="6">
        <v>0</v>
      </c>
      <c r="I1937" s="6">
        <v>0</v>
      </c>
      <c r="J1937" s="6">
        <v>0</v>
      </c>
      <c r="K1937" s="7" t="s">
        <v>2585</v>
      </c>
      <c r="L1937" s="7" t="s">
        <v>661</v>
      </c>
      <c r="M1937" s="7" t="s">
        <v>1903</v>
      </c>
      <c r="N1937" s="3">
        <v>0</v>
      </c>
      <c r="O1937" s="2" t="s">
        <v>3284</v>
      </c>
      <c r="Q1937" s="57">
        <f t="shared" si="19"/>
        <v>0</v>
      </c>
    </row>
    <row r="1938" spans="1:17" x14ac:dyDescent="0.2">
      <c r="A1938" s="7" t="s">
        <v>1563</v>
      </c>
      <c r="B1938" s="6">
        <v>7.2747999999999999</v>
      </c>
      <c r="C1938" s="7" t="s">
        <v>2710</v>
      </c>
      <c r="D1938" s="7" t="s">
        <v>1150</v>
      </c>
      <c r="E1938" s="6">
        <v>13.99</v>
      </c>
      <c r="F1938" s="6">
        <v>13.99</v>
      </c>
      <c r="G1938" s="6">
        <v>0</v>
      </c>
      <c r="H1938" s="6">
        <v>0</v>
      </c>
      <c r="I1938" s="6">
        <v>0</v>
      </c>
      <c r="J1938" s="6">
        <v>0</v>
      </c>
      <c r="K1938" s="7" t="s">
        <v>2585</v>
      </c>
      <c r="L1938" s="7" t="s">
        <v>3424</v>
      </c>
      <c r="M1938" s="7" t="s">
        <v>2744</v>
      </c>
      <c r="N1938" s="3">
        <v>0</v>
      </c>
      <c r="O1938" s="2" t="s">
        <v>3168</v>
      </c>
      <c r="Q1938" s="57">
        <f t="shared" si="19"/>
        <v>0</v>
      </c>
    </row>
    <row r="1939" spans="1:17" x14ac:dyDescent="0.2">
      <c r="A1939" s="7" t="s">
        <v>2385</v>
      </c>
      <c r="B1939" s="6">
        <v>8.99</v>
      </c>
      <c r="C1939" s="7" t="s">
        <v>2385</v>
      </c>
      <c r="D1939" s="7" t="s">
        <v>1150</v>
      </c>
      <c r="E1939" s="6">
        <v>8.99</v>
      </c>
      <c r="F1939" s="6">
        <v>8.99</v>
      </c>
      <c r="G1939" s="6">
        <v>8.3848000000000003</v>
      </c>
      <c r="H1939" s="6">
        <v>8.3848000000000003</v>
      </c>
      <c r="I1939" s="6">
        <v>209.62</v>
      </c>
      <c r="J1939" s="6">
        <v>209.62</v>
      </c>
      <c r="K1939" s="7" t="s">
        <v>2585</v>
      </c>
      <c r="L1939" s="7" t="s">
        <v>3339</v>
      </c>
      <c r="M1939" s="7" t="s">
        <v>2785</v>
      </c>
      <c r="N1939" s="3">
        <v>0</v>
      </c>
      <c r="O1939" s="2" t="s">
        <v>1497</v>
      </c>
      <c r="Q1939" s="57">
        <f t="shared" si="19"/>
        <v>23.31701890989989</v>
      </c>
    </row>
    <row r="1940" spans="1:17" x14ac:dyDescent="0.2">
      <c r="A1940" s="7" t="s">
        <v>1172</v>
      </c>
      <c r="B1940" s="6">
        <v>8.1</v>
      </c>
      <c r="C1940" s="7" t="s">
        <v>1172</v>
      </c>
      <c r="D1940" s="7" t="s">
        <v>1150</v>
      </c>
      <c r="E1940" s="6">
        <v>8.1</v>
      </c>
      <c r="F1940" s="6">
        <v>8.1</v>
      </c>
      <c r="G1940" s="6">
        <v>8.1</v>
      </c>
      <c r="H1940" s="6">
        <v>8.1</v>
      </c>
      <c r="I1940" s="6">
        <v>97.2</v>
      </c>
      <c r="J1940" s="6">
        <v>97.2</v>
      </c>
      <c r="K1940" s="7" t="s">
        <v>2585</v>
      </c>
      <c r="L1940" s="7" t="s">
        <v>3339</v>
      </c>
      <c r="M1940" s="7" t="s">
        <v>2631</v>
      </c>
      <c r="N1940" s="3">
        <v>0</v>
      </c>
      <c r="O1940" s="2" t="s">
        <v>929</v>
      </c>
      <c r="Q1940" s="57">
        <f t="shared" si="19"/>
        <v>12</v>
      </c>
    </row>
    <row r="1941" spans="1:17" x14ac:dyDescent="0.2">
      <c r="A1941" s="7" t="s">
        <v>2720</v>
      </c>
      <c r="B1941" s="6">
        <v>3.02</v>
      </c>
      <c r="C1941" s="7" t="s">
        <v>2720</v>
      </c>
      <c r="D1941" s="7" t="s">
        <v>2944</v>
      </c>
      <c r="E1941" s="6">
        <v>3.02</v>
      </c>
      <c r="F1941" s="6">
        <v>3.02</v>
      </c>
      <c r="G1941" s="6">
        <v>3.02</v>
      </c>
      <c r="H1941" s="6">
        <v>3.02</v>
      </c>
      <c r="I1941" s="6">
        <v>60.4</v>
      </c>
      <c r="J1941" s="6">
        <v>60.4</v>
      </c>
      <c r="K1941" s="7" t="s">
        <v>2585</v>
      </c>
      <c r="L1941" s="7" t="s">
        <v>1946</v>
      </c>
      <c r="M1941" s="7" t="s">
        <v>3218</v>
      </c>
      <c r="N1941" s="3">
        <v>20</v>
      </c>
      <c r="O1941" s="2" t="s">
        <v>1848</v>
      </c>
      <c r="Q1941" s="57">
        <f t="shared" si="19"/>
        <v>20</v>
      </c>
    </row>
    <row r="1942" spans="1:17" x14ac:dyDescent="0.2">
      <c r="A1942" s="7" t="s">
        <v>3191</v>
      </c>
      <c r="B1942" s="6">
        <v>3.1636499999999998E-2</v>
      </c>
      <c r="C1942" s="7" t="s">
        <v>3191</v>
      </c>
      <c r="D1942" s="7" t="s">
        <v>1404</v>
      </c>
      <c r="E1942" s="6">
        <v>3.4800150000000002E-2</v>
      </c>
      <c r="F1942" s="6">
        <v>3.1636499999999998E-2</v>
      </c>
      <c r="G1942" s="6">
        <v>0</v>
      </c>
      <c r="H1942" s="6">
        <v>0</v>
      </c>
      <c r="I1942" s="6">
        <v>0</v>
      </c>
      <c r="J1942" s="6">
        <v>0</v>
      </c>
      <c r="K1942" s="7" t="s">
        <v>2585</v>
      </c>
      <c r="L1942" s="7" t="s">
        <v>3374</v>
      </c>
      <c r="M1942" s="7" t="s">
        <v>1171</v>
      </c>
      <c r="N1942" s="3">
        <v>100</v>
      </c>
      <c r="O1942" s="2" t="s">
        <v>2974</v>
      </c>
      <c r="Q1942" s="57">
        <f t="shared" si="19"/>
        <v>0</v>
      </c>
    </row>
    <row r="1943" spans="1:17" x14ac:dyDescent="0.2">
      <c r="A1943" s="7" t="s">
        <v>1017</v>
      </c>
      <c r="B1943" s="6">
        <v>5.140695</v>
      </c>
      <c r="C1943" s="7" t="s">
        <v>1017</v>
      </c>
      <c r="D1943" s="7" t="s">
        <v>475</v>
      </c>
      <c r="E1943" s="6">
        <v>5.140695</v>
      </c>
      <c r="F1943" s="6">
        <v>5.140695</v>
      </c>
      <c r="G1943" s="6">
        <v>5.140695</v>
      </c>
      <c r="H1943" s="6">
        <v>5.140695</v>
      </c>
      <c r="I1943" s="6">
        <v>0</v>
      </c>
      <c r="J1943" s="6">
        <v>0</v>
      </c>
      <c r="K1943" s="7" t="s">
        <v>2585</v>
      </c>
      <c r="L1943" s="7"/>
      <c r="M1943" s="7" t="s">
        <v>2139</v>
      </c>
      <c r="N1943" s="3">
        <v>0</v>
      </c>
      <c r="O1943" s="2" t="s">
        <v>2974</v>
      </c>
      <c r="Q1943" s="57">
        <f t="shared" si="19"/>
        <v>0</v>
      </c>
    </row>
    <row r="1944" spans="1:17" x14ac:dyDescent="0.2">
      <c r="A1944" s="7" t="s">
        <v>1981</v>
      </c>
      <c r="B1944" s="6">
        <v>18.463650000000001</v>
      </c>
      <c r="C1944" s="7" t="s">
        <v>1981</v>
      </c>
      <c r="D1944" s="7" t="s">
        <v>1404</v>
      </c>
      <c r="E1944" s="6">
        <v>20.310015</v>
      </c>
      <c r="F1944" s="6">
        <v>18.463650000000001</v>
      </c>
      <c r="G1944" s="6">
        <v>0</v>
      </c>
      <c r="H1944" s="6">
        <v>0</v>
      </c>
      <c r="I1944" s="6">
        <v>0</v>
      </c>
      <c r="J1944" s="6">
        <v>0</v>
      </c>
      <c r="K1944" s="7" t="s">
        <v>2585</v>
      </c>
      <c r="L1944" s="7" t="s">
        <v>1428</v>
      </c>
      <c r="M1944" s="7" t="s">
        <v>2631</v>
      </c>
      <c r="N1944" s="3">
        <v>0</v>
      </c>
      <c r="O1944" s="2" t="s">
        <v>2974</v>
      </c>
      <c r="Q1944" s="57">
        <f t="shared" si="19"/>
        <v>0</v>
      </c>
    </row>
    <row r="1945" spans="1:17" x14ac:dyDescent="0.2">
      <c r="A1945" s="7" t="s">
        <v>1775</v>
      </c>
      <c r="B1945" s="6">
        <v>11.7507412547708</v>
      </c>
      <c r="C1945" s="7" t="s">
        <v>696</v>
      </c>
      <c r="D1945" s="7" t="s">
        <v>371</v>
      </c>
      <c r="E1945" s="6">
        <v>11.7507412547708</v>
      </c>
      <c r="F1945" s="6">
        <v>11.7507412547708</v>
      </c>
      <c r="G1945" s="6">
        <v>0</v>
      </c>
      <c r="H1945" s="6">
        <v>0</v>
      </c>
      <c r="I1945" s="6">
        <v>0</v>
      </c>
      <c r="J1945" s="6">
        <v>0</v>
      </c>
      <c r="K1945" s="7" t="s">
        <v>2585</v>
      </c>
      <c r="L1945" s="7" t="s">
        <v>1946</v>
      </c>
      <c r="M1945" s="7" t="s">
        <v>3302</v>
      </c>
      <c r="N1945" s="3">
        <v>0</v>
      </c>
      <c r="O1945" s="2" t="s">
        <v>132</v>
      </c>
      <c r="Q1945" s="57">
        <f t="shared" si="19"/>
        <v>0</v>
      </c>
    </row>
    <row r="1946" spans="1:17" x14ac:dyDescent="0.2">
      <c r="A1946" s="7" t="s">
        <v>2246</v>
      </c>
      <c r="B1946" s="6">
        <v>7.7549999999999994E-2</v>
      </c>
      <c r="C1946" s="7" t="s">
        <v>1667</v>
      </c>
      <c r="D1946" s="7" t="s">
        <v>371</v>
      </c>
      <c r="E1946" s="6">
        <v>15.51</v>
      </c>
      <c r="F1946" s="6">
        <v>15.51</v>
      </c>
      <c r="G1946" s="6">
        <v>15.51</v>
      </c>
      <c r="H1946" s="6">
        <v>15.51</v>
      </c>
      <c r="I1946" s="6">
        <v>31.02</v>
      </c>
      <c r="J1946" s="6">
        <v>31.02</v>
      </c>
      <c r="K1946" s="7" t="s">
        <v>2585</v>
      </c>
      <c r="L1946" s="7" t="s">
        <v>1946</v>
      </c>
      <c r="M1946" s="7" t="s">
        <v>2628</v>
      </c>
      <c r="N1946" s="3">
        <v>12</v>
      </c>
      <c r="O1946" s="2" t="s">
        <v>3284</v>
      </c>
      <c r="Q1946" s="57">
        <f t="shared" si="19"/>
        <v>2</v>
      </c>
    </row>
    <row r="1947" spans="1:17" x14ac:dyDescent="0.2">
      <c r="A1947" s="7" t="s">
        <v>3278</v>
      </c>
      <c r="B1947" s="6">
        <v>11158</v>
      </c>
      <c r="C1947" s="7" t="s">
        <v>765</v>
      </c>
      <c r="D1947" s="7" t="s">
        <v>371</v>
      </c>
      <c r="E1947" s="6">
        <v>31.88</v>
      </c>
      <c r="F1947" s="6">
        <v>31.88</v>
      </c>
      <c r="G1947" s="6">
        <v>0</v>
      </c>
      <c r="H1947" s="6">
        <v>0</v>
      </c>
      <c r="I1947" s="6">
        <v>0</v>
      </c>
      <c r="J1947" s="6">
        <v>0</v>
      </c>
      <c r="K1947" s="7" t="s">
        <v>2585</v>
      </c>
      <c r="L1947" s="7" t="s">
        <v>1946</v>
      </c>
      <c r="M1947" s="7" t="s">
        <v>2901</v>
      </c>
      <c r="N1947" s="3">
        <v>0</v>
      </c>
      <c r="O1947" s="2" t="s">
        <v>2602</v>
      </c>
      <c r="Q1947" s="57">
        <f t="shared" si="19"/>
        <v>0</v>
      </c>
    </row>
    <row r="1948" spans="1:17" x14ac:dyDescent="0.2">
      <c r="A1948" s="7" t="s">
        <v>2422</v>
      </c>
      <c r="B1948" s="6">
        <v>8.1636500000000005</v>
      </c>
      <c r="C1948" s="7" t="s">
        <v>2111</v>
      </c>
      <c r="D1948" s="7" t="s">
        <v>371</v>
      </c>
      <c r="E1948" s="6">
        <v>8.9800149999999999</v>
      </c>
      <c r="F1948" s="6">
        <v>8.1636500000000005</v>
      </c>
      <c r="G1948" s="6">
        <v>0</v>
      </c>
      <c r="H1948" s="6">
        <v>0</v>
      </c>
      <c r="I1948" s="6">
        <v>0</v>
      </c>
      <c r="J1948" s="6">
        <v>0</v>
      </c>
      <c r="K1948" s="7" t="s">
        <v>2585</v>
      </c>
      <c r="L1948" s="7" t="s">
        <v>1946</v>
      </c>
      <c r="M1948" s="7" t="s">
        <v>3302</v>
      </c>
      <c r="N1948" s="3">
        <v>12</v>
      </c>
      <c r="O1948" s="2" t="s">
        <v>132</v>
      </c>
      <c r="Q1948" s="57">
        <f t="shared" si="19"/>
        <v>0</v>
      </c>
    </row>
    <row r="1949" spans="1:17" x14ac:dyDescent="0.2">
      <c r="A1949" s="7" t="s">
        <v>1240</v>
      </c>
      <c r="B1949" s="6">
        <v>3</v>
      </c>
      <c r="C1949" s="7" t="s">
        <v>1173</v>
      </c>
      <c r="D1949" s="7" t="s">
        <v>371</v>
      </c>
      <c r="E1949" s="6">
        <v>3</v>
      </c>
      <c r="F1949" s="6">
        <v>3</v>
      </c>
      <c r="G1949" s="6">
        <v>0</v>
      </c>
      <c r="H1949" s="6">
        <v>0</v>
      </c>
      <c r="I1949" s="6">
        <v>0</v>
      </c>
      <c r="J1949" s="6">
        <v>0</v>
      </c>
      <c r="K1949" s="7" t="s">
        <v>2585</v>
      </c>
      <c r="L1949" s="7" t="s">
        <v>637</v>
      </c>
      <c r="M1949" s="7" t="s">
        <v>853</v>
      </c>
      <c r="N1949" s="3">
        <v>0</v>
      </c>
      <c r="O1949" s="2" t="s">
        <v>85</v>
      </c>
      <c r="Q1949" s="57">
        <f t="shared" si="19"/>
        <v>0</v>
      </c>
    </row>
    <row r="1950" spans="1:17" x14ac:dyDescent="0.2">
      <c r="A1950" s="7" t="s">
        <v>2106</v>
      </c>
      <c r="B1950" s="6">
        <v>2.0899999999999998E-2</v>
      </c>
      <c r="C1950" s="7" t="s">
        <v>549</v>
      </c>
      <c r="D1950" s="7" t="s">
        <v>371</v>
      </c>
      <c r="E1950" s="6">
        <v>6.27</v>
      </c>
      <c r="F1950" s="6">
        <v>6.27</v>
      </c>
      <c r="G1950" s="6">
        <v>0</v>
      </c>
      <c r="H1950" s="6">
        <v>0</v>
      </c>
      <c r="I1950" s="6">
        <v>0</v>
      </c>
      <c r="J1950" s="6">
        <v>0</v>
      </c>
      <c r="K1950" s="7" t="s">
        <v>2585</v>
      </c>
      <c r="L1950" s="7" t="s">
        <v>1946</v>
      </c>
      <c r="M1950" s="7" t="s">
        <v>1614</v>
      </c>
      <c r="N1950" s="3">
        <v>0</v>
      </c>
      <c r="O1950" s="2" t="s">
        <v>2712</v>
      </c>
      <c r="Q1950" s="57">
        <f t="shared" si="19"/>
        <v>0</v>
      </c>
    </row>
    <row r="1951" spans="1:17" x14ac:dyDescent="0.2">
      <c r="A1951" s="7" t="s">
        <v>2939</v>
      </c>
      <c r="B1951" s="6">
        <v>1.23166666666667E-3</v>
      </c>
      <c r="C1951" s="7" t="s">
        <v>1530</v>
      </c>
      <c r="D1951" s="7" t="s">
        <v>371</v>
      </c>
      <c r="E1951" s="6">
        <v>0.61583333333333301</v>
      </c>
      <c r="F1951" s="6">
        <v>0.61583333333333301</v>
      </c>
      <c r="G1951" s="6">
        <v>0</v>
      </c>
      <c r="H1951" s="6">
        <v>0</v>
      </c>
      <c r="I1951" s="6">
        <v>0</v>
      </c>
      <c r="J1951" s="6">
        <v>0</v>
      </c>
      <c r="K1951" s="7" t="s">
        <v>2585</v>
      </c>
      <c r="L1951" s="7" t="s">
        <v>1946</v>
      </c>
      <c r="M1951" s="7" t="s">
        <v>198</v>
      </c>
      <c r="N1951" s="3">
        <v>12</v>
      </c>
      <c r="O1951" s="2" t="s">
        <v>132</v>
      </c>
      <c r="Q1951" s="57">
        <f t="shared" si="19"/>
        <v>0</v>
      </c>
    </row>
    <row r="1952" spans="1:17" x14ac:dyDescent="0.2">
      <c r="A1952" s="7" t="s">
        <v>1248</v>
      </c>
      <c r="B1952" s="6">
        <v>8.1</v>
      </c>
      <c r="C1952" s="7" t="s">
        <v>2472</v>
      </c>
      <c r="D1952" s="7" t="s">
        <v>371</v>
      </c>
      <c r="E1952" s="6">
        <v>8.1</v>
      </c>
      <c r="F1952" s="6">
        <v>8.1</v>
      </c>
      <c r="G1952" s="6">
        <v>0</v>
      </c>
      <c r="H1952" s="6">
        <v>0</v>
      </c>
      <c r="I1952" s="6">
        <v>0</v>
      </c>
      <c r="J1952" s="6">
        <v>0</v>
      </c>
      <c r="K1952" s="7" t="s">
        <v>2585</v>
      </c>
      <c r="L1952" s="7" t="s">
        <v>1946</v>
      </c>
      <c r="M1952" s="7" t="s">
        <v>3341</v>
      </c>
      <c r="N1952" s="3">
        <v>0</v>
      </c>
      <c r="O1952" s="2" t="s">
        <v>3156</v>
      </c>
      <c r="Q1952" s="57">
        <f t="shared" si="19"/>
        <v>0</v>
      </c>
    </row>
    <row r="1953" spans="1:17" x14ac:dyDescent="0.2">
      <c r="A1953" s="7" t="s">
        <v>851</v>
      </c>
      <c r="B1953" s="6">
        <v>14.51</v>
      </c>
      <c r="C1953" s="7" t="s">
        <v>115</v>
      </c>
      <c r="D1953" s="7" t="s">
        <v>371</v>
      </c>
      <c r="E1953" s="6">
        <v>14.51</v>
      </c>
      <c r="F1953" s="6">
        <v>14.51</v>
      </c>
      <c r="G1953" s="6">
        <v>14.51</v>
      </c>
      <c r="H1953" s="6">
        <v>14.51</v>
      </c>
      <c r="I1953" s="6">
        <v>29.02</v>
      </c>
      <c r="J1953" s="6">
        <v>29.02</v>
      </c>
      <c r="K1953" s="7" t="s">
        <v>2585</v>
      </c>
      <c r="L1953" s="7" t="s">
        <v>1946</v>
      </c>
      <c r="M1953" s="7" t="s">
        <v>1134</v>
      </c>
      <c r="N1953" s="3">
        <v>0</v>
      </c>
      <c r="O1953" s="2" t="s">
        <v>777</v>
      </c>
      <c r="Q1953" s="57">
        <f t="shared" si="19"/>
        <v>2</v>
      </c>
    </row>
    <row r="1954" spans="1:17" x14ac:dyDescent="0.2">
      <c r="A1954" s="7" t="s">
        <v>2129</v>
      </c>
      <c r="B1954" s="6">
        <v>7.02</v>
      </c>
      <c r="C1954" s="7" t="s">
        <v>2287</v>
      </c>
      <c r="D1954" s="7" t="s">
        <v>371</v>
      </c>
      <c r="E1954" s="6">
        <v>7.02</v>
      </c>
      <c r="F1954" s="6">
        <v>7.02</v>
      </c>
      <c r="G1954" s="6">
        <v>7.02</v>
      </c>
      <c r="H1954" s="6">
        <v>7.02</v>
      </c>
      <c r="I1954" s="6">
        <v>7.02</v>
      </c>
      <c r="J1954" s="6">
        <v>7.02</v>
      </c>
      <c r="K1954" s="7" t="s">
        <v>2585</v>
      </c>
      <c r="L1954" s="7" t="s">
        <v>1946</v>
      </c>
      <c r="M1954" s="7" t="s">
        <v>132</v>
      </c>
      <c r="N1954" s="3">
        <v>0</v>
      </c>
      <c r="O1954" s="2" t="s">
        <v>132</v>
      </c>
      <c r="Q1954" s="57">
        <f t="shared" si="19"/>
        <v>1</v>
      </c>
    </row>
    <row r="1955" spans="1:17" x14ac:dyDescent="0.2">
      <c r="A1955" s="7" t="s">
        <v>1037</v>
      </c>
      <c r="B1955" s="6">
        <v>2.41E-2</v>
      </c>
      <c r="C1955" s="7" t="s">
        <v>2</v>
      </c>
      <c r="D1955" s="7" t="s">
        <v>371</v>
      </c>
      <c r="E1955" s="6">
        <v>12.05</v>
      </c>
      <c r="F1955" s="6">
        <v>12.05</v>
      </c>
      <c r="G1955" s="6">
        <v>12.05</v>
      </c>
      <c r="H1955" s="6">
        <v>12.05</v>
      </c>
      <c r="I1955" s="6">
        <v>12.05</v>
      </c>
      <c r="J1955" s="6">
        <v>12.05</v>
      </c>
      <c r="K1955" s="7" t="s">
        <v>2585</v>
      </c>
      <c r="L1955" s="7" t="s">
        <v>1946</v>
      </c>
      <c r="M1955" s="7" t="s">
        <v>3302</v>
      </c>
      <c r="N1955" s="3">
        <v>0</v>
      </c>
      <c r="O1955" s="2" t="s">
        <v>132</v>
      </c>
      <c r="Q1955" s="57">
        <f t="shared" si="19"/>
        <v>1</v>
      </c>
    </row>
    <row r="1956" spans="1:17" x14ac:dyDescent="0.2">
      <c r="A1956" s="7" t="s">
        <v>1059</v>
      </c>
      <c r="B1956" s="6">
        <v>5.5</v>
      </c>
      <c r="C1956" s="7" t="s">
        <v>3046</v>
      </c>
      <c r="D1956" s="7" t="s">
        <v>371</v>
      </c>
      <c r="E1956" s="6">
        <v>5.5</v>
      </c>
      <c r="F1956" s="6">
        <v>5.5</v>
      </c>
      <c r="G1956" s="6">
        <v>0</v>
      </c>
      <c r="H1956" s="6">
        <v>0</v>
      </c>
      <c r="I1956" s="6">
        <v>0</v>
      </c>
      <c r="J1956" s="6">
        <v>0</v>
      </c>
      <c r="K1956" s="7" t="s">
        <v>2585</v>
      </c>
      <c r="L1956" s="7" t="s">
        <v>2336</v>
      </c>
      <c r="M1956" s="7" t="s">
        <v>3050</v>
      </c>
      <c r="N1956" s="3">
        <v>0</v>
      </c>
      <c r="O1956" s="2" t="s">
        <v>777</v>
      </c>
      <c r="Q1956" s="57">
        <f t="shared" si="19"/>
        <v>0</v>
      </c>
    </row>
    <row r="1957" spans="1:17" x14ac:dyDescent="0.2">
      <c r="A1957" s="7" t="s">
        <v>317</v>
      </c>
      <c r="B1957" s="6">
        <v>51.26</v>
      </c>
      <c r="C1957" s="7" t="s">
        <v>387</v>
      </c>
      <c r="D1957" s="7" t="s">
        <v>371</v>
      </c>
      <c r="E1957" s="6">
        <v>51.26</v>
      </c>
      <c r="F1957" s="6">
        <v>51.26</v>
      </c>
      <c r="G1957" s="6">
        <v>51.26</v>
      </c>
      <c r="H1957" s="6">
        <v>51.26</v>
      </c>
      <c r="I1957" s="6">
        <v>51.26</v>
      </c>
      <c r="J1957" s="6">
        <v>51.26</v>
      </c>
      <c r="K1957" s="7" t="s">
        <v>2585</v>
      </c>
      <c r="L1957" s="7" t="s">
        <v>1946</v>
      </c>
      <c r="M1957" s="7" t="s">
        <v>950</v>
      </c>
      <c r="N1957" s="3">
        <v>0</v>
      </c>
      <c r="O1957" s="2" t="s">
        <v>2136</v>
      </c>
      <c r="Q1957" s="57">
        <f t="shared" si="19"/>
        <v>1</v>
      </c>
    </row>
    <row r="1958" spans="1:17" x14ac:dyDescent="0.2">
      <c r="A1958" s="7" t="s">
        <v>1705</v>
      </c>
      <c r="B1958" s="6">
        <v>7.8204185399272097</v>
      </c>
      <c r="C1958" s="7" t="s">
        <v>3151</v>
      </c>
      <c r="D1958" s="7" t="s">
        <v>371</v>
      </c>
      <c r="E1958" s="6">
        <v>7.8204185399272097</v>
      </c>
      <c r="F1958" s="6">
        <v>7.8204185399272097</v>
      </c>
      <c r="G1958" s="6">
        <v>0</v>
      </c>
      <c r="H1958" s="6">
        <v>0</v>
      </c>
      <c r="I1958" s="6">
        <v>0</v>
      </c>
      <c r="J1958" s="6">
        <v>0</v>
      </c>
      <c r="K1958" s="7" t="s">
        <v>2585</v>
      </c>
      <c r="L1958" s="7" t="s">
        <v>637</v>
      </c>
      <c r="M1958" s="7" t="s">
        <v>3302</v>
      </c>
      <c r="N1958" s="3">
        <v>0</v>
      </c>
      <c r="O1958" s="2" t="s">
        <v>132</v>
      </c>
      <c r="Q1958" s="57">
        <f t="shared" si="19"/>
        <v>0</v>
      </c>
    </row>
    <row r="1959" spans="1:17" x14ac:dyDescent="0.2">
      <c r="A1959" s="7" t="s">
        <v>3435</v>
      </c>
      <c r="B1959" s="6">
        <v>23.95</v>
      </c>
      <c r="C1959" s="7" t="s">
        <v>277</v>
      </c>
      <c r="D1959" s="7" t="s">
        <v>371</v>
      </c>
      <c r="E1959" s="6">
        <v>23.95</v>
      </c>
      <c r="F1959" s="6">
        <v>23.95</v>
      </c>
      <c r="G1959" s="6">
        <v>23.95</v>
      </c>
      <c r="H1959" s="6">
        <v>23.95</v>
      </c>
      <c r="I1959" s="6">
        <v>23.95</v>
      </c>
      <c r="J1959" s="6">
        <v>23.95</v>
      </c>
      <c r="K1959" s="7" t="s">
        <v>2585</v>
      </c>
      <c r="L1959" s="7" t="s">
        <v>1946</v>
      </c>
      <c r="M1959" s="7" t="s">
        <v>3302</v>
      </c>
      <c r="N1959" s="3">
        <v>0</v>
      </c>
      <c r="O1959" s="2" t="s">
        <v>132</v>
      </c>
      <c r="Q1959" s="57">
        <f t="shared" si="19"/>
        <v>1</v>
      </c>
    </row>
    <row r="1960" spans="1:17" x14ac:dyDescent="0.2">
      <c r="A1960" s="7" t="s">
        <v>3353</v>
      </c>
      <c r="B1960" s="6">
        <v>6.15</v>
      </c>
      <c r="C1960" s="7" t="s">
        <v>670</v>
      </c>
      <c r="D1960" s="7" t="s">
        <v>371</v>
      </c>
      <c r="E1960" s="6">
        <v>6.15</v>
      </c>
      <c r="F1960" s="6">
        <v>6.15</v>
      </c>
      <c r="G1960" s="6">
        <v>6.15</v>
      </c>
      <c r="H1960" s="6">
        <v>6.15</v>
      </c>
      <c r="I1960" s="6">
        <v>6.15</v>
      </c>
      <c r="J1960" s="6">
        <v>6.15</v>
      </c>
      <c r="K1960" s="7" t="s">
        <v>2585</v>
      </c>
      <c r="L1960" s="7" t="s">
        <v>1946</v>
      </c>
      <c r="M1960" s="7" t="s">
        <v>2712</v>
      </c>
      <c r="N1960" s="3">
        <v>0</v>
      </c>
      <c r="O1960" s="2" t="s">
        <v>2712</v>
      </c>
      <c r="Q1960" s="57">
        <f t="shared" si="19"/>
        <v>1</v>
      </c>
    </row>
    <row r="1961" spans="1:17" x14ac:dyDescent="0.2">
      <c r="A1961" s="7" t="s">
        <v>2466</v>
      </c>
      <c r="B1961" s="6">
        <v>6.09</v>
      </c>
      <c r="C1961" s="7" t="s">
        <v>1357</v>
      </c>
      <c r="D1961" s="7" t="s">
        <v>371</v>
      </c>
      <c r="E1961" s="6">
        <v>6.09</v>
      </c>
      <c r="F1961" s="6">
        <v>6.09</v>
      </c>
      <c r="G1961" s="6">
        <v>0</v>
      </c>
      <c r="H1961" s="6">
        <v>0</v>
      </c>
      <c r="I1961" s="6">
        <v>0</v>
      </c>
      <c r="J1961" s="6">
        <v>0</v>
      </c>
      <c r="K1961" s="7" t="s">
        <v>2585</v>
      </c>
      <c r="L1961" s="7"/>
      <c r="M1961" s="7" t="s">
        <v>132</v>
      </c>
      <c r="N1961" s="3">
        <v>0</v>
      </c>
      <c r="O1961" s="2" t="s">
        <v>132</v>
      </c>
      <c r="Q1961" s="57">
        <f t="shared" si="19"/>
        <v>0</v>
      </c>
    </row>
    <row r="1962" spans="1:17" x14ac:dyDescent="0.2">
      <c r="A1962" s="7" t="s">
        <v>83</v>
      </c>
      <c r="B1962" s="6">
        <v>17.399999999999999</v>
      </c>
      <c r="C1962" s="7" t="s">
        <v>419</v>
      </c>
      <c r="D1962" s="7" t="s">
        <v>371</v>
      </c>
      <c r="E1962" s="6">
        <v>17.399999999999999</v>
      </c>
      <c r="F1962" s="6">
        <v>17.399999999999999</v>
      </c>
      <c r="G1962" s="6">
        <v>0</v>
      </c>
      <c r="H1962" s="6">
        <v>0</v>
      </c>
      <c r="I1962" s="6">
        <v>0</v>
      </c>
      <c r="J1962" s="6">
        <v>0</v>
      </c>
      <c r="K1962" s="7" t="s">
        <v>2585</v>
      </c>
      <c r="L1962" s="7" t="s">
        <v>1946</v>
      </c>
      <c r="M1962" s="7" t="s">
        <v>3302</v>
      </c>
      <c r="N1962" s="3">
        <v>12</v>
      </c>
      <c r="O1962" s="2" t="s">
        <v>132</v>
      </c>
      <c r="Q1962" s="57">
        <f t="shared" si="19"/>
        <v>0</v>
      </c>
    </row>
    <row r="1963" spans="1:17" x14ac:dyDescent="0.2">
      <c r="A1963" s="7" t="s">
        <v>534</v>
      </c>
      <c r="B1963" s="6">
        <v>11.06</v>
      </c>
      <c r="C1963" s="7" t="s">
        <v>534</v>
      </c>
      <c r="D1963" s="7" t="s">
        <v>371</v>
      </c>
      <c r="E1963" s="6">
        <v>11.06</v>
      </c>
      <c r="F1963" s="6">
        <v>11.06</v>
      </c>
      <c r="G1963" s="6">
        <v>0</v>
      </c>
      <c r="H1963" s="6">
        <v>0</v>
      </c>
      <c r="I1963" s="6">
        <v>0</v>
      </c>
      <c r="J1963" s="6">
        <v>0</v>
      </c>
      <c r="K1963" s="7" t="s">
        <v>2585</v>
      </c>
      <c r="L1963" s="7" t="s">
        <v>1946</v>
      </c>
      <c r="M1963" s="7" t="s">
        <v>3302</v>
      </c>
      <c r="N1963" s="3">
        <v>0</v>
      </c>
      <c r="O1963" s="2" t="s">
        <v>132</v>
      </c>
      <c r="Q1963" s="57">
        <f t="shared" si="19"/>
        <v>0</v>
      </c>
    </row>
    <row r="1964" spans="1:17" x14ac:dyDescent="0.2">
      <c r="A1964" s="7" t="s">
        <v>3310</v>
      </c>
      <c r="B1964" s="6">
        <v>11.69</v>
      </c>
      <c r="C1964" s="7" t="s">
        <v>959</v>
      </c>
      <c r="D1964" s="7" t="s">
        <v>371</v>
      </c>
      <c r="E1964" s="6">
        <v>11.69</v>
      </c>
      <c r="F1964" s="6">
        <v>11.69</v>
      </c>
      <c r="G1964" s="6">
        <v>0</v>
      </c>
      <c r="H1964" s="6">
        <v>0</v>
      </c>
      <c r="I1964" s="6">
        <v>0</v>
      </c>
      <c r="J1964" s="6">
        <v>0</v>
      </c>
      <c r="K1964" s="7" t="s">
        <v>2585</v>
      </c>
      <c r="L1964" s="7" t="s">
        <v>1946</v>
      </c>
      <c r="M1964" s="7" t="s">
        <v>3302</v>
      </c>
      <c r="N1964" s="3">
        <v>0</v>
      </c>
      <c r="O1964" s="2" t="s">
        <v>132</v>
      </c>
      <c r="Q1964" s="57">
        <f t="shared" si="19"/>
        <v>0</v>
      </c>
    </row>
    <row r="1965" spans="1:17" x14ac:dyDescent="0.2">
      <c r="A1965" s="7" t="s">
        <v>1733</v>
      </c>
      <c r="B1965" s="6">
        <v>8.4272500000000008</v>
      </c>
      <c r="C1965" s="7" t="s">
        <v>1665</v>
      </c>
      <c r="D1965" s="7" t="s">
        <v>371</v>
      </c>
      <c r="E1965" s="6">
        <v>9.2699750000000005</v>
      </c>
      <c r="F1965" s="6">
        <v>8.4272500000000008</v>
      </c>
      <c r="G1965" s="6">
        <v>0</v>
      </c>
      <c r="H1965" s="6">
        <v>0</v>
      </c>
      <c r="I1965" s="6">
        <v>0</v>
      </c>
      <c r="J1965" s="6">
        <v>0</v>
      </c>
      <c r="K1965" s="7" t="s">
        <v>2585</v>
      </c>
      <c r="L1965" s="7" t="s">
        <v>1946</v>
      </c>
      <c r="M1965" s="7" t="s">
        <v>2794</v>
      </c>
      <c r="N1965" s="3">
        <v>0</v>
      </c>
      <c r="O1965" s="2" t="s">
        <v>132</v>
      </c>
      <c r="Q1965" s="57">
        <f t="shared" si="19"/>
        <v>0</v>
      </c>
    </row>
    <row r="1966" spans="1:17" x14ac:dyDescent="0.2">
      <c r="A1966" s="7" t="s">
        <v>1948</v>
      </c>
      <c r="B1966" s="6">
        <v>35.75</v>
      </c>
      <c r="C1966" s="7" t="s">
        <v>577</v>
      </c>
      <c r="D1966" s="7" t="s">
        <v>371</v>
      </c>
      <c r="E1966" s="6">
        <v>35.75</v>
      </c>
      <c r="F1966" s="6">
        <v>35.75</v>
      </c>
      <c r="G1966" s="6">
        <v>35.75</v>
      </c>
      <c r="H1966" s="6">
        <v>35.75</v>
      </c>
      <c r="I1966" s="6">
        <v>35.75</v>
      </c>
      <c r="J1966" s="6">
        <v>35.75</v>
      </c>
      <c r="K1966" s="7" t="s">
        <v>2585</v>
      </c>
      <c r="L1966" s="7" t="s">
        <v>2336</v>
      </c>
      <c r="M1966" s="7" t="s">
        <v>3397</v>
      </c>
      <c r="N1966" s="3">
        <v>0</v>
      </c>
      <c r="O1966" s="2" t="s">
        <v>524</v>
      </c>
      <c r="Q1966" s="57">
        <f t="shared" si="19"/>
        <v>1</v>
      </c>
    </row>
    <row r="1967" spans="1:17" x14ac:dyDescent="0.2">
      <c r="A1967" s="7" t="s">
        <v>3135</v>
      </c>
      <c r="B1967" s="6">
        <v>18.239999999999998</v>
      </c>
      <c r="C1967" s="7" t="s">
        <v>3018</v>
      </c>
      <c r="D1967" s="7" t="s">
        <v>371</v>
      </c>
      <c r="E1967" s="6">
        <v>18.239999999999998</v>
      </c>
      <c r="F1967" s="6">
        <v>18.239999999999998</v>
      </c>
      <c r="G1967" s="6">
        <v>18.23</v>
      </c>
      <c r="H1967" s="6">
        <v>18.23</v>
      </c>
      <c r="I1967" s="6">
        <v>36.46</v>
      </c>
      <c r="J1967" s="6">
        <v>36.46</v>
      </c>
      <c r="K1967" s="7" t="s">
        <v>2585</v>
      </c>
      <c r="L1967" s="7" t="s">
        <v>1946</v>
      </c>
      <c r="M1967" s="7" t="s">
        <v>2659</v>
      </c>
      <c r="N1967" s="3">
        <v>0</v>
      </c>
      <c r="O1967" s="2" t="s">
        <v>2659</v>
      </c>
      <c r="Q1967" s="57">
        <f t="shared" si="19"/>
        <v>1.99890350877193</v>
      </c>
    </row>
    <row r="1968" spans="1:17" x14ac:dyDescent="0.2">
      <c r="A1968" s="7" t="s">
        <v>417</v>
      </c>
      <c r="B1968" s="6">
        <v>1.2489999999999999E-2</v>
      </c>
      <c r="C1968" s="7" t="s">
        <v>1483</v>
      </c>
      <c r="D1968" s="7" t="s">
        <v>371</v>
      </c>
      <c r="E1968" s="6">
        <v>12.49</v>
      </c>
      <c r="F1968" s="6">
        <v>12.49</v>
      </c>
      <c r="G1968" s="6">
        <v>0</v>
      </c>
      <c r="H1968" s="6">
        <v>0</v>
      </c>
      <c r="I1968" s="6">
        <v>0</v>
      </c>
      <c r="J1968" s="6">
        <v>0</v>
      </c>
      <c r="K1968" s="7" t="s">
        <v>2585</v>
      </c>
      <c r="L1968" s="7" t="s">
        <v>1946</v>
      </c>
      <c r="M1968" s="7" t="s">
        <v>2301</v>
      </c>
      <c r="N1968" s="3">
        <v>6</v>
      </c>
      <c r="O1968" s="2" t="s">
        <v>777</v>
      </c>
      <c r="Q1968" s="57">
        <f t="shared" si="19"/>
        <v>0</v>
      </c>
    </row>
    <row r="1969" spans="1:17" x14ac:dyDescent="0.2">
      <c r="A1969" s="7" t="s">
        <v>2947</v>
      </c>
      <c r="B1969" s="6">
        <v>9.7799999999999994</v>
      </c>
      <c r="C1969" s="7" t="s">
        <v>451</v>
      </c>
      <c r="D1969" s="7" t="s">
        <v>371</v>
      </c>
      <c r="E1969" s="6">
        <v>9.7799999999999994</v>
      </c>
      <c r="F1969" s="6">
        <v>9.7799999999999994</v>
      </c>
      <c r="G1969" s="6">
        <v>0</v>
      </c>
      <c r="H1969" s="6">
        <v>0</v>
      </c>
      <c r="I1969" s="6">
        <v>0</v>
      </c>
      <c r="J1969" s="6">
        <v>0</v>
      </c>
      <c r="K1969" s="7" t="s">
        <v>2585</v>
      </c>
      <c r="L1969" s="7"/>
      <c r="M1969" s="7" t="s">
        <v>1354</v>
      </c>
      <c r="N1969" s="3">
        <v>0</v>
      </c>
      <c r="O1969" s="2" t="s">
        <v>3128</v>
      </c>
      <c r="Q1969" s="57">
        <f t="shared" si="19"/>
        <v>0</v>
      </c>
    </row>
    <row r="1970" spans="1:17" x14ac:dyDescent="0.2">
      <c r="A1970" s="7" t="s">
        <v>1067</v>
      </c>
      <c r="B1970" s="6">
        <v>7.76</v>
      </c>
      <c r="C1970" s="7" t="s">
        <v>2210</v>
      </c>
      <c r="D1970" s="7" t="s">
        <v>371</v>
      </c>
      <c r="E1970" s="6">
        <v>7.76</v>
      </c>
      <c r="F1970" s="6">
        <v>7.76</v>
      </c>
      <c r="G1970" s="6">
        <v>0</v>
      </c>
      <c r="H1970" s="6">
        <v>0</v>
      </c>
      <c r="I1970" s="6">
        <v>0</v>
      </c>
      <c r="J1970" s="6">
        <v>0</v>
      </c>
      <c r="K1970" s="7" t="s">
        <v>2585</v>
      </c>
      <c r="L1970" s="7" t="s">
        <v>1946</v>
      </c>
      <c r="M1970" s="7" t="s">
        <v>1420</v>
      </c>
      <c r="N1970" s="3">
        <v>0</v>
      </c>
      <c r="O1970" s="2" t="s">
        <v>803</v>
      </c>
      <c r="Q1970" s="57">
        <f t="shared" si="19"/>
        <v>0</v>
      </c>
    </row>
    <row r="1971" spans="1:17" x14ac:dyDescent="0.2">
      <c r="A1971" s="7" t="s">
        <v>490</v>
      </c>
      <c r="B1971" s="6">
        <v>10.72</v>
      </c>
      <c r="C1971" s="7" t="s">
        <v>965</v>
      </c>
      <c r="D1971" s="7" t="s">
        <v>371</v>
      </c>
      <c r="E1971" s="6">
        <v>10.72</v>
      </c>
      <c r="F1971" s="6">
        <v>10.72</v>
      </c>
      <c r="G1971" s="6">
        <v>10.72</v>
      </c>
      <c r="H1971" s="6">
        <v>10.72</v>
      </c>
      <c r="I1971" s="6">
        <v>10.72</v>
      </c>
      <c r="J1971" s="6">
        <v>10.72</v>
      </c>
      <c r="K1971" s="7" t="s">
        <v>2585</v>
      </c>
      <c r="L1971" s="7" t="s">
        <v>1946</v>
      </c>
      <c r="M1971" s="7" t="s">
        <v>132</v>
      </c>
      <c r="N1971" s="3">
        <v>12</v>
      </c>
      <c r="O1971" s="2" t="s">
        <v>132</v>
      </c>
      <c r="Q1971" s="57">
        <f t="shared" si="19"/>
        <v>1</v>
      </c>
    </row>
    <row r="1972" spans="1:17" x14ac:dyDescent="0.2">
      <c r="A1972" s="7" t="s">
        <v>505</v>
      </c>
      <c r="B1972" s="6">
        <v>6.25</v>
      </c>
      <c r="C1972" s="7" t="s">
        <v>1842</v>
      </c>
      <c r="D1972" s="7" t="s">
        <v>371</v>
      </c>
      <c r="E1972" s="6">
        <v>6.25</v>
      </c>
      <c r="F1972" s="6">
        <v>6.25</v>
      </c>
      <c r="G1972" s="6">
        <v>6.25</v>
      </c>
      <c r="H1972" s="6">
        <v>6.25</v>
      </c>
      <c r="I1972" s="6">
        <v>6.25</v>
      </c>
      <c r="J1972" s="6">
        <v>6.25</v>
      </c>
      <c r="K1972" s="7" t="s">
        <v>2585</v>
      </c>
      <c r="L1972" s="7" t="s">
        <v>1946</v>
      </c>
      <c r="M1972" s="7" t="s">
        <v>132</v>
      </c>
      <c r="N1972" s="3">
        <v>0</v>
      </c>
      <c r="O1972" s="2" t="s">
        <v>132</v>
      </c>
      <c r="Q1972" s="57">
        <f t="shared" si="19"/>
        <v>1</v>
      </c>
    </row>
    <row r="1973" spans="1:17" x14ac:dyDescent="0.2">
      <c r="A1973" s="7" t="s">
        <v>3057</v>
      </c>
      <c r="B1973" s="6">
        <v>36.1</v>
      </c>
      <c r="C1973" s="7" t="s">
        <v>3204</v>
      </c>
      <c r="D1973" s="7" t="s">
        <v>371</v>
      </c>
      <c r="E1973" s="6">
        <v>36.1</v>
      </c>
      <c r="F1973" s="6">
        <v>36.1</v>
      </c>
      <c r="G1973" s="6">
        <v>36.1</v>
      </c>
      <c r="H1973" s="6">
        <v>36.1</v>
      </c>
      <c r="I1973" s="6">
        <v>72.2</v>
      </c>
      <c r="J1973" s="6">
        <v>72.2</v>
      </c>
      <c r="K1973" s="7" t="s">
        <v>2585</v>
      </c>
      <c r="L1973" s="7" t="s">
        <v>1946</v>
      </c>
      <c r="M1973" s="7" t="s">
        <v>2901</v>
      </c>
      <c r="N1973" s="3">
        <v>0</v>
      </c>
      <c r="O1973" s="2" t="s">
        <v>906</v>
      </c>
      <c r="Q1973" s="57">
        <f t="shared" si="19"/>
        <v>2</v>
      </c>
    </row>
    <row r="1974" spans="1:17" x14ac:dyDescent="0.2">
      <c r="A1974" s="7" t="s">
        <v>2271</v>
      </c>
      <c r="B1974" s="6">
        <v>15.175000000000001</v>
      </c>
      <c r="C1974" s="7" t="s">
        <v>2439</v>
      </c>
      <c r="D1974" s="7" t="s">
        <v>371</v>
      </c>
      <c r="E1974" s="6">
        <v>15.175000000000001</v>
      </c>
      <c r="F1974" s="6">
        <v>15.175000000000001</v>
      </c>
      <c r="G1974" s="6">
        <v>15.175000000000001</v>
      </c>
      <c r="H1974" s="6">
        <v>15.175000000000001</v>
      </c>
      <c r="I1974" s="6">
        <v>15.175000000000001</v>
      </c>
      <c r="J1974" s="6">
        <v>15.175000000000001</v>
      </c>
      <c r="K1974" s="7" t="s">
        <v>2585</v>
      </c>
      <c r="L1974" s="7" t="s">
        <v>1946</v>
      </c>
      <c r="M1974" s="7" t="s">
        <v>3312</v>
      </c>
      <c r="N1974" s="3">
        <v>0</v>
      </c>
      <c r="O1974" s="2" t="s">
        <v>3101</v>
      </c>
      <c r="Q1974" s="57">
        <f t="shared" si="19"/>
        <v>1</v>
      </c>
    </row>
    <row r="1975" spans="1:17" x14ac:dyDescent="0.2">
      <c r="A1975" s="7" t="s">
        <v>1882</v>
      </c>
      <c r="B1975" s="6">
        <v>11.100100946944099</v>
      </c>
      <c r="C1975" s="7" t="s">
        <v>633</v>
      </c>
      <c r="D1975" s="7" t="s">
        <v>371</v>
      </c>
      <c r="E1975" s="6">
        <v>11.100100946944099</v>
      </c>
      <c r="F1975" s="6">
        <v>11.100100946944099</v>
      </c>
      <c r="G1975" s="6">
        <v>11.100100946944099</v>
      </c>
      <c r="H1975" s="6">
        <v>11.100100946944099</v>
      </c>
      <c r="I1975" s="6">
        <v>22.200201893888199</v>
      </c>
      <c r="J1975" s="6">
        <v>22.200201893888199</v>
      </c>
      <c r="K1975" s="7" t="s">
        <v>2585</v>
      </c>
      <c r="L1975" s="7" t="s">
        <v>1946</v>
      </c>
      <c r="M1975" s="7" t="s">
        <v>2943</v>
      </c>
      <c r="N1975" s="3">
        <v>0</v>
      </c>
      <c r="O1975" s="2" t="s">
        <v>3284</v>
      </c>
      <c r="Q1975" s="57">
        <f t="shared" si="19"/>
        <v>2</v>
      </c>
    </row>
    <row r="1976" spans="1:17" x14ac:dyDescent="0.2">
      <c r="A1976" s="7" t="s">
        <v>762</v>
      </c>
      <c r="B1976" s="6">
        <v>11.99</v>
      </c>
      <c r="C1976" s="7" t="s">
        <v>183</v>
      </c>
      <c r="D1976" s="7" t="s">
        <v>371</v>
      </c>
      <c r="E1976" s="6">
        <v>11.99</v>
      </c>
      <c r="F1976" s="6">
        <v>11.99</v>
      </c>
      <c r="G1976" s="6">
        <v>11.99</v>
      </c>
      <c r="H1976" s="6">
        <v>11.99</v>
      </c>
      <c r="I1976" s="6">
        <v>11.99</v>
      </c>
      <c r="J1976" s="6">
        <v>11.99</v>
      </c>
      <c r="K1976" s="7" t="s">
        <v>2585</v>
      </c>
      <c r="L1976" s="7" t="s">
        <v>1946</v>
      </c>
      <c r="M1976" s="7" t="s">
        <v>3302</v>
      </c>
      <c r="N1976" s="3">
        <v>0</v>
      </c>
      <c r="O1976" s="2" t="s">
        <v>132</v>
      </c>
      <c r="Q1976" s="57">
        <f t="shared" si="19"/>
        <v>1</v>
      </c>
    </row>
    <row r="1977" spans="1:17" x14ac:dyDescent="0.2">
      <c r="A1977" s="7" t="s">
        <v>1532</v>
      </c>
      <c r="B1977" s="6">
        <v>7.41</v>
      </c>
      <c r="C1977" s="7" t="s">
        <v>1879</v>
      </c>
      <c r="D1977" s="7" t="s">
        <v>371</v>
      </c>
      <c r="E1977" s="6">
        <v>7.41</v>
      </c>
      <c r="F1977" s="6">
        <v>7.41</v>
      </c>
      <c r="G1977" s="6">
        <v>0</v>
      </c>
      <c r="H1977" s="6">
        <v>0</v>
      </c>
      <c r="I1977" s="6">
        <v>0</v>
      </c>
      <c r="J1977" s="6">
        <v>0</v>
      </c>
      <c r="K1977" s="7" t="s">
        <v>2585</v>
      </c>
      <c r="L1977" s="7" t="s">
        <v>2336</v>
      </c>
      <c r="M1977" s="7" t="s">
        <v>3316</v>
      </c>
      <c r="N1977" s="3">
        <v>0</v>
      </c>
      <c r="O1977" s="2" t="s">
        <v>132</v>
      </c>
      <c r="Q1977" s="57">
        <f t="shared" si="19"/>
        <v>0</v>
      </c>
    </row>
    <row r="1978" spans="1:17" x14ac:dyDescent="0.2">
      <c r="A1978" s="7" t="s">
        <v>2483</v>
      </c>
      <c r="B1978" s="6">
        <v>7.03</v>
      </c>
      <c r="C1978" s="7" t="s">
        <v>2390</v>
      </c>
      <c r="D1978" s="7" t="s">
        <v>371</v>
      </c>
      <c r="E1978" s="6">
        <v>7.03</v>
      </c>
      <c r="F1978" s="6">
        <v>7.03</v>
      </c>
      <c r="G1978" s="6">
        <v>7.03</v>
      </c>
      <c r="H1978" s="6">
        <v>7.03</v>
      </c>
      <c r="I1978" s="6">
        <v>7.03</v>
      </c>
      <c r="J1978" s="6">
        <v>7.03</v>
      </c>
      <c r="K1978" s="7" t="s">
        <v>2585</v>
      </c>
      <c r="L1978" s="7" t="s">
        <v>1946</v>
      </c>
      <c r="M1978" s="7" t="s">
        <v>3094</v>
      </c>
      <c r="N1978" s="3">
        <v>0</v>
      </c>
      <c r="O1978" s="2" t="s">
        <v>929</v>
      </c>
      <c r="Q1978" s="57">
        <f t="shared" si="19"/>
        <v>1</v>
      </c>
    </row>
    <row r="1979" spans="1:17" x14ac:dyDescent="0.2">
      <c r="A1979" s="7" t="s">
        <v>2357</v>
      </c>
      <c r="B1979" s="6">
        <v>8.8000000000000007</v>
      </c>
      <c r="C1979" s="7" t="s">
        <v>2357</v>
      </c>
      <c r="D1979" s="7" t="s">
        <v>475</v>
      </c>
      <c r="E1979" s="6">
        <v>8.8000000000000007</v>
      </c>
      <c r="F1979" s="6">
        <v>8.8000000000000007</v>
      </c>
      <c r="G1979" s="6">
        <v>8.8000000000000007</v>
      </c>
      <c r="H1979" s="6">
        <v>8.8000000000000007</v>
      </c>
      <c r="I1979" s="6">
        <v>0</v>
      </c>
      <c r="J1979" s="6">
        <v>0</v>
      </c>
      <c r="K1979" s="7" t="s">
        <v>2585</v>
      </c>
      <c r="L1979" s="7"/>
      <c r="M1979" s="7" t="s">
        <v>2139</v>
      </c>
      <c r="N1979" s="3">
        <v>0</v>
      </c>
      <c r="O1979" s="2" t="s">
        <v>3284</v>
      </c>
      <c r="Q1979" s="57">
        <f t="shared" si="19"/>
        <v>0</v>
      </c>
    </row>
    <row r="1980" spans="1:17" x14ac:dyDescent="0.2">
      <c r="A1980" s="7" t="s">
        <v>708</v>
      </c>
      <c r="B1980" s="6">
        <v>12.459</v>
      </c>
      <c r="C1980" s="7" t="s">
        <v>1029</v>
      </c>
      <c r="D1980" s="7" t="s">
        <v>475</v>
      </c>
      <c r="E1980" s="6">
        <v>12.459</v>
      </c>
      <c r="F1980" s="6">
        <v>12.459</v>
      </c>
      <c r="G1980" s="6">
        <v>12.459</v>
      </c>
      <c r="H1980" s="6">
        <v>12.459</v>
      </c>
      <c r="I1980" s="6">
        <v>0</v>
      </c>
      <c r="J1980" s="6">
        <v>0</v>
      </c>
      <c r="K1980" s="7" t="s">
        <v>2585</v>
      </c>
      <c r="L1980" s="7"/>
      <c r="M1980" s="7" t="s">
        <v>2139</v>
      </c>
      <c r="N1980" s="3">
        <v>0</v>
      </c>
      <c r="O1980" s="2" t="s">
        <v>777</v>
      </c>
      <c r="Q1980" s="57">
        <f t="shared" si="19"/>
        <v>0</v>
      </c>
    </row>
    <row r="1981" spans="1:17" x14ac:dyDescent="0.2">
      <c r="A1981" s="7" t="s">
        <v>130</v>
      </c>
      <c r="B1981" s="6">
        <v>10</v>
      </c>
      <c r="C1981" s="7" t="s">
        <v>130</v>
      </c>
      <c r="D1981" s="7" t="s">
        <v>3030</v>
      </c>
      <c r="E1981" s="6">
        <v>10</v>
      </c>
      <c r="F1981" s="6">
        <v>10</v>
      </c>
      <c r="G1981" s="6">
        <v>0</v>
      </c>
      <c r="H1981" s="6">
        <v>0</v>
      </c>
      <c r="I1981" s="6">
        <v>0</v>
      </c>
      <c r="J1981" s="6">
        <v>0</v>
      </c>
      <c r="K1981" s="7" t="s">
        <v>2585</v>
      </c>
      <c r="L1981" s="7" t="s">
        <v>1787</v>
      </c>
      <c r="M1981" s="7" t="s">
        <v>2301</v>
      </c>
      <c r="N1981" s="3">
        <v>0</v>
      </c>
      <c r="O1981" s="2" t="s">
        <v>777</v>
      </c>
      <c r="Q1981" s="57">
        <f t="shared" si="19"/>
        <v>0</v>
      </c>
    </row>
    <row r="1982" spans="1:17" x14ac:dyDescent="0.2">
      <c r="A1982" s="7" t="s">
        <v>1797</v>
      </c>
      <c r="B1982" s="6">
        <v>2.0468163888888902</v>
      </c>
      <c r="C1982" s="7" t="s">
        <v>1797</v>
      </c>
      <c r="D1982" s="7" t="s">
        <v>469</v>
      </c>
      <c r="E1982" s="6">
        <v>2.0468163888888902</v>
      </c>
      <c r="F1982" s="6">
        <v>2.0468163888888902</v>
      </c>
      <c r="G1982" s="6">
        <v>2.0468163888888902</v>
      </c>
      <c r="H1982" s="6">
        <v>2.0468163888888902</v>
      </c>
      <c r="I1982" s="6">
        <v>0</v>
      </c>
      <c r="J1982" s="6">
        <v>0</v>
      </c>
      <c r="K1982" s="7" t="s">
        <v>2585</v>
      </c>
      <c r="L1982" s="7"/>
      <c r="M1982" s="7" t="s">
        <v>2139</v>
      </c>
      <c r="N1982" s="3">
        <v>0</v>
      </c>
      <c r="O1982" s="2" t="s">
        <v>2974</v>
      </c>
      <c r="Q1982" s="57">
        <f t="shared" ref="Q1982:Q2045" si="20">J1982/F1982</f>
        <v>0</v>
      </c>
    </row>
    <row r="1983" spans="1:17" x14ac:dyDescent="0.2">
      <c r="A1983" s="7" t="s">
        <v>1598</v>
      </c>
      <c r="B1983" s="6">
        <v>0.46847666666666699</v>
      </c>
      <c r="C1983" s="7" t="s">
        <v>1598</v>
      </c>
      <c r="D1983" s="7" t="s">
        <v>469</v>
      </c>
      <c r="E1983" s="6">
        <v>0.46847666666666699</v>
      </c>
      <c r="F1983" s="6">
        <v>0.46847666666666699</v>
      </c>
      <c r="G1983" s="6">
        <v>0.46847666666666699</v>
      </c>
      <c r="H1983" s="6">
        <v>0.46847666666666699</v>
      </c>
      <c r="I1983" s="6">
        <v>0</v>
      </c>
      <c r="J1983" s="6">
        <v>0</v>
      </c>
      <c r="K1983" s="7" t="s">
        <v>2585</v>
      </c>
      <c r="L1983" s="7"/>
      <c r="M1983" s="7" t="s">
        <v>2139</v>
      </c>
      <c r="N1983" s="3">
        <v>0</v>
      </c>
      <c r="O1983" s="2" t="s">
        <v>2974</v>
      </c>
      <c r="Q1983" s="57">
        <f t="shared" si="20"/>
        <v>0</v>
      </c>
    </row>
    <row r="1984" spans="1:17" x14ac:dyDescent="0.2">
      <c r="A1984" s="7" t="s">
        <v>1587</v>
      </c>
      <c r="B1984" s="6">
        <v>20</v>
      </c>
      <c r="C1984" s="7" t="s">
        <v>1587</v>
      </c>
      <c r="D1984" s="7" t="s">
        <v>3030</v>
      </c>
      <c r="E1984" s="6">
        <v>20</v>
      </c>
      <c r="F1984" s="6">
        <v>20</v>
      </c>
      <c r="G1984" s="6">
        <v>20</v>
      </c>
      <c r="H1984" s="6">
        <v>20</v>
      </c>
      <c r="I1984" s="6">
        <v>20</v>
      </c>
      <c r="J1984" s="6">
        <v>20</v>
      </c>
      <c r="K1984" s="7" t="s">
        <v>2585</v>
      </c>
      <c r="L1984" s="7" t="s">
        <v>637</v>
      </c>
      <c r="M1984" s="7" t="s">
        <v>2113</v>
      </c>
      <c r="N1984" s="3">
        <v>0</v>
      </c>
      <c r="O1984" s="2" t="s">
        <v>3168</v>
      </c>
      <c r="Q1984" s="57">
        <f t="shared" si="20"/>
        <v>1</v>
      </c>
    </row>
    <row r="1985" spans="1:17" x14ac:dyDescent="0.2">
      <c r="A1985" s="7" t="s">
        <v>328</v>
      </c>
      <c r="B1985" s="6">
        <v>6.55</v>
      </c>
      <c r="C1985" s="7" t="s">
        <v>938</v>
      </c>
      <c r="D1985" s="7" t="s">
        <v>2944</v>
      </c>
      <c r="E1985" s="6">
        <v>6.55</v>
      </c>
      <c r="F1985" s="6">
        <v>6.55</v>
      </c>
      <c r="G1985" s="6">
        <v>0</v>
      </c>
      <c r="H1985" s="6">
        <v>0</v>
      </c>
      <c r="I1985" s="6">
        <v>0</v>
      </c>
      <c r="J1985" s="6">
        <v>0</v>
      </c>
      <c r="K1985" s="7" t="s">
        <v>2585</v>
      </c>
      <c r="L1985" s="7" t="s">
        <v>1946</v>
      </c>
      <c r="M1985" s="7" t="s">
        <v>2301</v>
      </c>
      <c r="N1985" s="3">
        <v>10</v>
      </c>
      <c r="O1985" s="2" t="s">
        <v>777</v>
      </c>
      <c r="Q1985" s="57">
        <f t="shared" si="20"/>
        <v>0</v>
      </c>
    </row>
    <row r="1986" spans="1:17" x14ac:dyDescent="0.2">
      <c r="A1986" s="7" t="s">
        <v>3074</v>
      </c>
      <c r="B1986" s="6">
        <v>5.5</v>
      </c>
      <c r="C1986" s="7" t="s">
        <v>3074</v>
      </c>
      <c r="D1986" s="7" t="s">
        <v>3030</v>
      </c>
      <c r="E1986" s="6">
        <v>5.5</v>
      </c>
      <c r="F1986" s="6">
        <v>5.5</v>
      </c>
      <c r="G1986" s="6">
        <v>0</v>
      </c>
      <c r="H1986" s="6">
        <v>0</v>
      </c>
      <c r="I1986" s="6">
        <v>0</v>
      </c>
      <c r="J1986" s="6">
        <v>0</v>
      </c>
      <c r="K1986" s="7" t="s">
        <v>2585</v>
      </c>
      <c r="L1986" s="7" t="s">
        <v>1787</v>
      </c>
      <c r="M1986" s="7" t="s">
        <v>1134</v>
      </c>
      <c r="N1986" s="3">
        <v>1</v>
      </c>
      <c r="O1986" s="2" t="s">
        <v>777</v>
      </c>
      <c r="Q1986" s="57">
        <f t="shared" si="20"/>
        <v>0</v>
      </c>
    </row>
    <row r="1987" spans="1:17" x14ac:dyDescent="0.2">
      <c r="A1987" s="7" t="s">
        <v>2574</v>
      </c>
      <c r="B1987" s="6">
        <v>1.0745499999999999</v>
      </c>
      <c r="C1987" s="7" t="s">
        <v>2574</v>
      </c>
      <c r="D1987" s="7" t="s">
        <v>155</v>
      </c>
      <c r="E1987" s="6">
        <v>1.182005</v>
      </c>
      <c r="F1987" s="6">
        <v>1.0745499999999999</v>
      </c>
      <c r="G1987" s="6">
        <v>1.182005</v>
      </c>
      <c r="H1987" s="6">
        <v>1.0745499999999999</v>
      </c>
      <c r="I1987" s="6">
        <v>1.182005</v>
      </c>
      <c r="J1987" s="6">
        <v>1.0745499999999999</v>
      </c>
      <c r="K1987" s="7" t="s">
        <v>2585</v>
      </c>
      <c r="L1987" s="7" t="s">
        <v>3374</v>
      </c>
      <c r="M1987" s="7" t="s">
        <v>2631</v>
      </c>
      <c r="N1987" s="3">
        <v>10</v>
      </c>
      <c r="O1987" s="2" t="s">
        <v>2974</v>
      </c>
      <c r="Q1987" s="57">
        <f t="shared" si="20"/>
        <v>1</v>
      </c>
    </row>
    <row r="1988" spans="1:17" x14ac:dyDescent="0.2">
      <c r="A1988" s="7" t="s">
        <v>321</v>
      </c>
      <c r="B1988" s="6">
        <v>1.2</v>
      </c>
      <c r="C1988" s="7" t="s">
        <v>321</v>
      </c>
      <c r="D1988" s="7" t="s">
        <v>3030</v>
      </c>
      <c r="E1988" s="6">
        <v>1.2</v>
      </c>
      <c r="F1988" s="6">
        <v>1.2</v>
      </c>
      <c r="G1988" s="6">
        <v>0</v>
      </c>
      <c r="H1988" s="6">
        <v>0</v>
      </c>
      <c r="I1988" s="6">
        <v>0</v>
      </c>
      <c r="J1988" s="6">
        <v>0</v>
      </c>
      <c r="K1988" s="7" t="s">
        <v>2585</v>
      </c>
      <c r="L1988" s="7" t="s">
        <v>1787</v>
      </c>
      <c r="M1988" s="7" t="s">
        <v>1235</v>
      </c>
      <c r="N1988" s="3">
        <v>0</v>
      </c>
      <c r="O1988" s="2" t="s">
        <v>777</v>
      </c>
      <c r="Q1988" s="57">
        <f t="shared" si="20"/>
        <v>0</v>
      </c>
    </row>
    <row r="1989" spans="1:17" x14ac:dyDescent="0.2">
      <c r="A1989" s="7" t="s">
        <v>963</v>
      </c>
      <c r="B1989" s="6">
        <v>0.19125</v>
      </c>
      <c r="C1989" s="7" t="s">
        <v>2923</v>
      </c>
      <c r="D1989" s="7" t="s">
        <v>2944</v>
      </c>
      <c r="E1989" s="6">
        <v>0.21037500000000001</v>
      </c>
      <c r="F1989" s="6">
        <v>0.19125</v>
      </c>
      <c r="G1989" s="6">
        <v>0</v>
      </c>
      <c r="H1989" s="6">
        <v>0</v>
      </c>
      <c r="I1989" s="6">
        <v>0</v>
      </c>
      <c r="J1989" s="6">
        <v>0</v>
      </c>
      <c r="K1989" s="7" t="s">
        <v>2585</v>
      </c>
      <c r="L1989" s="7" t="s">
        <v>1946</v>
      </c>
      <c r="M1989" s="7" t="s">
        <v>2631</v>
      </c>
      <c r="N1989" s="3">
        <v>80</v>
      </c>
      <c r="O1989" s="2" t="s">
        <v>2974</v>
      </c>
      <c r="Q1989" s="57">
        <f t="shared" si="20"/>
        <v>0</v>
      </c>
    </row>
    <row r="1990" spans="1:17" x14ac:dyDescent="0.2">
      <c r="A1990" s="7" t="s">
        <v>1799</v>
      </c>
      <c r="B1990" s="6">
        <v>0.12479166666666699</v>
      </c>
      <c r="C1990" s="7" t="s">
        <v>1799</v>
      </c>
      <c r="D1990" s="7" t="s">
        <v>2944</v>
      </c>
      <c r="E1990" s="6">
        <v>0.12479166666666699</v>
      </c>
      <c r="F1990" s="6">
        <v>0.12479166666666699</v>
      </c>
      <c r="G1990" s="6">
        <v>0.126597222222222</v>
      </c>
      <c r="H1990" s="6">
        <v>0.126597222222222</v>
      </c>
      <c r="I1990" s="6">
        <v>36.46</v>
      </c>
      <c r="J1990" s="6">
        <v>36.46</v>
      </c>
      <c r="K1990" s="7" t="s">
        <v>2585</v>
      </c>
      <c r="L1990" s="7" t="s">
        <v>1946</v>
      </c>
      <c r="M1990" s="7" t="s">
        <v>2631</v>
      </c>
      <c r="N1990" s="3">
        <v>96</v>
      </c>
      <c r="O1990" s="2" t="s">
        <v>2974</v>
      </c>
      <c r="Q1990" s="57">
        <f t="shared" si="20"/>
        <v>292.16694490817952</v>
      </c>
    </row>
    <row r="1991" spans="1:17" x14ac:dyDescent="0.2">
      <c r="A1991" s="7" t="s">
        <v>1772</v>
      </c>
      <c r="B1991" s="6">
        <v>9</v>
      </c>
      <c r="C1991" s="7" t="s">
        <v>1772</v>
      </c>
      <c r="D1991" s="7" t="s">
        <v>3030</v>
      </c>
      <c r="E1991" s="6">
        <v>9</v>
      </c>
      <c r="F1991" s="6">
        <v>9</v>
      </c>
      <c r="G1991" s="6">
        <v>0</v>
      </c>
      <c r="H1991" s="6">
        <v>0</v>
      </c>
      <c r="I1991" s="6">
        <v>0</v>
      </c>
      <c r="J1991" s="6">
        <v>0</v>
      </c>
      <c r="K1991" s="7" t="s">
        <v>2585</v>
      </c>
      <c r="L1991" s="7" t="s">
        <v>1787</v>
      </c>
      <c r="M1991" s="7" t="s">
        <v>2301</v>
      </c>
      <c r="N1991" s="3">
        <v>0</v>
      </c>
      <c r="O1991" s="2" t="s">
        <v>777</v>
      </c>
      <c r="Q1991" s="57">
        <f t="shared" si="20"/>
        <v>0</v>
      </c>
    </row>
    <row r="1992" spans="1:17" x14ac:dyDescent="0.2">
      <c r="A1992" s="7" t="s">
        <v>2211</v>
      </c>
      <c r="B1992" s="6">
        <v>10.427300000000001</v>
      </c>
      <c r="C1992" s="7" t="s">
        <v>2211</v>
      </c>
      <c r="D1992" s="7" t="s">
        <v>155</v>
      </c>
      <c r="E1992" s="6">
        <v>11.47003</v>
      </c>
      <c r="F1992" s="6">
        <v>10.427300000000001</v>
      </c>
      <c r="G1992" s="6">
        <v>11.47003</v>
      </c>
      <c r="H1992" s="6">
        <v>10.427300000000001</v>
      </c>
      <c r="I1992" s="6">
        <v>22.940059999999999</v>
      </c>
      <c r="J1992" s="6">
        <v>20.854600000000001</v>
      </c>
      <c r="K1992" s="7" t="s">
        <v>2585</v>
      </c>
      <c r="L1992" s="7" t="s">
        <v>3374</v>
      </c>
      <c r="M1992" s="7" t="s">
        <v>2631</v>
      </c>
      <c r="N1992" s="3">
        <v>0</v>
      </c>
      <c r="O1992" s="2" t="s">
        <v>2974</v>
      </c>
      <c r="Q1992" s="57">
        <f t="shared" si="20"/>
        <v>2</v>
      </c>
    </row>
    <row r="1993" spans="1:17" x14ac:dyDescent="0.2">
      <c r="A1993" s="7" t="s">
        <v>1993</v>
      </c>
      <c r="B1993" s="6">
        <v>38.054499999999997</v>
      </c>
      <c r="C1993" s="7" t="s">
        <v>1993</v>
      </c>
      <c r="D1993" s="7" t="s">
        <v>155</v>
      </c>
      <c r="E1993" s="6">
        <v>41.859949999999998</v>
      </c>
      <c r="F1993" s="6">
        <v>38.054499999999997</v>
      </c>
      <c r="G1993" s="6">
        <v>41.859949999999998</v>
      </c>
      <c r="H1993" s="6">
        <v>38.054499999999997</v>
      </c>
      <c r="I1993" s="6">
        <v>41.859949999999998</v>
      </c>
      <c r="J1993" s="6">
        <v>38.054499999999997</v>
      </c>
      <c r="K1993" s="7" t="s">
        <v>2585</v>
      </c>
      <c r="L1993" s="7" t="s">
        <v>3374</v>
      </c>
      <c r="M1993" s="7" t="s">
        <v>2631</v>
      </c>
      <c r="N1993" s="3">
        <v>0</v>
      </c>
      <c r="O1993" s="2" t="s">
        <v>2974</v>
      </c>
      <c r="Q1993" s="57">
        <f t="shared" si="20"/>
        <v>1</v>
      </c>
    </row>
    <row r="1994" spans="1:17" x14ac:dyDescent="0.2">
      <c r="A1994" s="7" t="s">
        <v>1358</v>
      </c>
      <c r="B1994" s="6">
        <v>2.2909117647058799</v>
      </c>
      <c r="C1994" s="7" t="s">
        <v>1358</v>
      </c>
      <c r="D1994" s="7" t="s">
        <v>1404</v>
      </c>
      <c r="E1994" s="6">
        <v>2.5200029411764699</v>
      </c>
      <c r="F1994" s="6">
        <v>2.2909117647058799</v>
      </c>
      <c r="G1994" s="6">
        <v>0</v>
      </c>
      <c r="H1994" s="6">
        <v>0</v>
      </c>
      <c r="I1994" s="6">
        <v>0</v>
      </c>
      <c r="J1994" s="6">
        <v>0</v>
      </c>
      <c r="K1994" s="7" t="s">
        <v>2585</v>
      </c>
      <c r="L1994" s="7" t="s">
        <v>3374</v>
      </c>
      <c r="M1994" s="7" t="s">
        <v>2631</v>
      </c>
      <c r="N1994" s="3">
        <v>0</v>
      </c>
      <c r="O1994" s="2" t="s">
        <v>2974</v>
      </c>
      <c r="Q1994" s="57">
        <f t="shared" si="20"/>
        <v>0</v>
      </c>
    </row>
    <row r="1995" spans="1:17" x14ac:dyDescent="0.2">
      <c r="A1995" s="7" t="s">
        <v>1552</v>
      </c>
      <c r="B1995" s="6">
        <v>1.3090999999999999</v>
      </c>
      <c r="C1995" s="7" t="s">
        <v>1552</v>
      </c>
      <c r="D1995" s="7" t="s">
        <v>1404</v>
      </c>
      <c r="E1995" s="6">
        <v>1.44001</v>
      </c>
      <c r="F1995" s="6">
        <v>1.3090999999999999</v>
      </c>
      <c r="G1995" s="6">
        <v>0</v>
      </c>
      <c r="H1995" s="6">
        <v>0</v>
      </c>
      <c r="I1995" s="6">
        <v>0</v>
      </c>
      <c r="J1995" s="6">
        <v>0</v>
      </c>
      <c r="K1995" s="7" t="s">
        <v>2585</v>
      </c>
      <c r="L1995" s="7" t="s">
        <v>3374</v>
      </c>
      <c r="M1995" s="7" t="s">
        <v>2631</v>
      </c>
      <c r="N1995" s="3">
        <v>0</v>
      </c>
      <c r="O1995" s="2" t="s">
        <v>2974</v>
      </c>
      <c r="Q1995" s="57">
        <f t="shared" si="20"/>
        <v>0</v>
      </c>
    </row>
    <row r="1996" spans="1:17" x14ac:dyDescent="0.2">
      <c r="A1996" s="7" t="s">
        <v>2075</v>
      </c>
      <c r="B1996" s="6">
        <v>19.89</v>
      </c>
      <c r="C1996" s="7" t="s">
        <v>589</v>
      </c>
      <c r="D1996" s="7" t="s">
        <v>386</v>
      </c>
      <c r="E1996" s="6">
        <v>19.89</v>
      </c>
      <c r="F1996" s="6">
        <v>19.89</v>
      </c>
      <c r="G1996" s="6">
        <v>19.89</v>
      </c>
      <c r="H1996" s="6">
        <v>19.89</v>
      </c>
      <c r="I1996" s="6">
        <v>119.34</v>
      </c>
      <c r="J1996" s="6">
        <v>119.34</v>
      </c>
      <c r="K1996" s="7" t="s">
        <v>2585</v>
      </c>
      <c r="L1996" s="7" t="s">
        <v>1946</v>
      </c>
      <c r="M1996" s="7" t="s">
        <v>2301</v>
      </c>
      <c r="N1996" s="3">
        <v>3</v>
      </c>
      <c r="O1996" s="2" t="s">
        <v>777</v>
      </c>
      <c r="Q1996" s="57">
        <f t="shared" si="20"/>
        <v>6</v>
      </c>
    </row>
    <row r="1997" spans="1:17" x14ac:dyDescent="0.2">
      <c r="A1997" s="7" t="s">
        <v>1697</v>
      </c>
      <c r="B1997" s="6">
        <v>0.91666666666666696</v>
      </c>
      <c r="C1997" s="7" t="s">
        <v>1697</v>
      </c>
      <c r="D1997" s="7" t="s">
        <v>3030</v>
      </c>
      <c r="E1997" s="6">
        <v>1.375</v>
      </c>
      <c r="F1997" s="6">
        <v>1.375</v>
      </c>
      <c r="G1997" s="6">
        <v>0</v>
      </c>
      <c r="H1997" s="6">
        <v>0</v>
      </c>
      <c r="I1997" s="6">
        <v>0</v>
      </c>
      <c r="J1997" s="6">
        <v>0</v>
      </c>
      <c r="K1997" s="7" t="s">
        <v>2585</v>
      </c>
      <c r="L1997" s="7" t="s">
        <v>661</v>
      </c>
      <c r="M1997" s="7" t="s">
        <v>1171</v>
      </c>
      <c r="N1997" s="3">
        <v>40</v>
      </c>
      <c r="O1997" s="2" t="s">
        <v>659</v>
      </c>
      <c r="Q1997" s="57">
        <f t="shared" si="20"/>
        <v>0</v>
      </c>
    </row>
    <row r="1998" spans="1:17" x14ac:dyDescent="0.2">
      <c r="A1998" s="7" t="s">
        <v>837</v>
      </c>
      <c r="B1998" s="6">
        <v>6.5</v>
      </c>
      <c r="C1998" s="7" t="s">
        <v>837</v>
      </c>
      <c r="D1998" s="7" t="s">
        <v>3030</v>
      </c>
      <c r="E1998" s="6">
        <v>6.5</v>
      </c>
      <c r="F1998" s="6">
        <v>6.5</v>
      </c>
      <c r="G1998" s="6">
        <v>0</v>
      </c>
      <c r="H1998" s="6">
        <v>0</v>
      </c>
      <c r="I1998" s="6">
        <v>0</v>
      </c>
      <c r="J1998" s="6">
        <v>0</v>
      </c>
      <c r="K1998" s="7" t="s">
        <v>2585</v>
      </c>
      <c r="L1998" s="7" t="s">
        <v>1814</v>
      </c>
      <c r="M1998" s="7" t="s">
        <v>3050</v>
      </c>
      <c r="N1998" s="3">
        <v>0</v>
      </c>
      <c r="O1998" s="2" t="s">
        <v>777</v>
      </c>
      <c r="Q1998" s="57">
        <f t="shared" si="20"/>
        <v>0</v>
      </c>
    </row>
    <row r="1999" spans="1:17" x14ac:dyDescent="0.2">
      <c r="A1999" s="7" t="s">
        <v>890</v>
      </c>
      <c r="B1999" s="6">
        <v>16.835000000000001</v>
      </c>
      <c r="C1999" s="7" t="s">
        <v>1809</v>
      </c>
      <c r="D1999" s="7" t="s">
        <v>371</v>
      </c>
      <c r="E1999" s="6">
        <v>16.835000000000001</v>
      </c>
      <c r="F1999" s="6">
        <v>16.835000000000001</v>
      </c>
      <c r="G1999" s="6">
        <v>0</v>
      </c>
      <c r="H1999" s="6">
        <v>0</v>
      </c>
      <c r="I1999" s="6">
        <v>0</v>
      </c>
      <c r="J1999" s="6">
        <v>0</v>
      </c>
      <c r="K1999" s="7" t="s">
        <v>2585</v>
      </c>
      <c r="L1999" s="7" t="s">
        <v>1946</v>
      </c>
      <c r="M1999" s="7" t="s">
        <v>1298</v>
      </c>
      <c r="N1999" s="3">
        <v>0</v>
      </c>
      <c r="O1999" s="2" t="s">
        <v>194</v>
      </c>
      <c r="Q1999" s="57">
        <f t="shared" si="20"/>
        <v>0</v>
      </c>
    </row>
    <row r="2000" spans="1:17" x14ac:dyDescent="0.2">
      <c r="A2000" s="7" t="s">
        <v>763</v>
      </c>
      <c r="B2000" s="6">
        <v>38.67</v>
      </c>
      <c r="C2000" s="7" t="s">
        <v>763</v>
      </c>
      <c r="D2000" s="7" t="s">
        <v>371</v>
      </c>
      <c r="E2000" s="6">
        <v>38.67</v>
      </c>
      <c r="F2000" s="6">
        <v>38.67</v>
      </c>
      <c r="G2000" s="6">
        <v>0</v>
      </c>
      <c r="H2000" s="6">
        <v>0</v>
      </c>
      <c r="I2000" s="6">
        <v>0</v>
      </c>
      <c r="J2000" s="6">
        <v>0</v>
      </c>
      <c r="K2000" s="7" t="s">
        <v>2585</v>
      </c>
      <c r="L2000" s="7" t="s">
        <v>1946</v>
      </c>
      <c r="M2000" s="7" t="s">
        <v>2427</v>
      </c>
      <c r="N2000" s="3">
        <v>0</v>
      </c>
      <c r="O2000" s="2" t="s">
        <v>1569</v>
      </c>
      <c r="Q2000" s="57">
        <f t="shared" si="20"/>
        <v>0</v>
      </c>
    </row>
    <row r="2001" spans="1:17" x14ac:dyDescent="0.2">
      <c r="A2001" s="7" t="s">
        <v>2693</v>
      </c>
      <c r="B2001" s="6">
        <v>7.23</v>
      </c>
      <c r="C2001" s="7" t="s">
        <v>2672</v>
      </c>
      <c r="D2001" s="7" t="s">
        <v>371</v>
      </c>
      <c r="E2001" s="6">
        <v>7.23</v>
      </c>
      <c r="F2001" s="6">
        <v>7.23</v>
      </c>
      <c r="G2001" s="6">
        <v>0</v>
      </c>
      <c r="H2001" s="6">
        <v>0</v>
      </c>
      <c r="I2001" s="6">
        <v>0</v>
      </c>
      <c r="J2001" s="6">
        <v>0</v>
      </c>
      <c r="K2001" s="7" t="s">
        <v>2585</v>
      </c>
      <c r="L2001" s="7" t="s">
        <v>1946</v>
      </c>
      <c r="M2001" s="7" t="s">
        <v>2631</v>
      </c>
      <c r="N2001" s="3">
        <v>4</v>
      </c>
      <c r="O2001" s="2" t="s">
        <v>1471</v>
      </c>
      <c r="Q2001" s="57">
        <f t="shared" si="20"/>
        <v>0</v>
      </c>
    </row>
    <row r="2002" spans="1:17" x14ac:dyDescent="0.2">
      <c r="A2002" s="7" t="s">
        <v>1192</v>
      </c>
      <c r="B2002" s="6">
        <v>16.02</v>
      </c>
      <c r="C2002" s="7" t="s">
        <v>176</v>
      </c>
      <c r="D2002" s="7" t="s">
        <v>371</v>
      </c>
      <c r="E2002" s="6">
        <v>16.02</v>
      </c>
      <c r="F2002" s="6">
        <v>16.02</v>
      </c>
      <c r="G2002" s="6">
        <v>16.02</v>
      </c>
      <c r="H2002" s="6">
        <v>16.02</v>
      </c>
      <c r="I2002" s="6">
        <v>32.04</v>
      </c>
      <c r="J2002" s="6">
        <v>32.04</v>
      </c>
      <c r="K2002" s="7" t="s">
        <v>2585</v>
      </c>
      <c r="L2002" s="7" t="s">
        <v>1946</v>
      </c>
      <c r="M2002" s="7" t="s">
        <v>1134</v>
      </c>
      <c r="N2002" s="3">
        <v>0</v>
      </c>
      <c r="O2002" s="2" t="s">
        <v>777</v>
      </c>
      <c r="Q2002" s="57">
        <f t="shared" si="20"/>
        <v>2</v>
      </c>
    </row>
    <row r="2003" spans="1:17" x14ac:dyDescent="0.2">
      <c r="A2003" s="7" t="s">
        <v>2151</v>
      </c>
      <c r="B2003" s="6">
        <v>4.05</v>
      </c>
      <c r="C2003" s="7" t="s">
        <v>1021</v>
      </c>
      <c r="D2003" s="7" t="s">
        <v>371</v>
      </c>
      <c r="E2003" s="6">
        <v>4.05</v>
      </c>
      <c r="F2003" s="6">
        <v>4.05</v>
      </c>
      <c r="G2003" s="6">
        <v>0</v>
      </c>
      <c r="H2003" s="6">
        <v>0</v>
      </c>
      <c r="I2003" s="6">
        <v>0</v>
      </c>
      <c r="J2003" s="6">
        <v>0</v>
      </c>
      <c r="K2003" s="7" t="s">
        <v>2585</v>
      </c>
      <c r="L2003" s="7" t="s">
        <v>1946</v>
      </c>
      <c r="M2003" s="7" t="s">
        <v>1298</v>
      </c>
      <c r="N2003" s="3">
        <v>0</v>
      </c>
      <c r="O2003" s="2" t="s">
        <v>194</v>
      </c>
      <c r="Q2003" s="57">
        <f t="shared" si="20"/>
        <v>0</v>
      </c>
    </row>
    <row r="2004" spans="1:17" x14ac:dyDescent="0.2">
      <c r="A2004" s="7" t="s">
        <v>2838</v>
      </c>
      <c r="B2004" s="6">
        <v>2.5</v>
      </c>
      <c r="C2004" s="7" t="s">
        <v>2092</v>
      </c>
      <c r="D2004" s="7" t="s">
        <v>3030</v>
      </c>
      <c r="E2004" s="6">
        <v>2.5</v>
      </c>
      <c r="F2004" s="6">
        <v>2.5</v>
      </c>
      <c r="G2004" s="6">
        <v>2.7105263157894699</v>
      </c>
      <c r="H2004" s="6">
        <v>2.7105263157894699</v>
      </c>
      <c r="I2004" s="6">
        <v>103</v>
      </c>
      <c r="J2004" s="6">
        <v>103</v>
      </c>
      <c r="K2004" s="7" t="s">
        <v>2585</v>
      </c>
      <c r="L2004" s="7" t="s">
        <v>637</v>
      </c>
      <c r="M2004" s="7" t="s">
        <v>2778</v>
      </c>
      <c r="N2004" s="3">
        <v>15</v>
      </c>
      <c r="O2004" s="2" t="s">
        <v>373</v>
      </c>
      <c r="Q2004" s="57">
        <f t="shared" si="20"/>
        <v>41.2</v>
      </c>
    </row>
    <row r="2005" spans="1:17" x14ac:dyDescent="0.2">
      <c r="A2005" s="7" t="s">
        <v>2376</v>
      </c>
      <c r="B2005" s="6">
        <v>3.91</v>
      </c>
      <c r="C2005" s="7" t="s">
        <v>2376</v>
      </c>
      <c r="D2005" s="7" t="s">
        <v>371</v>
      </c>
      <c r="E2005" s="6">
        <v>3.91</v>
      </c>
      <c r="F2005" s="6">
        <v>3.91</v>
      </c>
      <c r="G2005" s="6">
        <v>3.7433067908467001</v>
      </c>
      <c r="H2005" s="6">
        <v>3.7433067908467001</v>
      </c>
      <c r="I2005" s="6">
        <v>22.4598407450802</v>
      </c>
      <c r="J2005" s="6">
        <v>22.4598407450802</v>
      </c>
      <c r="K2005" s="7" t="s">
        <v>2585</v>
      </c>
      <c r="L2005" s="7" t="s">
        <v>1946</v>
      </c>
      <c r="M2005" s="7" t="s">
        <v>2219</v>
      </c>
      <c r="N2005" s="3">
        <v>0</v>
      </c>
      <c r="O2005" s="2" t="s">
        <v>777</v>
      </c>
      <c r="Q2005" s="57">
        <f t="shared" si="20"/>
        <v>5.7442047941381587</v>
      </c>
    </row>
    <row r="2006" spans="1:17" x14ac:dyDescent="0.2">
      <c r="A2006" s="7" t="s">
        <v>2649</v>
      </c>
      <c r="B2006" s="6">
        <v>21.686666666666699</v>
      </c>
      <c r="C2006" s="7" t="s">
        <v>2649</v>
      </c>
      <c r="D2006" s="7" t="s">
        <v>371</v>
      </c>
      <c r="E2006" s="6">
        <v>21.686666666666699</v>
      </c>
      <c r="F2006" s="6">
        <v>21.686666666666699</v>
      </c>
      <c r="G2006" s="6">
        <v>21.686666666666699</v>
      </c>
      <c r="H2006" s="6">
        <v>21.686666666666699</v>
      </c>
      <c r="I2006" s="6">
        <v>21.686666666666699</v>
      </c>
      <c r="J2006" s="6">
        <v>21.686666666666699</v>
      </c>
      <c r="K2006" s="7" t="s">
        <v>2585</v>
      </c>
      <c r="L2006" s="7" t="s">
        <v>1946</v>
      </c>
      <c r="M2006" s="7" t="s">
        <v>1567</v>
      </c>
      <c r="N2006" s="3">
        <v>0</v>
      </c>
      <c r="O2006" s="2" t="s">
        <v>3411</v>
      </c>
      <c r="Q2006" s="57">
        <f t="shared" si="20"/>
        <v>1</v>
      </c>
    </row>
    <row r="2007" spans="1:17" x14ac:dyDescent="0.2">
      <c r="A2007" s="7" t="s">
        <v>2519</v>
      </c>
      <c r="B2007" s="6">
        <v>3.6150000000000002</v>
      </c>
      <c r="C2007" s="7" t="s">
        <v>2519</v>
      </c>
      <c r="D2007" s="7" t="s">
        <v>371</v>
      </c>
      <c r="E2007" s="6">
        <v>3.9765000000000001</v>
      </c>
      <c r="F2007" s="6">
        <v>3.6150000000000002</v>
      </c>
      <c r="G2007" s="6">
        <v>0</v>
      </c>
      <c r="H2007" s="6">
        <v>0</v>
      </c>
      <c r="I2007" s="6">
        <v>0</v>
      </c>
      <c r="J2007" s="6">
        <v>0</v>
      </c>
      <c r="K2007" s="7" t="s">
        <v>2585</v>
      </c>
      <c r="L2007" s="7" t="s">
        <v>1946</v>
      </c>
      <c r="M2007" s="7" t="s">
        <v>2301</v>
      </c>
      <c r="N2007" s="3">
        <v>0</v>
      </c>
      <c r="O2007" s="2" t="s">
        <v>777</v>
      </c>
      <c r="Q2007" s="57">
        <f t="shared" si="20"/>
        <v>0</v>
      </c>
    </row>
    <row r="2008" spans="1:17" x14ac:dyDescent="0.2">
      <c r="A2008" s="7" t="s">
        <v>95</v>
      </c>
      <c r="B2008" s="6">
        <v>3.04</v>
      </c>
      <c r="C2008" s="7" t="s">
        <v>95</v>
      </c>
      <c r="D2008" s="7" t="s">
        <v>371</v>
      </c>
      <c r="E2008" s="6">
        <v>3.04</v>
      </c>
      <c r="F2008" s="6">
        <v>3.04</v>
      </c>
      <c r="G2008" s="6">
        <v>3.04</v>
      </c>
      <c r="H2008" s="6">
        <v>3.04</v>
      </c>
      <c r="I2008" s="6">
        <v>6.08</v>
      </c>
      <c r="J2008" s="6">
        <v>6.08</v>
      </c>
      <c r="K2008" s="7" t="s">
        <v>2585</v>
      </c>
      <c r="L2008" s="7" t="s">
        <v>1946</v>
      </c>
      <c r="M2008" s="7" t="s">
        <v>3302</v>
      </c>
      <c r="N2008" s="3">
        <v>0</v>
      </c>
      <c r="O2008" s="2" t="s">
        <v>132</v>
      </c>
      <c r="Q2008" s="57">
        <f t="shared" si="20"/>
        <v>2</v>
      </c>
    </row>
    <row r="2009" spans="1:17" x14ac:dyDescent="0.2">
      <c r="A2009" s="7" t="s">
        <v>1208</v>
      </c>
      <c r="B2009" s="6">
        <v>2.0499999999999998</v>
      </c>
      <c r="C2009" s="7" t="s">
        <v>1208</v>
      </c>
      <c r="D2009" s="7" t="s">
        <v>371</v>
      </c>
      <c r="E2009" s="6">
        <v>2.0499999999999998</v>
      </c>
      <c r="F2009" s="6">
        <v>2.0499999999999998</v>
      </c>
      <c r="G2009" s="6">
        <v>0</v>
      </c>
      <c r="H2009" s="6">
        <v>0</v>
      </c>
      <c r="I2009" s="6">
        <v>0</v>
      </c>
      <c r="J2009" s="6">
        <v>0</v>
      </c>
      <c r="K2009" s="7" t="s">
        <v>2585</v>
      </c>
      <c r="L2009" s="7" t="s">
        <v>1946</v>
      </c>
      <c r="M2009" s="7" t="s">
        <v>2301</v>
      </c>
      <c r="N2009" s="3">
        <v>0</v>
      </c>
      <c r="O2009" s="2" t="s">
        <v>777</v>
      </c>
      <c r="Q2009" s="57">
        <f t="shared" si="20"/>
        <v>0</v>
      </c>
    </row>
    <row r="2010" spans="1:17" x14ac:dyDescent="0.2">
      <c r="A2010" s="7" t="s">
        <v>3407</v>
      </c>
      <c r="B2010" s="6">
        <v>2.39333333333333</v>
      </c>
      <c r="C2010" s="7" t="s">
        <v>3407</v>
      </c>
      <c r="D2010" s="7" t="s">
        <v>371</v>
      </c>
      <c r="E2010" s="6">
        <v>2.39333333333333</v>
      </c>
      <c r="F2010" s="6">
        <v>2.39333333333333</v>
      </c>
      <c r="G2010" s="6">
        <v>2.39333333333333</v>
      </c>
      <c r="H2010" s="6">
        <v>2.39333333333333</v>
      </c>
      <c r="I2010" s="6">
        <v>3.59</v>
      </c>
      <c r="J2010" s="6">
        <v>3.59</v>
      </c>
      <c r="K2010" s="7" t="s">
        <v>2585</v>
      </c>
      <c r="L2010" s="7" t="s">
        <v>1946</v>
      </c>
      <c r="M2010" s="7" t="s">
        <v>3302</v>
      </c>
      <c r="N2010" s="3">
        <v>0</v>
      </c>
      <c r="O2010" s="2" t="s">
        <v>132</v>
      </c>
      <c r="Q2010" s="57">
        <f t="shared" si="20"/>
        <v>1.500000000000002</v>
      </c>
    </row>
    <row r="2011" spans="1:17" x14ac:dyDescent="0.2">
      <c r="A2011" s="7" t="s">
        <v>318</v>
      </c>
      <c r="B2011" s="6">
        <v>2.58</v>
      </c>
      <c r="C2011" s="7" t="s">
        <v>318</v>
      </c>
      <c r="D2011" s="7" t="s">
        <v>371</v>
      </c>
      <c r="E2011" s="6">
        <v>2.58</v>
      </c>
      <c r="F2011" s="6">
        <v>2.58</v>
      </c>
      <c r="G2011" s="6">
        <v>0</v>
      </c>
      <c r="H2011" s="6">
        <v>0</v>
      </c>
      <c r="I2011" s="6">
        <v>0</v>
      </c>
      <c r="J2011" s="6">
        <v>0</v>
      </c>
      <c r="K2011" s="7" t="s">
        <v>2585</v>
      </c>
      <c r="L2011" s="7" t="s">
        <v>1946</v>
      </c>
      <c r="M2011" s="7" t="s">
        <v>2301</v>
      </c>
      <c r="N2011" s="3">
        <v>0</v>
      </c>
      <c r="O2011" s="2" t="s">
        <v>777</v>
      </c>
      <c r="Q2011" s="57">
        <f t="shared" si="20"/>
        <v>0</v>
      </c>
    </row>
    <row r="2012" spans="1:17" x14ac:dyDescent="0.2">
      <c r="A2012" s="7" t="s">
        <v>1917</v>
      </c>
      <c r="B2012" s="6">
        <v>8.1818199999999994E-2</v>
      </c>
      <c r="C2012" s="7" t="s">
        <v>1917</v>
      </c>
      <c r="D2012" s="7" t="s">
        <v>1404</v>
      </c>
      <c r="E2012" s="6">
        <v>9.000002E-2</v>
      </c>
      <c r="F2012" s="6">
        <v>8.1818199999999994E-2</v>
      </c>
      <c r="G2012" s="6">
        <v>0</v>
      </c>
      <c r="H2012" s="6">
        <v>0</v>
      </c>
      <c r="I2012" s="6">
        <v>0</v>
      </c>
      <c r="J2012" s="6">
        <v>0</v>
      </c>
      <c r="K2012" s="7" t="s">
        <v>2585</v>
      </c>
      <c r="L2012" s="7" t="s">
        <v>3374</v>
      </c>
      <c r="M2012" s="7" t="s">
        <v>2631</v>
      </c>
      <c r="N2012" s="3">
        <v>50</v>
      </c>
      <c r="O2012" s="2" t="s">
        <v>2974</v>
      </c>
      <c r="Q2012" s="57">
        <f t="shared" si="20"/>
        <v>0</v>
      </c>
    </row>
    <row r="2013" spans="1:17" x14ac:dyDescent="0.2">
      <c r="A2013" s="7" t="s">
        <v>283</v>
      </c>
      <c r="B2013" s="6">
        <v>8.1818199999999994E-2</v>
      </c>
      <c r="C2013" s="7" t="s">
        <v>283</v>
      </c>
      <c r="D2013" s="7" t="s">
        <v>1404</v>
      </c>
      <c r="E2013" s="6">
        <v>9.000002E-2</v>
      </c>
      <c r="F2013" s="6">
        <v>8.1818199999999994E-2</v>
      </c>
      <c r="G2013" s="6">
        <v>0</v>
      </c>
      <c r="H2013" s="6">
        <v>0</v>
      </c>
      <c r="I2013" s="6">
        <v>0</v>
      </c>
      <c r="J2013" s="6">
        <v>0</v>
      </c>
      <c r="K2013" s="7" t="s">
        <v>2585</v>
      </c>
      <c r="L2013" s="7" t="s">
        <v>3374</v>
      </c>
      <c r="M2013" s="7" t="s">
        <v>2631</v>
      </c>
      <c r="N2013" s="3">
        <v>50</v>
      </c>
      <c r="O2013" s="2" t="s">
        <v>2974</v>
      </c>
      <c r="Q2013" s="57">
        <f t="shared" si="20"/>
        <v>0</v>
      </c>
    </row>
    <row r="2014" spans="1:17" x14ac:dyDescent="0.2">
      <c r="A2014" s="7" t="s">
        <v>551</v>
      </c>
      <c r="B2014" s="6">
        <v>6.05</v>
      </c>
      <c r="C2014" s="7" t="s">
        <v>551</v>
      </c>
      <c r="D2014" s="7" t="s">
        <v>371</v>
      </c>
      <c r="E2014" s="6">
        <v>6.05</v>
      </c>
      <c r="F2014" s="6">
        <v>6.05</v>
      </c>
      <c r="G2014" s="6">
        <v>6.05</v>
      </c>
      <c r="H2014" s="6">
        <v>6.05</v>
      </c>
      <c r="I2014" s="6">
        <v>6.05</v>
      </c>
      <c r="J2014" s="6">
        <v>6.05</v>
      </c>
      <c r="K2014" s="7" t="s">
        <v>2585</v>
      </c>
      <c r="L2014" s="7" t="s">
        <v>1946</v>
      </c>
      <c r="M2014" s="7" t="s">
        <v>2301</v>
      </c>
      <c r="N2014" s="3">
        <v>0</v>
      </c>
      <c r="O2014" s="2" t="s">
        <v>777</v>
      </c>
      <c r="Q2014" s="57">
        <f t="shared" si="20"/>
        <v>1</v>
      </c>
    </row>
    <row r="2015" spans="1:17" x14ac:dyDescent="0.2">
      <c r="A2015" s="7" t="s">
        <v>347</v>
      </c>
      <c r="B2015" s="6">
        <v>32.83</v>
      </c>
      <c r="C2015" s="7" t="s">
        <v>347</v>
      </c>
      <c r="D2015" s="7" t="s">
        <v>371</v>
      </c>
      <c r="E2015" s="6">
        <v>32.83</v>
      </c>
      <c r="F2015" s="6">
        <v>32.83</v>
      </c>
      <c r="G2015" s="6">
        <v>32.83</v>
      </c>
      <c r="H2015" s="6">
        <v>32.83</v>
      </c>
      <c r="I2015" s="6">
        <v>32.83</v>
      </c>
      <c r="J2015" s="6">
        <v>32.83</v>
      </c>
      <c r="K2015" s="7" t="s">
        <v>2585</v>
      </c>
      <c r="L2015" s="7" t="s">
        <v>1946</v>
      </c>
      <c r="M2015" s="7" t="s">
        <v>2432</v>
      </c>
      <c r="N2015" s="3">
        <v>0</v>
      </c>
      <c r="O2015" s="2" t="s">
        <v>2063</v>
      </c>
      <c r="Q2015" s="57">
        <f t="shared" si="20"/>
        <v>1</v>
      </c>
    </row>
    <row r="2016" spans="1:17" x14ac:dyDescent="0.2">
      <c r="A2016" s="7" t="s">
        <v>2410</v>
      </c>
      <c r="B2016" s="6">
        <v>2.37465769047619</v>
      </c>
      <c r="C2016" s="7" t="s">
        <v>2410</v>
      </c>
      <c r="D2016" s="7" t="s">
        <v>786</v>
      </c>
      <c r="E2016" s="6">
        <v>2.37465769047619</v>
      </c>
      <c r="F2016" s="6">
        <v>2.37465769047619</v>
      </c>
      <c r="G2016" s="6">
        <v>2.37465769047619</v>
      </c>
      <c r="H2016" s="6">
        <v>2.37465769047619</v>
      </c>
      <c r="I2016" s="6">
        <v>0</v>
      </c>
      <c r="J2016" s="6">
        <v>0</v>
      </c>
      <c r="K2016" s="7" t="s">
        <v>2585</v>
      </c>
      <c r="L2016" s="7"/>
      <c r="M2016" s="7" t="s">
        <v>2139</v>
      </c>
      <c r="N2016" s="3">
        <v>0</v>
      </c>
      <c r="O2016" s="2" t="s">
        <v>2974</v>
      </c>
      <c r="Q2016" s="57">
        <f t="shared" si="20"/>
        <v>0</v>
      </c>
    </row>
    <row r="2017" spans="1:17" x14ac:dyDescent="0.2">
      <c r="A2017" s="7" t="s">
        <v>2639</v>
      </c>
      <c r="B2017" s="6">
        <v>37.872700000000002</v>
      </c>
      <c r="C2017" s="7" t="s">
        <v>2639</v>
      </c>
      <c r="D2017" s="7" t="s">
        <v>155</v>
      </c>
      <c r="E2017" s="6">
        <v>41.659970000000001</v>
      </c>
      <c r="F2017" s="6">
        <v>37.872700000000002</v>
      </c>
      <c r="G2017" s="6">
        <v>0</v>
      </c>
      <c r="H2017" s="6">
        <v>0</v>
      </c>
      <c r="I2017" s="6">
        <v>0</v>
      </c>
      <c r="J2017" s="6">
        <v>0</v>
      </c>
      <c r="K2017" s="7" t="s">
        <v>2585</v>
      </c>
      <c r="L2017" s="7" t="s">
        <v>109</v>
      </c>
      <c r="M2017" s="7" t="s">
        <v>2631</v>
      </c>
      <c r="N2017" s="3">
        <v>1</v>
      </c>
      <c r="O2017" s="2" t="s">
        <v>229</v>
      </c>
      <c r="Q2017" s="57">
        <f t="shared" si="20"/>
        <v>0</v>
      </c>
    </row>
    <row r="2018" spans="1:17" x14ac:dyDescent="0.2">
      <c r="A2018" s="7" t="s">
        <v>2337</v>
      </c>
      <c r="B2018" s="6">
        <v>1</v>
      </c>
      <c r="C2018" s="7" t="s">
        <v>2337</v>
      </c>
      <c r="D2018" s="7" t="s">
        <v>1616</v>
      </c>
      <c r="E2018" s="6">
        <v>1</v>
      </c>
      <c r="F2018" s="6">
        <v>1</v>
      </c>
      <c r="G2018" s="6">
        <v>1</v>
      </c>
      <c r="H2018" s="6">
        <v>1</v>
      </c>
      <c r="I2018" s="6">
        <v>90</v>
      </c>
      <c r="J2018" s="6">
        <v>90</v>
      </c>
      <c r="K2018" s="7" t="s">
        <v>2585</v>
      </c>
      <c r="L2018" s="7" t="s">
        <v>1668</v>
      </c>
      <c r="M2018" s="7" t="s">
        <v>2631</v>
      </c>
      <c r="N2018" s="3">
        <v>1</v>
      </c>
      <c r="O2018" s="2" t="s">
        <v>2974</v>
      </c>
      <c r="Q2018" s="57">
        <f t="shared" si="20"/>
        <v>90</v>
      </c>
    </row>
    <row r="2019" spans="1:17" x14ac:dyDescent="0.2">
      <c r="A2019" s="7" t="s">
        <v>2208</v>
      </c>
      <c r="B2019" s="6">
        <v>6.4</v>
      </c>
      <c r="C2019" s="7" t="s">
        <v>2208</v>
      </c>
      <c r="D2019" s="7" t="s">
        <v>469</v>
      </c>
      <c r="E2019" s="6">
        <v>6.4</v>
      </c>
      <c r="F2019" s="6">
        <v>6.4</v>
      </c>
      <c r="G2019" s="6">
        <v>6.4</v>
      </c>
      <c r="H2019" s="6">
        <v>6.4</v>
      </c>
      <c r="I2019" s="6">
        <v>0</v>
      </c>
      <c r="J2019" s="6">
        <v>0</v>
      </c>
      <c r="K2019" s="7" t="s">
        <v>2585</v>
      </c>
      <c r="L2019" s="7"/>
      <c r="M2019" s="7" t="s">
        <v>2139</v>
      </c>
      <c r="N2019" s="3">
        <v>0</v>
      </c>
      <c r="O2019" s="2" t="s">
        <v>2974</v>
      </c>
      <c r="Q2019" s="57">
        <f t="shared" si="20"/>
        <v>0</v>
      </c>
    </row>
    <row r="2020" spans="1:17" x14ac:dyDescent="0.2">
      <c r="A2020" s="7" t="s">
        <v>2563</v>
      </c>
      <c r="B2020" s="6">
        <v>1</v>
      </c>
      <c r="C2020" s="7" t="s">
        <v>2563</v>
      </c>
      <c r="D2020" s="7" t="s">
        <v>1616</v>
      </c>
      <c r="E2020" s="6">
        <v>1</v>
      </c>
      <c r="F2020" s="6">
        <v>1</v>
      </c>
      <c r="G2020" s="6">
        <v>0</v>
      </c>
      <c r="H2020" s="6">
        <v>0</v>
      </c>
      <c r="I2020" s="6">
        <v>0</v>
      </c>
      <c r="J2020" s="6">
        <v>0</v>
      </c>
      <c r="K2020" s="7" t="s">
        <v>2585</v>
      </c>
      <c r="L2020" s="7" t="s">
        <v>1668</v>
      </c>
      <c r="M2020" s="7" t="s">
        <v>2631</v>
      </c>
      <c r="N2020" s="3">
        <v>1</v>
      </c>
      <c r="O2020" s="2" t="s">
        <v>2974</v>
      </c>
      <c r="Q2020" s="57">
        <f t="shared" si="20"/>
        <v>0</v>
      </c>
    </row>
    <row r="2021" spans="1:17" x14ac:dyDescent="0.2">
      <c r="A2021" s="7" t="s">
        <v>1014</v>
      </c>
      <c r="B2021" s="6">
        <v>4</v>
      </c>
      <c r="C2021" s="7" t="s">
        <v>1014</v>
      </c>
      <c r="D2021" s="7" t="s">
        <v>3030</v>
      </c>
      <c r="E2021" s="6">
        <v>4</v>
      </c>
      <c r="F2021" s="6">
        <v>4</v>
      </c>
      <c r="G2021" s="6">
        <v>0</v>
      </c>
      <c r="H2021" s="6">
        <v>0</v>
      </c>
      <c r="I2021" s="6">
        <v>0</v>
      </c>
      <c r="J2021" s="6">
        <v>0</v>
      </c>
      <c r="K2021" s="7" t="s">
        <v>2585</v>
      </c>
      <c r="L2021" s="7" t="s">
        <v>1787</v>
      </c>
      <c r="M2021" s="7" t="s">
        <v>1134</v>
      </c>
      <c r="N2021" s="3">
        <v>0</v>
      </c>
      <c r="O2021" s="2" t="s">
        <v>777</v>
      </c>
      <c r="Q2021" s="57">
        <f t="shared" si="20"/>
        <v>0</v>
      </c>
    </row>
    <row r="2022" spans="1:17" x14ac:dyDescent="0.2">
      <c r="A2022" s="7" t="s">
        <v>2888</v>
      </c>
      <c r="B2022" s="6">
        <v>3</v>
      </c>
      <c r="C2022" s="7" t="s">
        <v>2888</v>
      </c>
      <c r="D2022" s="7" t="s">
        <v>3030</v>
      </c>
      <c r="E2022" s="6">
        <v>30</v>
      </c>
      <c r="F2022" s="6">
        <v>30</v>
      </c>
      <c r="G2022" s="6">
        <v>0</v>
      </c>
      <c r="H2022" s="6">
        <v>0</v>
      </c>
      <c r="I2022" s="6">
        <v>0</v>
      </c>
      <c r="J2022" s="6">
        <v>0</v>
      </c>
      <c r="K2022" s="7" t="s">
        <v>2585</v>
      </c>
      <c r="L2022" s="7" t="s">
        <v>1787</v>
      </c>
      <c r="M2022" s="7" t="s">
        <v>2927</v>
      </c>
      <c r="N2022" s="3">
        <v>0</v>
      </c>
      <c r="O2022" s="2" t="s">
        <v>777</v>
      </c>
      <c r="Q2022" s="57">
        <f t="shared" si="20"/>
        <v>0</v>
      </c>
    </row>
    <row r="2023" spans="1:17" x14ac:dyDescent="0.2">
      <c r="A2023" s="7" t="s">
        <v>2399</v>
      </c>
      <c r="B2023" s="6">
        <v>0.30441499999999999</v>
      </c>
      <c r="C2023" s="7" t="s">
        <v>2399</v>
      </c>
      <c r="D2023" s="7" t="s">
        <v>786</v>
      </c>
      <c r="E2023" s="6">
        <v>0.30441499999999999</v>
      </c>
      <c r="F2023" s="6">
        <v>0.30441499999999999</v>
      </c>
      <c r="G2023" s="6">
        <v>0.30441499999999999</v>
      </c>
      <c r="H2023" s="6">
        <v>0.30441499999999999</v>
      </c>
      <c r="I2023" s="6">
        <v>0</v>
      </c>
      <c r="J2023" s="6">
        <v>0</v>
      </c>
      <c r="K2023" s="7" t="s">
        <v>2585</v>
      </c>
      <c r="L2023" s="7"/>
      <c r="M2023" s="7" t="s">
        <v>2139</v>
      </c>
      <c r="N2023" s="3">
        <v>0</v>
      </c>
      <c r="O2023" s="2" t="s">
        <v>2974</v>
      </c>
      <c r="Q2023" s="57">
        <f t="shared" si="20"/>
        <v>0</v>
      </c>
    </row>
    <row r="2024" spans="1:17" x14ac:dyDescent="0.2">
      <c r="A2024" s="7" t="s">
        <v>1245</v>
      </c>
      <c r="B2024" s="6">
        <v>5.27468975425331</v>
      </c>
      <c r="C2024" s="7" t="s">
        <v>1245</v>
      </c>
      <c r="D2024" s="7" t="s">
        <v>352</v>
      </c>
      <c r="E2024" s="6">
        <v>5.27468975425331</v>
      </c>
      <c r="F2024" s="6">
        <v>5.27468975425331</v>
      </c>
      <c r="G2024" s="6">
        <v>5.27468975425331</v>
      </c>
      <c r="H2024" s="6">
        <v>5.27468975425331</v>
      </c>
      <c r="I2024" s="6">
        <v>0</v>
      </c>
      <c r="J2024" s="6">
        <v>0</v>
      </c>
      <c r="K2024" s="7" t="s">
        <v>2585</v>
      </c>
      <c r="L2024" s="7"/>
      <c r="M2024" s="7" t="s">
        <v>2139</v>
      </c>
      <c r="N2024" s="3">
        <v>0</v>
      </c>
      <c r="O2024" s="2" t="s">
        <v>2974</v>
      </c>
      <c r="Q2024" s="57">
        <f t="shared" si="20"/>
        <v>0</v>
      </c>
    </row>
    <row r="2025" spans="1:17" x14ac:dyDescent="0.2">
      <c r="A2025" s="7" t="s">
        <v>2771</v>
      </c>
      <c r="B2025" s="6">
        <v>3.5572216666666701</v>
      </c>
      <c r="C2025" s="7" t="s">
        <v>2771</v>
      </c>
      <c r="D2025" s="7" t="s">
        <v>352</v>
      </c>
      <c r="E2025" s="6">
        <v>3.5572216666666701</v>
      </c>
      <c r="F2025" s="6">
        <v>3.5572216666666701</v>
      </c>
      <c r="G2025" s="6">
        <v>3.5572216666666701</v>
      </c>
      <c r="H2025" s="6">
        <v>3.5572216666666701</v>
      </c>
      <c r="I2025" s="6">
        <v>0</v>
      </c>
      <c r="J2025" s="6">
        <v>0</v>
      </c>
      <c r="K2025" s="7" t="s">
        <v>2585</v>
      </c>
      <c r="L2025" s="7"/>
      <c r="M2025" s="7" t="s">
        <v>2139</v>
      </c>
      <c r="N2025" s="3">
        <v>0</v>
      </c>
      <c r="O2025" s="2" t="s">
        <v>2974</v>
      </c>
      <c r="Q2025" s="57">
        <f t="shared" si="20"/>
        <v>0</v>
      </c>
    </row>
    <row r="2026" spans="1:17" x14ac:dyDescent="0.2">
      <c r="A2026" s="7" t="s">
        <v>1970</v>
      </c>
      <c r="B2026" s="6">
        <v>96.66</v>
      </c>
      <c r="C2026" s="7" t="s">
        <v>1970</v>
      </c>
      <c r="D2026" s="7" t="s">
        <v>371</v>
      </c>
      <c r="E2026" s="6">
        <v>96.66</v>
      </c>
      <c r="F2026" s="6">
        <v>96.66</v>
      </c>
      <c r="G2026" s="6">
        <v>0</v>
      </c>
      <c r="H2026" s="6">
        <v>0</v>
      </c>
      <c r="I2026" s="6">
        <v>0</v>
      </c>
      <c r="J2026" s="6">
        <v>0</v>
      </c>
      <c r="K2026" s="7" t="s">
        <v>2585</v>
      </c>
      <c r="L2026" s="7" t="s">
        <v>1946</v>
      </c>
      <c r="M2026" s="7" t="s">
        <v>2114</v>
      </c>
      <c r="N2026" s="3">
        <v>0</v>
      </c>
      <c r="O2026" s="2" t="s">
        <v>2133</v>
      </c>
      <c r="Q2026" s="57">
        <f t="shared" si="20"/>
        <v>0</v>
      </c>
    </row>
    <row r="2027" spans="1:17" x14ac:dyDescent="0.2">
      <c r="A2027" s="7" t="s">
        <v>897</v>
      </c>
      <c r="B2027" s="6">
        <v>3.4896370000000001</v>
      </c>
      <c r="C2027" s="7" t="s">
        <v>897</v>
      </c>
      <c r="D2027" s="7" t="s">
        <v>469</v>
      </c>
      <c r="E2027" s="6">
        <v>3.4896370000000001</v>
      </c>
      <c r="F2027" s="6">
        <v>3.4896370000000001</v>
      </c>
      <c r="G2027" s="6">
        <v>3.4896370000000001</v>
      </c>
      <c r="H2027" s="6">
        <v>3.4896370000000001</v>
      </c>
      <c r="I2027" s="6">
        <v>0</v>
      </c>
      <c r="J2027" s="6">
        <v>0</v>
      </c>
      <c r="K2027" s="7" t="s">
        <v>2585</v>
      </c>
      <c r="L2027" s="7"/>
      <c r="M2027" s="7" t="s">
        <v>2139</v>
      </c>
      <c r="N2027" s="3">
        <v>0</v>
      </c>
      <c r="O2027" s="2" t="s">
        <v>2974</v>
      </c>
      <c r="Q2027" s="57">
        <f t="shared" si="20"/>
        <v>0</v>
      </c>
    </row>
    <row r="2028" spans="1:17" x14ac:dyDescent="0.2">
      <c r="A2028" s="7" t="s">
        <v>812</v>
      </c>
      <c r="B2028" s="6">
        <v>0</v>
      </c>
      <c r="C2028" s="7" t="s">
        <v>812</v>
      </c>
      <c r="D2028" s="7" t="s">
        <v>371</v>
      </c>
      <c r="E2028" s="6">
        <v>2.68888888888889</v>
      </c>
      <c r="F2028" s="6">
        <v>2.68888888888889</v>
      </c>
      <c r="G2028" s="6">
        <v>2.68888888888889</v>
      </c>
      <c r="H2028" s="6">
        <v>2.68888888888889</v>
      </c>
      <c r="I2028" s="6">
        <v>75.288888888888906</v>
      </c>
      <c r="J2028" s="6">
        <v>75.288888888888906</v>
      </c>
      <c r="K2028" s="7" t="s">
        <v>2585</v>
      </c>
      <c r="L2028" s="7" t="s">
        <v>1946</v>
      </c>
      <c r="M2028" s="7" t="s">
        <v>1795</v>
      </c>
      <c r="N2028" s="3">
        <v>18</v>
      </c>
      <c r="O2028" s="2" t="s">
        <v>935</v>
      </c>
      <c r="Q2028" s="57">
        <f t="shared" si="20"/>
        <v>27.999999999999996</v>
      </c>
    </row>
    <row r="2029" spans="1:17" x14ac:dyDescent="0.2">
      <c r="A2029" s="7" t="s">
        <v>3410</v>
      </c>
      <c r="B2029" s="6">
        <v>5</v>
      </c>
      <c r="C2029" s="7" t="s">
        <v>3410</v>
      </c>
      <c r="D2029" s="7" t="s">
        <v>3030</v>
      </c>
      <c r="E2029" s="6">
        <v>5</v>
      </c>
      <c r="F2029" s="6">
        <v>5</v>
      </c>
      <c r="G2029" s="6">
        <v>0</v>
      </c>
      <c r="H2029" s="6">
        <v>0</v>
      </c>
      <c r="I2029" s="6">
        <v>0</v>
      </c>
      <c r="J2029" s="6">
        <v>0</v>
      </c>
      <c r="K2029" s="7" t="s">
        <v>2585</v>
      </c>
      <c r="L2029" s="7" t="s">
        <v>1787</v>
      </c>
      <c r="M2029" s="7" t="s">
        <v>3050</v>
      </c>
      <c r="N2029" s="3">
        <v>0</v>
      </c>
      <c r="O2029" s="2" t="s">
        <v>777</v>
      </c>
      <c r="Q2029" s="57">
        <f t="shared" si="20"/>
        <v>0</v>
      </c>
    </row>
    <row r="2030" spans="1:17" x14ac:dyDescent="0.2">
      <c r="A2030" s="7" t="s">
        <v>1508</v>
      </c>
      <c r="B2030" s="6">
        <v>124.5</v>
      </c>
      <c r="C2030" s="7" t="s">
        <v>1508</v>
      </c>
      <c r="D2030" s="7" t="s">
        <v>386</v>
      </c>
      <c r="E2030" s="6">
        <v>136.94999999999999</v>
      </c>
      <c r="F2030" s="6">
        <v>124.5</v>
      </c>
      <c r="G2030" s="6">
        <v>136.94999999999999</v>
      </c>
      <c r="H2030" s="6">
        <v>124.5</v>
      </c>
      <c r="I2030" s="6">
        <v>1369.5</v>
      </c>
      <c r="J2030" s="6">
        <v>1245</v>
      </c>
      <c r="K2030" s="7" t="s">
        <v>2585</v>
      </c>
      <c r="L2030" s="7" t="s">
        <v>1946</v>
      </c>
      <c r="M2030" s="7" t="s">
        <v>1588</v>
      </c>
      <c r="N2030" s="3">
        <v>0</v>
      </c>
      <c r="O2030" s="2" t="s">
        <v>803</v>
      </c>
      <c r="Q2030" s="57">
        <f t="shared" si="20"/>
        <v>10</v>
      </c>
    </row>
    <row r="2031" spans="1:17" x14ac:dyDescent="0.2">
      <c r="A2031" s="7" t="s">
        <v>2312</v>
      </c>
      <c r="B2031" s="6">
        <v>3.95</v>
      </c>
      <c r="C2031" s="7" t="s">
        <v>187</v>
      </c>
      <c r="D2031" s="7" t="s">
        <v>371</v>
      </c>
      <c r="E2031" s="6">
        <v>3.95</v>
      </c>
      <c r="F2031" s="6">
        <v>3.95</v>
      </c>
      <c r="G2031" s="6">
        <v>0</v>
      </c>
      <c r="H2031" s="6">
        <v>0</v>
      </c>
      <c r="I2031" s="6">
        <v>0</v>
      </c>
      <c r="J2031" s="6">
        <v>0</v>
      </c>
      <c r="K2031" s="7" t="s">
        <v>2585</v>
      </c>
      <c r="L2031" s="7" t="s">
        <v>1946</v>
      </c>
      <c r="M2031" s="7" t="s">
        <v>2245</v>
      </c>
      <c r="N2031" s="3">
        <v>0</v>
      </c>
      <c r="O2031" s="2" t="s">
        <v>777</v>
      </c>
      <c r="Q2031" s="57">
        <f t="shared" si="20"/>
        <v>0</v>
      </c>
    </row>
    <row r="2032" spans="1:17" x14ac:dyDescent="0.2">
      <c r="A2032" s="7" t="s">
        <v>405</v>
      </c>
      <c r="B2032" s="6">
        <v>24.12</v>
      </c>
      <c r="C2032" s="7" t="s">
        <v>3117</v>
      </c>
      <c r="D2032" s="7" t="s">
        <v>371</v>
      </c>
      <c r="E2032" s="6">
        <v>24.12</v>
      </c>
      <c r="F2032" s="6">
        <v>24.12</v>
      </c>
      <c r="G2032" s="6">
        <v>24.12</v>
      </c>
      <c r="H2032" s="6">
        <v>24.12</v>
      </c>
      <c r="I2032" s="6">
        <v>24.12</v>
      </c>
      <c r="J2032" s="6">
        <v>24.12</v>
      </c>
      <c r="K2032" s="7" t="s">
        <v>2585</v>
      </c>
      <c r="L2032" s="7" t="s">
        <v>1946</v>
      </c>
      <c r="M2032" s="7" t="s">
        <v>544</v>
      </c>
      <c r="N2032" s="3">
        <v>0</v>
      </c>
      <c r="O2032" s="2" t="s">
        <v>327</v>
      </c>
      <c r="Q2032" s="57">
        <f t="shared" si="20"/>
        <v>1</v>
      </c>
    </row>
    <row r="2033" spans="1:17" x14ac:dyDescent="0.2">
      <c r="A2033" s="7" t="s">
        <v>953</v>
      </c>
      <c r="B2033" s="6">
        <v>13.35</v>
      </c>
      <c r="C2033" s="7" t="s">
        <v>953</v>
      </c>
      <c r="D2033" s="7" t="s">
        <v>371</v>
      </c>
      <c r="E2033" s="6">
        <v>13.35</v>
      </c>
      <c r="F2033" s="6">
        <v>13.35</v>
      </c>
      <c r="G2033" s="6">
        <v>13.35</v>
      </c>
      <c r="H2033" s="6">
        <v>13.35</v>
      </c>
      <c r="I2033" s="6">
        <v>13.35</v>
      </c>
      <c r="J2033" s="6">
        <v>13.35</v>
      </c>
      <c r="K2033" s="7" t="s">
        <v>2585</v>
      </c>
      <c r="L2033" s="7" t="s">
        <v>1946</v>
      </c>
      <c r="M2033" s="7" t="s">
        <v>132</v>
      </c>
      <c r="N2033" s="3">
        <v>0</v>
      </c>
      <c r="O2033" s="2" t="s">
        <v>132</v>
      </c>
      <c r="Q2033" s="57">
        <f t="shared" si="20"/>
        <v>1</v>
      </c>
    </row>
    <row r="2034" spans="1:17" x14ac:dyDescent="0.2">
      <c r="A2034" s="7" t="s">
        <v>2748</v>
      </c>
      <c r="B2034" s="6">
        <v>0.3034</v>
      </c>
      <c r="C2034" s="7" t="s">
        <v>2748</v>
      </c>
      <c r="D2034" s="7" t="s">
        <v>371</v>
      </c>
      <c r="E2034" s="6">
        <v>0.3034</v>
      </c>
      <c r="F2034" s="6">
        <v>0.3034</v>
      </c>
      <c r="G2034" s="6">
        <v>0</v>
      </c>
      <c r="H2034" s="6">
        <v>0</v>
      </c>
      <c r="I2034" s="6">
        <v>0</v>
      </c>
      <c r="J2034" s="6">
        <v>0</v>
      </c>
      <c r="K2034" s="7" t="s">
        <v>2585</v>
      </c>
      <c r="L2034" s="7" t="s">
        <v>1946</v>
      </c>
      <c r="M2034" s="7" t="s">
        <v>2631</v>
      </c>
      <c r="N2034" s="3">
        <v>200</v>
      </c>
      <c r="O2034" s="2" t="s">
        <v>2974</v>
      </c>
      <c r="Q2034" s="57">
        <f t="shared" si="20"/>
        <v>0</v>
      </c>
    </row>
    <row r="2035" spans="1:17" x14ac:dyDescent="0.2">
      <c r="A2035" s="7" t="s">
        <v>2074</v>
      </c>
      <c r="B2035" s="6">
        <v>21</v>
      </c>
      <c r="C2035" s="7" t="s">
        <v>2074</v>
      </c>
      <c r="D2035" s="7" t="s">
        <v>371</v>
      </c>
      <c r="E2035" s="6">
        <v>21</v>
      </c>
      <c r="F2035" s="6">
        <v>21</v>
      </c>
      <c r="G2035" s="6">
        <v>21</v>
      </c>
      <c r="H2035" s="6">
        <v>21</v>
      </c>
      <c r="I2035" s="6">
        <v>21</v>
      </c>
      <c r="J2035" s="6">
        <v>21</v>
      </c>
      <c r="K2035" s="7" t="s">
        <v>2585</v>
      </c>
      <c r="L2035" s="7" t="s">
        <v>1946</v>
      </c>
      <c r="M2035" s="7" t="s">
        <v>2063</v>
      </c>
      <c r="N2035" s="3">
        <v>0</v>
      </c>
      <c r="O2035" s="2" t="s">
        <v>2063</v>
      </c>
      <c r="Q2035" s="57">
        <f t="shared" si="20"/>
        <v>1</v>
      </c>
    </row>
    <row r="2036" spans="1:17" x14ac:dyDescent="0.2">
      <c r="A2036" s="7" t="s">
        <v>626</v>
      </c>
      <c r="B2036" s="6">
        <v>2.3128770166256198</v>
      </c>
      <c r="C2036" s="7" t="s">
        <v>626</v>
      </c>
      <c r="D2036" s="7" t="s">
        <v>469</v>
      </c>
      <c r="E2036" s="6">
        <v>2.3128770166256198</v>
      </c>
      <c r="F2036" s="6">
        <v>2.3128770166256198</v>
      </c>
      <c r="G2036" s="6">
        <v>2.3128770166256198</v>
      </c>
      <c r="H2036" s="6">
        <v>2.3128770166256198</v>
      </c>
      <c r="I2036" s="6">
        <v>0</v>
      </c>
      <c r="J2036" s="6">
        <v>0</v>
      </c>
      <c r="K2036" s="7" t="s">
        <v>2585</v>
      </c>
      <c r="L2036" s="7"/>
      <c r="M2036" s="7" t="s">
        <v>2139</v>
      </c>
      <c r="N2036" s="3">
        <v>0</v>
      </c>
      <c r="O2036" s="2" t="s">
        <v>2974</v>
      </c>
      <c r="Q2036" s="57">
        <f t="shared" si="20"/>
        <v>0</v>
      </c>
    </row>
    <row r="2037" spans="1:17" x14ac:dyDescent="0.2">
      <c r="A2037" s="7" t="s">
        <v>1812</v>
      </c>
      <c r="B2037" s="6">
        <v>3.2084453571428502</v>
      </c>
      <c r="C2037" s="7" t="s">
        <v>1812</v>
      </c>
      <c r="D2037" s="7" t="s">
        <v>786</v>
      </c>
      <c r="E2037" s="6">
        <v>3.2084453571428502</v>
      </c>
      <c r="F2037" s="6">
        <v>3.2084453571428502</v>
      </c>
      <c r="G2037" s="6">
        <v>3.2084453571428502</v>
      </c>
      <c r="H2037" s="6">
        <v>3.2084453571428502</v>
      </c>
      <c r="I2037" s="6">
        <v>0</v>
      </c>
      <c r="J2037" s="6">
        <v>0</v>
      </c>
      <c r="K2037" s="7" t="s">
        <v>2585</v>
      </c>
      <c r="L2037" s="7"/>
      <c r="M2037" s="7" t="s">
        <v>2139</v>
      </c>
      <c r="N2037" s="3">
        <v>0</v>
      </c>
      <c r="O2037" s="2" t="s">
        <v>2974</v>
      </c>
      <c r="Q2037" s="57">
        <f t="shared" si="20"/>
        <v>0</v>
      </c>
    </row>
    <row r="2038" spans="1:17" x14ac:dyDescent="0.2">
      <c r="A2038" s="7" t="s">
        <v>2367</v>
      </c>
      <c r="B2038" s="6">
        <v>18.73</v>
      </c>
      <c r="C2038" s="7" t="s">
        <v>1128</v>
      </c>
      <c r="D2038" s="7" t="s">
        <v>371</v>
      </c>
      <c r="E2038" s="6">
        <v>18.73</v>
      </c>
      <c r="F2038" s="6">
        <v>18.73</v>
      </c>
      <c r="G2038" s="6">
        <v>0</v>
      </c>
      <c r="H2038" s="6">
        <v>0</v>
      </c>
      <c r="I2038" s="6">
        <v>0</v>
      </c>
      <c r="J2038" s="6">
        <v>0</v>
      </c>
      <c r="K2038" s="7" t="s">
        <v>2585</v>
      </c>
      <c r="L2038" s="7" t="s">
        <v>1946</v>
      </c>
      <c r="M2038" s="7" t="s">
        <v>1044</v>
      </c>
      <c r="N2038" s="3">
        <v>0</v>
      </c>
      <c r="O2038" s="2" t="s">
        <v>2283</v>
      </c>
      <c r="Q2038" s="57">
        <f t="shared" si="20"/>
        <v>0</v>
      </c>
    </row>
    <row r="2039" spans="1:17" x14ac:dyDescent="0.2">
      <c r="A2039" s="7" t="s">
        <v>956</v>
      </c>
      <c r="B2039" s="6">
        <v>6.8871912499999993E-2</v>
      </c>
      <c r="C2039" s="7" t="s">
        <v>1049</v>
      </c>
      <c r="D2039" s="7" t="s">
        <v>786</v>
      </c>
      <c r="E2039" s="6">
        <v>6.8871912499999993E-2</v>
      </c>
      <c r="F2039" s="6">
        <v>6.8871912499999993E-2</v>
      </c>
      <c r="G2039" s="6">
        <v>6.8871912499999993E-2</v>
      </c>
      <c r="H2039" s="6">
        <v>6.8871912499999993E-2</v>
      </c>
      <c r="I2039" s="6">
        <v>-29.2718296686595</v>
      </c>
      <c r="J2039" s="6">
        <v>-29.2718296686595</v>
      </c>
      <c r="K2039" s="7" t="s">
        <v>2585</v>
      </c>
      <c r="L2039" s="7"/>
      <c r="M2039" s="7" t="s">
        <v>2139</v>
      </c>
      <c r="N2039" s="3">
        <v>0</v>
      </c>
      <c r="O2039" s="2" t="s">
        <v>2974</v>
      </c>
      <c r="Q2039" s="57">
        <f t="shared" si="20"/>
        <v>-425.01839438043049</v>
      </c>
    </row>
    <row r="2040" spans="1:17" x14ac:dyDescent="0.2">
      <c r="A2040" s="7" t="s">
        <v>615</v>
      </c>
      <c r="B2040" s="6">
        <v>2.08565450861196</v>
      </c>
      <c r="C2040" s="7" t="s">
        <v>615</v>
      </c>
      <c r="D2040" s="7" t="s">
        <v>352</v>
      </c>
      <c r="E2040" s="6">
        <v>2.08565450861196</v>
      </c>
      <c r="F2040" s="6">
        <v>2.08565450861196</v>
      </c>
      <c r="G2040" s="6">
        <v>2.08565450861196</v>
      </c>
      <c r="H2040" s="6">
        <v>2.08565450861196</v>
      </c>
      <c r="I2040" s="6">
        <v>0</v>
      </c>
      <c r="J2040" s="6">
        <v>0</v>
      </c>
      <c r="K2040" s="7" t="s">
        <v>2585</v>
      </c>
      <c r="L2040" s="7"/>
      <c r="M2040" s="7" t="s">
        <v>2139</v>
      </c>
      <c r="N2040" s="3">
        <v>0</v>
      </c>
      <c r="O2040" s="2" t="s">
        <v>2974</v>
      </c>
      <c r="Q2040" s="57">
        <f t="shared" si="20"/>
        <v>0</v>
      </c>
    </row>
    <row r="2041" spans="1:17" x14ac:dyDescent="0.2">
      <c r="A2041" s="7" t="s">
        <v>3417</v>
      </c>
      <c r="B2041" s="6">
        <v>2.5</v>
      </c>
      <c r="C2041" s="7" t="s">
        <v>3417</v>
      </c>
      <c r="D2041" s="7" t="s">
        <v>3030</v>
      </c>
      <c r="E2041" s="6">
        <v>2.5</v>
      </c>
      <c r="F2041" s="6">
        <v>2.5</v>
      </c>
      <c r="G2041" s="6">
        <v>0</v>
      </c>
      <c r="H2041" s="6">
        <v>0</v>
      </c>
      <c r="I2041" s="6">
        <v>0</v>
      </c>
      <c r="J2041" s="6">
        <v>0</v>
      </c>
      <c r="K2041" s="7" t="s">
        <v>2585</v>
      </c>
      <c r="L2041" s="7" t="s">
        <v>661</v>
      </c>
      <c r="M2041" s="7" t="s">
        <v>1903</v>
      </c>
      <c r="N2041" s="3">
        <v>0</v>
      </c>
      <c r="O2041" s="2" t="s">
        <v>85</v>
      </c>
      <c r="Q2041" s="57">
        <f t="shared" si="20"/>
        <v>0</v>
      </c>
    </row>
    <row r="2042" spans="1:17" x14ac:dyDescent="0.2">
      <c r="A2042" s="7" t="s">
        <v>1642</v>
      </c>
      <c r="B2042" s="6">
        <v>2.124546</v>
      </c>
      <c r="C2042" s="7" t="s">
        <v>1642</v>
      </c>
      <c r="D2042" s="7" t="s">
        <v>2944</v>
      </c>
      <c r="E2042" s="6">
        <v>2.3370006000000001</v>
      </c>
      <c r="F2042" s="6">
        <v>2.124546</v>
      </c>
      <c r="G2042" s="6">
        <v>0</v>
      </c>
      <c r="H2042" s="6">
        <v>0</v>
      </c>
      <c r="I2042" s="6">
        <v>0</v>
      </c>
      <c r="J2042" s="6">
        <v>0</v>
      </c>
      <c r="K2042" s="7" t="s">
        <v>2585</v>
      </c>
      <c r="L2042" s="7" t="s">
        <v>1999</v>
      </c>
      <c r="M2042" s="7" t="s">
        <v>2794</v>
      </c>
      <c r="N2042" s="3">
        <v>50</v>
      </c>
      <c r="O2042" s="2" t="s">
        <v>2974</v>
      </c>
      <c r="Q2042" s="57">
        <f t="shared" si="20"/>
        <v>0</v>
      </c>
    </row>
    <row r="2043" spans="1:17" x14ac:dyDescent="0.2">
      <c r="A2043" s="7" t="s">
        <v>2416</v>
      </c>
      <c r="B2043" s="6">
        <v>0.72752499999999998</v>
      </c>
      <c r="C2043" s="7" t="s">
        <v>1451</v>
      </c>
      <c r="D2043" s="7" t="s">
        <v>2944</v>
      </c>
      <c r="E2043" s="6">
        <v>0.80027749999999997</v>
      </c>
      <c r="F2043" s="6">
        <v>0.72752499999999998</v>
      </c>
      <c r="G2043" s="6">
        <v>0</v>
      </c>
      <c r="H2043" s="6">
        <v>0</v>
      </c>
      <c r="I2043" s="6">
        <v>0</v>
      </c>
      <c r="J2043" s="6">
        <v>0</v>
      </c>
      <c r="K2043" s="7" t="s">
        <v>2585</v>
      </c>
      <c r="L2043" s="7" t="s">
        <v>1946</v>
      </c>
      <c r="M2043" s="7" t="s">
        <v>2901</v>
      </c>
      <c r="N2043" s="3">
        <v>36</v>
      </c>
      <c r="O2043" s="2" t="s">
        <v>2974</v>
      </c>
      <c r="Q2043" s="57">
        <f t="shared" si="20"/>
        <v>0</v>
      </c>
    </row>
    <row r="2044" spans="1:17" x14ac:dyDescent="0.2">
      <c r="A2044" s="7" t="s">
        <v>2116</v>
      </c>
      <c r="B2044" s="6">
        <v>4.3733333333333304</v>
      </c>
      <c r="C2044" s="7" t="s">
        <v>2424</v>
      </c>
      <c r="D2044" s="7" t="s">
        <v>2944</v>
      </c>
      <c r="E2044" s="6">
        <v>4.8106666666666698</v>
      </c>
      <c r="F2044" s="6">
        <v>4.3733333333333304</v>
      </c>
      <c r="G2044" s="6">
        <v>0</v>
      </c>
      <c r="H2044" s="6">
        <v>0</v>
      </c>
      <c r="I2044" s="6">
        <v>0</v>
      </c>
      <c r="J2044" s="6">
        <v>0</v>
      </c>
      <c r="K2044" s="7" t="s">
        <v>2585</v>
      </c>
      <c r="L2044" s="7" t="s">
        <v>2336</v>
      </c>
      <c r="M2044" s="7" t="s">
        <v>2901</v>
      </c>
      <c r="N2044" s="3">
        <v>6</v>
      </c>
      <c r="O2044" s="2" t="s">
        <v>2974</v>
      </c>
      <c r="Q2044" s="57">
        <f t="shared" si="20"/>
        <v>0</v>
      </c>
    </row>
    <row r="2045" spans="1:17" x14ac:dyDescent="0.2">
      <c r="A2045" s="7" t="s">
        <v>2633</v>
      </c>
      <c r="B2045" s="6">
        <v>0</v>
      </c>
      <c r="C2045" s="7" t="s">
        <v>2633</v>
      </c>
      <c r="D2045" s="7" t="s">
        <v>2944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7" t="s">
        <v>2585</v>
      </c>
      <c r="L2045" s="7"/>
      <c r="M2045" s="7" t="s">
        <v>2631</v>
      </c>
      <c r="N2045" s="3">
        <v>12</v>
      </c>
      <c r="O2045" s="2" t="s">
        <v>2974</v>
      </c>
      <c r="Q2045" s="57" t="e">
        <f t="shared" si="20"/>
        <v>#DIV/0!</v>
      </c>
    </row>
    <row r="2046" spans="1:17" x14ac:dyDescent="0.2">
      <c r="A2046" s="7" t="s">
        <v>34</v>
      </c>
      <c r="B2046" s="6">
        <v>4.3733333333333304</v>
      </c>
      <c r="C2046" s="7" t="s">
        <v>988</v>
      </c>
      <c r="D2046" s="7" t="s">
        <v>2944</v>
      </c>
      <c r="E2046" s="6">
        <v>4.8106666666666698</v>
      </c>
      <c r="F2046" s="6">
        <v>4.3733333333333304</v>
      </c>
      <c r="G2046" s="6">
        <v>0</v>
      </c>
      <c r="H2046" s="6">
        <v>0</v>
      </c>
      <c r="I2046" s="6">
        <v>0</v>
      </c>
      <c r="J2046" s="6">
        <v>0</v>
      </c>
      <c r="K2046" s="7" t="s">
        <v>2585</v>
      </c>
      <c r="L2046" s="7" t="s">
        <v>1946</v>
      </c>
      <c r="M2046" s="7" t="s">
        <v>2631</v>
      </c>
      <c r="N2046" s="3">
        <v>6</v>
      </c>
      <c r="O2046" s="2" t="s">
        <v>2974</v>
      </c>
      <c r="Q2046" s="57">
        <f t="shared" ref="Q2046:Q2109" si="21">J2046/F2046</f>
        <v>0</v>
      </c>
    </row>
    <row r="2047" spans="1:17" x14ac:dyDescent="0.2">
      <c r="A2047" s="7" t="s">
        <v>2430</v>
      </c>
      <c r="B2047" s="6">
        <v>1.8500391304347801</v>
      </c>
      <c r="C2047" s="7" t="s">
        <v>1389</v>
      </c>
      <c r="D2047" s="7" t="s">
        <v>3436</v>
      </c>
      <c r="E2047" s="6">
        <v>2.03504304347826</v>
      </c>
      <c r="F2047" s="6">
        <v>1.8500391304347801</v>
      </c>
      <c r="G2047" s="6">
        <v>0</v>
      </c>
      <c r="H2047" s="6">
        <v>0</v>
      </c>
      <c r="I2047" s="6">
        <v>0</v>
      </c>
      <c r="J2047" s="6">
        <v>0</v>
      </c>
      <c r="K2047" s="7" t="s">
        <v>2585</v>
      </c>
      <c r="L2047" s="7" t="s">
        <v>3424</v>
      </c>
      <c r="M2047" s="7" t="s">
        <v>2631</v>
      </c>
      <c r="N2047" s="3">
        <v>0</v>
      </c>
      <c r="O2047" s="2" t="s">
        <v>2974</v>
      </c>
      <c r="Q2047" s="57">
        <f t="shared" si="21"/>
        <v>0</v>
      </c>
    </row>
    <row r="2048" spans="1:17" x14ac:dyDescent="0.2">
      <c r="A2048" s="7" t="s">
        <v>2793</v>
      </c>
      <c r="B2048" s="6">
        <v>1.69</v>
      </c>
      <c r="C2048" s="7" t="s">
        <v>863</v>
      </c>
      <c r="D2048" s="7" t="s">
        <v>2944</v>
      </c>
      <c r="E2048" s="6">
        <v>1.859</v>
      </c>
      <c r="F2048" s="6">
        <v>1.69</v>
      </c>
      <c r="G2048" s="6">
        <v>0</v>
      </c>
      <c r="H2048" s="6">
        <v>0</v>
      </c>
      <c r="I2048" s="6">
        <v>0</v>
      </c>
      <c r="J2048" s="6">
        <v>0</v>
      </c>
      <c r="K2048" s="7" t="s">
        <v>2585</v>
      </c>
      <c r="L2048" s="7" t="s">
        <v>3424</v>
      </c>
      <c r="M2048" s="7" t="s">
        <v>1171</v>
      </c>
      <c r="N2048" s="3">
        <v>0</v>
      </c>
      <c r="O2048" s="2" t="s">
        <v>2974</v>
      </c>
      <c r="Q2048" s="57">
        <f t="shared" si="21"/>
        <v>0</v>
      </c>
    </row>
    <row r="2049" spans="1:17" x14ac:dyDescent="0.2">
      <c r="A2049" s="7" t="s">
        <v>340</v>
      </c>
      <c r="B2049" s="6">
        <v>4.5327266666666697</v>
      </c>
      <c r="C2049" s="7" t="s">
        <v>1818</v>
      </c>
      <c r="D2049" s="7" t="s">
        <v>2944</v>
      </c>
      <c r="E2049" s="6">
        <v>4.9859993333333401</v>
      </c>
      <c r="F2049" s="6">
        <v>4.5327266666666697</v>
      </c>
      <c r="G2049" s="6">
        <v>0</v>
      </c>
      <c r="H2049" s="6">
        <v>0</v>
      </c>
      <c r="I2049" s="6">
        <v>0</v>
      </c>
      <c r="J2049" s="6">
        <v>0</v>
      </c>
      <c r="K2049" s="7" t="s">
        <v>2585</v>
      </c>
      <c r="L2049" s="7" t="s">
        <v>3424</v>
      </c>
      <c r="M2049" s="7" t="s">
        <v>1171</v>
      </c>
      <c r="N2049" s="3">
        <v>6</v>
      </c>
      <c r="O2049" s="2" t="s">
        <v>2974</v>
      </c>
      <c r="Q2049" s="57">
        <f t="shared" si="21"/>
        <v>0</v>
      </c>
    </row>
    <row r="2050" spans="1:17" x14ac:dyDescent="0.2">
      <c r="A2050" s="7" t="s">
        <v>1211</v>
      </c>
      <c r="B2050" s="6">
        <v>3.0575000000000001</v>
      </c>
      <c r="C2050" s="7" t="s">
        <v>3250</v>
      </c>
      <c r="D2050" s="7" t="s">
        <v>2944</v>
      </c>
      <c r="E2050" s="6">
        <v>3.3632499999999999</v>
      </c>
      <c r="F2050" s="6">
        <v>3.0575000000000001</v>
      </c>
      <c r="G2050" s="6">
        <v>3.3632499999999999</v>
      </c>
      <c r="H2050" s="6">
        <v>3.0575000000000001</v>
      </c>
      <c r="I2050" s="6">
        <v>67.265000000000001</v>
      </c>
      <c r="J2050" s="6">
        <v>61.15</v>
      </c>
      <c r="K2050" s="7" t="s">
        <v>2585</v>
      </c>
      <c r="L2050" s="7" t="s">
        <v>1999</v>
      </c>
      <c r="M2050" s="7" t="s">
        <v>2631</v>
      </c>
      <c r="N2050" s="3">
        <v>20</v>
      </c>
      <c r="O2050" s="2" t="s">
        <v>2974</v>
      </c>
      <c r="Q2050" s="57">
        <f t="shared" si="21"/>
        <v>20</v>
      </c>
    </row>
    <row r="2051" spans="1:17" x14ac:dyDescent="0.2">
      <c r="A2051" s="7" t="s">
        <v>528</v>
      </c>
      <c r="B2051" s="6">
        <v>1.0165999999999999</v>
      </c>
      <c r="C2051" s="7" t="s">
        <v>3423</v>
      </c>
      <c r="D2051" s="7" t="s">
        <v>3436</v>
      </c>
      <c r="E2051" s="6">
        <v>1.11826</v>
      </c>
      <c r="F2051" s="6">
        <v>1.0165999999999999</v>
      </c>
      <c r="G2051" s="6">
        <v>0</v>
      </c>
      <c r="H2051" s="6">
        <v>0</v>
      </c>
      <c r="I2051" s="6">
        <v>0</v>
      </c>
      <c r="J2051" s="6">
        <v>0</v>
      </c>
      <c r="K2051" s="7" t="s">
        <v>2585</v>
      </c>
      <c r="L2051" s="7" t="s">
        <v>3339</v>
      </c>
      <c r="M2051" s="7" t="s">
        <v>1171</v>
      </c>
      <c r="N2051" s="3">
        <v>0</v>
      </c>
      <c r="O2051" s="2" t="s">
        <v>2974</v>
      </c>
      <c r="Q2051" s="57">
        <f t="shared" si="21"/>
        <v>0</v>
      </c>
    </row>
    <row r="2052" spans="1:17" x14ac:dyDescent="0.2">
      <c r="A2052" s="7" t="s">
        <v>1695</v>
      </c>
      <c r="B2052" s="6">
        <v>1.728</v>
      </c>
      <c r="C2052" s="7" t="s">
        <v>188</v>
      </c>
      <c r="D2052" s="7" t="s">
        <v>2944</v>
      </c>
      <c r="E2052" s="6">
        <v>1.9008</v>
      </c>
      <c r="F2052" s="6">
        <v>1.728</v>
      </c>
      <c r="G2052" s="6">
        <v>0</v>
      </c>
      <c r="H2052" s="6">
        <v>0</v>
      </c>
      <c r="I2052" s="6">
        <v>0</v>
      </c>
      <c r="J2052" s="6">
        <v>0</v>
      </c>
      <c r="K2052" s="7" t="s">
        <v>2585</v>
      </c>
      <c r="L2052" s="7" t="s">
        <v>1426</v>
      </c>
      <c r="M2052" s="7" t="s">
        <v>2631</v>
      </c>
      <c r="N2052" s="3">
        <v>40</v>
      </c>
      <c r="O2052" s="2" t="s">
        <v>2974</v>
      </c>
      <c r="Q2052" s="57">
        <f t="shared" si="21"/>
        <v>0</v>
      </c>
    </row>
    <row r="2053" spans="1:17" x14ac:dyDescent="0.2">
      <c r="A2053" s="7" t="s">
        <v>773</v>
      </c>
      <c r="B2053" s="6">
        <v>1.9267049999999999</v>
      </c>
      <c r="C2053" s="7" t="s">
        <v>2667</v>
      </c>
      <c r="D2053" s="7" t="s">
        <v>2944</v>
      </c>
      <c r="E2053" s="6">
        <v>2.1193754999999999</v>
      </c>
      <c r="F2053" s="6">
        <v>1.9267049999999999</v>
      </c>
      <c r="G2053" s="6">
        <v>0</v>
      </c>
      <c r="H2053" s="6">
        <v>0</v>
      </c>
      <c r="I2053" s="6">
        <v>0</v>
      </c>
      <c r="J2053" s="6">
        <v>0</v>
      </c>
      <c r="K2053" s="7" t="s">
        <v>2585</v>
      </c>
      <c r="L2053" s="7" t="s">
        <v>1426</v>
      </c>
      <c r="M2053" s="7" t="s">
        <v>2631</v>
      </c>
      <c r="N2053" s="3">
        <v>40</v>
      </c>
      <c r="O2053" s="2" t="s">
        <v>2974</v>
      </c>
      <c r="Q2053" s="57">
        <f t="shared" si="21"/>
        <v>0</v>
      </c>
    </row>
    <row r="2054" spans="1:17" x14ac:dyDescent="0.2">
      <c r="A2054" s="7" t="s">
        <v>1987</v>
      </c>
      <c r="B2054" s="6">
        <v>1.5263640000000001</v>
      </c>
      <c r="C2054" s="7" t="s">
        <v>1987</v>
      </c>
      <c r="D2054" s="7" t="s">
        <v>2944</v>
      </c>
      <c r="E2054" s="6">
        <v>1.6790004000000001</v>
      </c>
      <c r="F2054" s="6">
        <v>1.5263640000000001</v>
      </c>
      <c r="G2054" s="6">
        <v>0</v>
      </c>
      <c r="H2054" s="6">
        <v>0</v>
      </c>
      <c r="I2054" s="6">
        <v>0</v>
      </c>
      <c r="J2054" s="6">
        <v>0</v>
      </c>
      <c r="K2054" s="7" t="s">
        <v>2585</v>
      </c>
      <c r="L2054" s="7" t="s">
        <v>1999</v>
      </c>
      <c r="M2054" s="7" t="s">
        <v>2631</v>
      </c>
      <c r="N2054" s="3">
        <v>50</v>
      </c>
      <c r="O2054" s="2" t="s">
        <v>2974</v>
      </c>
      <c r="Q2054" s="57">
        <f t="shared" si="21"/>
        <v>0</v>
      </c>
    </row>
    <row r="2055" spans="1:17" x14ac:dyDescent="0.2">
      <c r="A2055" s="7" t="s">
        <v>1105</v>
      </c>
      <c r="B2055" s="6">
        <v>0.76304687500000001</v>
      </c>
      <c r="C2055" s="7" t="s">
        <v>1105</v>
      </c>
      <c r="D2055" s="7" t="s">
        <v>2944</v>
      </c>
      <c r="E2055" s="6">
        <v>0.76304687500000001</v>
      </c>
      <c r="F2055" s="6">
        <v>0.76304687500000001</v>
      </c>
      <c r="G2055" s="6">
        <v>0</v>
      </c>
      <c r="H2055" s="6">
        <v>0</v>
      </c>
      <c r="I2055" s="6">
        <v>0</v>
      </c>
      <c r="J2055" s="6">
        <v>0</v>
      </c>
      <c r="K2055" s="7" t="s">
        <v>2585</v>
      </c>
      <c r="L2055" s="7" t="s">
        <v>1946</v>
      </c>
      <c r="M2055" s="7" t="s">
        <v>2631</v>
      </c>
      <c r="N2055" s="3">
        <v>128</v>
      </c>
      <c r="O2055" s="2" t="s">
        <v>2974</v>
      </c>
      <c r="Q2055" s="57">
        <f t="shared" si="21"/>
        <v>0</v>
      </c>
    </row>
    <row r="2056" spans="1:17" x14ac:dyDescent="0.2">
      <c r="A2056" s="7" t="s">
        <v>168</v>
      </c>
      <c r="B2056" s="6">
        <v>2.3498000000000001</v>
      </c>
      <c r="C2056" s="7" t="s">
        <v>168</v>
      </c>
      <c r="D2056" s="7" t="s">
        <v>2944</v>
      </c>
      <c r="E2056" s="6">
        <v>2.3498000000000001</v>
      </c>
      <c r="F2056" s="6">
        <v>2.3498000000000001</v>
      </c>
      <c r="G2056" s="6">
        <v>0</v>
      </c>
      <c r="H2056" s="6">
        <v>0</v>
      </c>
      <c r="I2056" s="6">
        <v>0</v>
      </c>
      <c r="J2056" s="6">
        <v>0</v>
      </c>
      <c r="K2056" s="7" t="s">
        <v>2585</v>
      </c>
      <c r="L2056" s="7" t="s">
        <v>1999</v>
      </c>
      <c r="M2056" s="7" t="s">
        <v>134</v>
      </c>
      <c r="N2056" s="3">
        <v>48</v>
      </c>
      <c r="O2056" s="2" t="s">
        <v>1591</v>
      </c>
      <c r="Q2056" s="57">
        <f t="shared" si="21"/>
        <v>0</v>
      </c>
    </row>
    <row r="2057" spans="1:17" x14ac:dyDescent="0.2">
      <c r="A2057" s="7" t="s">
        <v>2850</v>
      </c>
      <c r="B2057" s="6">
        <v>1.8171999999999999</v>
      </c>
      <c r="C2057" s="7" t="s">
        <v>2850</v>
      </c>
      <c r="D2057" s="7" t="s">
        <v>2944</v>
      </c>
      <c r="E2057" s="6">
        <v>1.8171999999999999</v>
      </c>
      <c r="F2057" s="6">
        <v>1.8171999999999999</v>
      </c>
      <c r="G2057" s="6">
        <v>0</v>
      </c>
      <c r="H2057" s="6">
        <v>0</v>
      </c>
      <c r="I2057" s="6">
        <v>0</v>
      </c>
      <c r="J2057" s="6">
        <v>0</v>
      </c>
      <c r="K2057" s="7" t="s">
        <v>2585</v>
      </c>
      <c r="L2057" s="7" t="s">
        <v>1999</v>
      </c>
      <c r="M2057" s="7" t="s">
        <v>134</v>
      </c>
      <c r="N2057" s="3">
        <v>50</v>
      </c>
      <c r="O2057" s="2" t="s">
        <v>1591</v>
      </c>
      <c r="Q2057" s="57">
        <f t="shared" si="21"/>
        <v>0</v>
      </c>
    </row>
    <row r="2058" spans="1:17" x14ac:dyDescent="0.2">
      <c r="A2058" s="7" t="s">
        <v>228</v>
      </c>
      <c r="B2058" s="6">
        <v>0.77</v>
      </c>
      <c r="C2058" s="7" t="s">
        <v>228</v>
      </c>
      <c r="D2058" s="7" t="s">
        <v>2248</v>
      </c>
      <c r="E2058" s="6">
        <v>0.84699999999999998</v>
      </c>
      <c r="F2058" s="6">
        <v>0.77</v>
      </c>
      <c r="G2058" s="6">
        <v>0.85478048780487803</v>
      </c>
      <c r="H2058" s="6">
        <v>0.77707317073170701</v>
      </c>
      <c r="I2058" s="6">
        <v>175.23</v>
      </c>
      <c r="J2058" s="6">
        <v>159.30000000000001</v>
      </c>
      <c r="K2058" s="7" t="s">
        <v>2585</v>
      </c>
      <c r="L2058" s="7" t="s">
        <v>472</v>
      </c>
      <c r="M2058" s="7" t="s">
        <v>1171</v>
      </c>
      <c r="N2058" s="3">
        <v>1</v>
      </c>
      <c r="O2058" s="2" t="s">
        <v>2974</v>
      </c>
      <c r="Q2058" s="57">
        <f t="shared" si="21"/>
        <v>206.88311688311688</v>
      </c>
    </row>
    <row r="2059" spans="1:17" x14ac:dyDescent="0.2">
      <c r="A2059" s="7" t="s">
        <v>2629</v>
      </c>
      <c r="B2059" s="6">
        <v>0</v>
      </c>
      <c r="C2059" s="7" t="s">
        <v>694</v>
      </c>
      <c r="D2059" s="7" t="s">
        <v>125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7" t="s">
        <v>2585</v>
      </c>
      <c r="L2059" s="7"/>
      <c r="M2059" s="7" t="s">
        <v>2139</v>
      </c>
      <c r="N2059" s="3">
        <v>0</v>
      </c>
      <c r="O2059" s="2" t="s">
        <v>1594</v>
      </c>
      <c r="Q2059" s="57" t="e">
        <f t="shared" si="21"/>
        <v>#DIV/0!</v>
      </c>
    </row>
    <row r="2060" spans="1:17" x14ac:dyDescent="0.2">
      <c r="A2060" s="7" t="s">
        <v>3034</v>
      </c>
      <c r="B2060" s="6">
        <v>8.9533333333333298E-2</v>
      </c>
      <c r="C2060" s="7" t="s">
        <v>3034</v>
      </c>
      <c r="D2060" s="7" t="s">
        <v>469</v>
      </c>
      <c r="E2060" s="6">
        <v>8.9533333333333298E-2</v>
      </c>
      <c r="F2060" s="6">
        <v>8.9533333333333298E-2</v>
      </c>
      <c r="G2060" s="6">
        <v>8.9533333333333298E-2</v>
      </c>
      <c r="H2060" s="6">
        <v>8.9533333333333298E-2</v>
      </c>
      <c r="I2060" s="6">
        <v>0</v>
      </c>
      <c r="J2060" s="6">
        <v>0</v>
      </c>
      <c r="K2060" s="7" t="s">
        <v>2585</v>
      </c>
      <c r="L2060" s="7"/>
      <c r="M2060" s="7" t="s">
        <v>2139</v>
      </c>
      <c r="N2060" s="3">
        <v>0</v>
      </c>
      <c r="O2060" s="2" t="s">
        <v>2974</v>
      </c>
      <c r="Q2060" s="57">
        <f t="shared" si="21"/>
        <v>0</v>
      </c>
    </row>
    <row r="2061" spans="1:17" x14ac:dyDescent="0.2">
      <c r="A2061" s="7" t="s">
        <v>1974</v>
      </c>
      <c r="B2061" s="6">
        <v>1.20509035087719</v>
      </c>
      <c r="C2061" s="7" t="s">
        <v>1255</v>
      </c>
      <c r="D2061" s="7" t="s">
        <v>469</v>
      </c>
      <c r="E2061" s="6">
        <v>1.20509035087719</v>
      </c>
      <c r="F2061" s="6">
        <v>1.20509035087719</v>
      </c>
      <c r="G2061" s="6">
        <v>1.20509035087719</v>
      </c>
      <c r="H2061" s="6">
        <v>1.20509035087719</v>
      </c>
      <c r="I2061" s="6">
        <v>0</v>
      </c>
      <c r="J2061" s="6">
        <v>0</v>
      </c>
      <c r="K2061" s="7" t="s">
        <v>2585</v>
      </c>
      <c r="L2061" s="7"/>
      <c r="M2061" s="7" t="s">
        <v>2139</v>
      </c>
      <c r="N2061" s="3">
        <v>0</v>
      </c>
      <c r="O2061" s="2" t="s">
        <v>2974</v>
      </c>
      <c r="Q2061" s="57">
        <f t="shared" si="21"/>
        <v>0</v>
      </c>
    </row>
    <row r="2062" spans="1:17" x14ac:dyDescent="0.2">
      <c r="A2062" s="7" t="s">
        <v>392</v>
      </c>
      <c r="B2062" s="6">
        <v>7.2792000000000003</v>
      </c>
      <c r="C2062" s="7" t="s">
        <v>2924</v>
      </c>
      <c r="D2062" s="7" t="s">
        <v>125</v>
      </c>
      <c r="E2062" s="6">
        <v>7.2792000000000003</v>
      </c>
      <c r="F2062" s="6">
        <v>7.2792000000000003</v>
      </c>
      <c r="G2062" s="6">
        <v>7.2792000000000003</v>
      </c>
      <c r="H2062" s="6">
        <v>7.2792000000000003</v>
      </c>
      <c r="I2062" s="6">
        <v>0</v>
      </c>
      <c r="J2062" s="6">
        <v>0</v>
      </c>
      <c r="K2062" s="7" t="s">
        <v>2585</v>
      </c>
      <c r="L2062" s="7"/>
      <c r="M2062" s="7" t="s">
        <v>2139</v>
      </c>
      <c r="N2062" s="3">
        <v>0</v>
      </c>
      <c r="O2062" s="2" t="s">
        <v>1012</v>
      </c>
      <c r="Q2062" s="57">
        <f t="shared" si="21"/>
        <v>0</v>
      </c>
    </row>
    <row r="2063" spans="1:17" x14ac:dyDescent="0.2">
      <c r="A2063" s="7" t="s">
        <v>1725</v>
      </c>
      <c r="B2063" s="6">
        <v>1.2132000000000001</v>
      </c>
      <c r="C2063" s="7" t="s">
        <v>1725</v>
      </c>
      <c r="D2063" s="7" t="s">
        <v>786</v>
      </c>
      <c r="E2063" s="6">
        <v>1.2132000000000001</v>
      </c>
      <c r="F2063" s="6">
        <v>1.2132000000000001</v>
      </c>
      <c r="G2063" s="6">
        <v>1.2132000000000001</v>
      </c>
      <c r="H2063" s="6">
        <v>1.2132000000000001</v>
      </c>
      <c r="I2063" s="6">
        <v>0</v>
      </c>
      <c r="J2063" s="6">
        <v>0</v>
      </c>
      <c r="K2063" s="7" t="s">
        <v>2585</v>
      </c>
      <c r="L2063" s="7"/>
      <c r="M2063" s="7" t="s">
        <v>2139</v>
      </c>
      <c r="N2063" s="3">
        <v>0</v>
      </c>
      <c r="O2063" s="2" t="s">
        <v>891</v>
      </c>
      <c r="Q2063" s="57">
        <f t="shared" si="21"/>
        <v>0</v>
      </c>
    </row>
    <row r="2064" spans="1:17" x14ac:dyDescent="0.2">
      <c r="A2064" s="7" t="s">
        <v>2256</v>
      </c>
      <c r="B2064" s="6">
        <v>254.5455</v>
      </c>
      <c r="C2064" s="7" t="s">
        <v>3088</v>
      </c>
      <c r="D2064" s="7" t="s">
        <v>1404</v>
      </c>
      <c r="E2064" s="6">
        <v>280.00004999999999</v>
      </c>
      <c r="F2064" s="6">
        <v>254.5455</v>
      </c>
      <c r="G2064" s="6">
        <v>0</v>
      </c>
      <c r="H2064" s="6">
        <v>0</v>
      </c>
      <c r="I2064" s="6">
        <v>0</v>
      </c>
      <c r="J2064" s="6">
        <v>0</v>
      </c>
      <c r="K2064" s="7" t="s">
        <v>2585</v>
      </c>
      <c r="L2064" s="7" t="s">
        <v>3374</v>
      </c>
      <c r="M2064" s="7" t="s">
        <v>2631</v>
      </c>
      <c r="N2064" s="3">
        <v>0</v>
      </c>
      <c r="O2064" s="2" t="s">
        <v>2974</v>
      </c>
      <c r="Q2064" s="57">
        <f t="shared" si="21"/>
        <v>0</v>
      </c>
    </row>
    <row r="2065" spans="1:17" x14ac:dyDescent="0.2">
      <c r="A2065" s="7" t="s">
        <v>1889</v>
      </c>
      <c r="B2065" s="6">
        <v>3</v>
      </c>
      <c r="C2065" s="7" t="s">
        <v>1889</v>
      </c>
      <c r="D2065" s="7" t="s">
        <v>3030</v>
      </c>
      <c r="E2065" s="6">
        <v>3</v>
      </c>
      <c r="F2065" s="6">
        <v>3</v>
      </c>
      <c r="G2065" s="6">
        <v>0</v>
      </c>
      <c r="H2065" s="6">
        <v>0</v>
      </c>
      <c r="I2065" s="6">
        <v>0</v>
      </c>
      <c r="J2065" s="6">
        <v>0</v>
      </c>
      <c r="K2065" s="7" t="s">
        <v>2585</v>
      </c>
      <c r="L2065" s="7" t="s">
        <v>637</v>
      </c>
      <c r="M2065" s="7" t="s">
        <v>1903</v>
      </c>
      <c r="N2065" s="3">
        <v>0</v>
      </c>
      <c r="O2065" s="2" t="s">
        <v>2604</v>
      </c>
      <c r="Q2065" s="57">
        <f t="shared" si="21"/>
        <v>0</v>
      </c>
    </row>
    <row r="2066" spans="1:17" x14ac:dyDescent="0.2">
      <c r="A2066" s="7" t="s">
        <v>794</v>
      </c>
      <c r="B2066" s="6">
        <v>0.46102564102564098</v>
      </c>
      <c r="C2066" s="7" t="s">
        <v>794</v>
      </c>
      <c r="D2066" s="7" t="s">
        <v>786</v>
      </c>
      <c r="E2066" s="6">
        <v>0.46102564102564098</v>
      </c>
      <c r="F2066" s="6">
        <v>0.46102564102564098</v>
      </c>
      <c r="G2066" s="6">
        <v>0.46102564102564098</v>
      </c>
      <c r="H2066" s="6">
        <v>0.46102564102564098</v>
      </c>
      <c r="I2066" s="6">
        <v>0</v>
      </c>
      <c r="J2066" s="6">
        <v>0</v>
      </c>
      <c r="K2066" s="7" t="s">
        <v>2585</v>
      </c>
      <c r="L2066" s="7"/>
      <c r="M2066" s="7" t="s">
        <v>2139</v>
      </c>
      <c r="N2066" s="3">
        <v>0</v>
      </c>
      <c r="O2066" s="2" t="s">
        <v>2652</v>
      </c>
      <c r="Q2066" s="57">
        <f t="shared" si="21"/>
        <v>0</v>
      </c>
    </row>
    <row r="2067" spans="1:17" x14ac:dyDescent="0.2">
      <c r="A2067" s="7" t="s">
        <v>3097</v>
      </c>
      <c r="B2067" s="6">
        <v>14.17</v>
      </c>
      <c r="C2067" s="7" t="s">
        <v>2269</v>
      </c>
      <c r="D2067" s="7" t="s">
        <v>1616</v>
      </c>
      <c r="E2067" s="6">
        <v>14.17</v>
      </c>
      <c r="F2067" s="6">
        <v>14.17</v>
      </c>
      <c r="G2067" s="6">
        <v>0</v>
      </c>
      <c r="H2067" s="6">
        <v>0</v>
      </c>
      <c r="I2067" s="6">
        <v>0</v>
      </c>
      <c r="J2067" s="6">
        <v>0</v>
      </c>
      <c r="K2067" s="7" t="s">
        <v>2585</v>
      </c>
      <c r="L2067" s="7" t="s">
        <v>2336</v>
      </c>
      <c r="M2067" s="7" t="s">
        <v>3050</v>
      </c>
      <c r="N2067" s="3">
        <v>10</v>
      </c>
      <c r="O2067" s="2" t="s">
        <v>777</v>
      </c>
      <c r="Q2067" s="57">
        <f t="shared" si="21"/>
        <v>0</v>
      </c>
    </row>
    <row r="2068" spans="1:17" x14ac:dyDescent="0.2">
      <c r="A2068" s="7" t="s">
        <v>2520</v>
      </c>
      <c r="B2068" s="6">
        <v>4.7</v>
      </c>
      <c r="C2068" s="7" t="s">
        <v>2520</v>
      </c>
      <c r="D2068" s="7" t="s">
        <v>1616</v>
      </c>
      <c r="E2068" s="6">
        <v>4.7</v>
      </c>
      <c r="F2068" s="6">
        <v>4.7</v>
      </c>
      <c r="G2068" s="6">
        <v>4.7</v>
      </c>
      <c r="H2068" s="6">
        <v>4.7</v>
      </c>
      <c r="I2068" s="6">
        <v>4.7</v>
      </c>
      <c r="J2068" s="6">
        <v>4.7</v>
      </c>
      <c r="K2068" s="7" t="s">
        <v>2585</v>
      </c>
      <c r="L2068" s="7" t="s">
        <v>1946</v>
      </c>
      <c r="M2068" s="7" t="s">
        <v>2901</v>
      </c>
      <c r="N2068" s="3">
        <v>1</v>
      </c>
      <c r="O2068" s="2" t="s">
        <v>2789</v>
      </c>
      <c r="Q2068" s="57">
        <f t="shared" si="21"/>
        <v>1</v>
      </c>
    </row>
    <row r="2069" spans="1:17" x14ac:dyDescent="0.2">
      <c r="A2069" s="7" t="s">
        <v>169</v>
      </c>
      <c r="B2069" s="6">
        <v>10.49</v>
      </c>
      <c r="C2069" s="7" t="s">
        <v>169</v>
      </c>
      <c r="D2069" s="7" t="s">
        <v>1616</v>
      </c>
      <c r="E2069" s="6">
        <v>10.49</v>
      </c>
      <c r="F2069" s="6">
        <v>10.49</v>
      </c>
      <c r="G2069" s="6">
        <v>0</v>
      </c>
      <c r="H2069" s="6">
        <v>0</v>
      </c>
      <c r="I2069" s="6">
        <v>0</v>
      </c>
      <c r="J2069" s="6">
        <v>0</v>
      </c>
      <c r="K2069" s="7" t="s">
        <v>2585</v>
      </c>
      <c r="L2069" s="7" t="s">
        <v>1946</v>
      </c>
      <c r="M2069" s="7" t="s">
        <v>1498</v>
      </c>
      <c r="N2069" s="3">
        <v>1</v>
      </c>
      <c r="O2069" s="2" t="s">
        <v>2974</v>
      </c>
      <c r="Q2069" s="57">
        <f t="shared" si="21"/>
        <v>0</v>
      </c>
    </row>
    <row r="2070" spans="1:17" x14ac:dyDescent="0.2">
      <c r="A2070" s="7" t="s">
        <v>2101</v>
      </c>
      <c r="B2070" s="6">
        <v>14.35</v>
      </c>
      <c r="C2070" s="7" t="s">
        <v>282</v>
      </c>
      <c r="D2070" s="7" t="s">
        <v>2944</v>
      </c>
      <c r="E2070" s="6">
        <v>14.35</v>
      </c>
      <c r="F2070" s="6">
        <v>14.35</v>
      </c>
      <c r="G2070" s="6">
        <v>0</v>
      </c>
      <c r="H2070" s="6">
        <v>0</v>
      </c>
      <c r="I2070" s="6">
        <v>0</v>
      </c>
      <c r="J2070" s="6">
        <v>0</v>
      </c>
      <c r="K2070" s="7" t="s">
        <v>2585</v>
      </c>
      <c r="L2070" s="7" t="s">
        <v>1946</v>
      </c>
      <c r="M2070" s="7" t="s">
        <v>2301</v>
      </c>
      <c r="N2070" s="3">
        <v>3</v>
      </c>
      <c r="O2070" s="2" t="s">
        <v>777</v>
      </c>
      <c r="Q2070" s="57">
        <f t="shared" si="21"/>
        <v>0</v>
      </c>
    </row>
    <row r="2071" spans="1:17" x14ac:dyDescent="0.2">
      <c r="A2071" s="7" t="s">
        <v>421</v>
      </c>
      <c r="B2071" s="6">
        <v>0.18</v>
      </c>
      <c r="C2071" s="7" t="s">
        <v>805</v>
      </c>
      <c r="D2071" s="7" t="s">
        <v>3030</v>
      </c>
      <c r="E2071" s="6">
        <v>4.5</v>
      </c>
      <c r="F2071" s="6">
        <v>4.5</v>
      </c>
      <c r="G2071" s="6">
        <v>4</v>
      </c>
      <c r="H2071" s="6">
        <v>4</v>
      </c>
      <c r="I2071" s="6">
        <v>80</v>
      </c>
      <c r="J2071" s="6">
        <v>80</v>
      </c>
      <c r="K2071" s="7" t="s">
        <v>2585</v>
      </c>
      <c r="L2071" s="7" t="s">
        <v>637</v>
      </c>
      <c r="M2071" s="7" t="s">
        <v>1235</v>
      </c>
      <c r="N2071" s="3">
        <v>10</v>
      </c>
      <c r="O2071" s="2" t="s">
        <v>777</v>
      </c>
      <c r="Q2071" s="57">
        <f t="shared" si="21"/>
        <v>17.777777777777779</v>
      </c>
    </row>
    <row r="2072" spans="1:17" x14ac:dyDescent="0.2">
      <c r="A2072" s="7" t="s">
        <v>1766</v>
      </c>
      <c r="B2072" s="6">
        <v>2.5</v>
      </c>
      <c r="C2072" s="7" t="s">
        <v>1766</v>
      </c>
      <c r="D2072" s="7" t="s">
        <v>3030</v>
      </c>
      <c r="E2072" s="6">
        <v>2.5</v>
      </c>
      <c r="F2072" s="6">
        <v>2.5</v>
      </c>
      <c r="G2072" s="6">
        <v>0</v>
      </c>
      <c r="H2072" s="6">
        <v>0</v>
      </c>
      <c r="I2072" s="6">
        <v>0</v>
      </c>
      <c r="J2072" s="6">
        <v>0</v>
      </c>
      <c r="K2072" s="7" t="s">
        <v>2585</v>
      </c>
      <c r="L2072" s="7" t="s">
        <v>661</v>
      </c>
      <c r="M2072" s="7" t="s">
        <v>2778</v>
      </c>
      <c r="N2072" s="3">
        <v>15</v>
      </c>
      <c r="O2072" s="2" t="s">
        <v>373</v>
      </c>
      <c r="Q2072" s="57">
        <f t="shared" si="21"/>
        <v>0</v>
      </c>
    </row>
    <row r="2073" spans="1:17" x14ac:dyDescent="0.2">
      <c r="A2073" s="7" t="s">
        <v>1791</v>
      </c>
      <c r="B2073" s="6"/>
      <c r="C2073" s="7" t="s">
        <v>1791</v>
      </c>
      <c r="D2073" s="7" t="s">
        <v>3030</v>
      </c>
      <c r="E2073" s="6">
        <v>5</v>
      </c>
      <c r="F2073" s="6">
        <v>5</v>
      </c>
      <c r="G2073" s="6">
        <v>0</v>
      </c>
      <c r="H2073" s="6">
        <v>0</v>
      </c>
      <c r="I2073" s="6">
        <v>0</v>
      </c>
      <c r="J2073" s="6">
        <v>0</v>
      </c>
      <c r="K2073" s="7" t="s">
        <v>2585</v>
      </c>
      <c r="L2073" s="7" t="s">
        <v>637</v>
      </c>
      <c r="M2073" s="7" t="s">
        <v>1502</v>
      </c>
      <c r="N2073" s="3">
        <v>0</v>
      </c>
      <c r="O2073" s="2" t="s">
        <v>373</v>
      </c>
      <c r="Q2073" s="57">
        <f t="shared" si="21"/>
        <v>0</v>
      </c>
    </row>
    <row r="2074" spans="1:17" x14ac:dyDescent="0.2">
      <c r="A2074" s="7" t="s">
        <v>722</v>
      </c>
      <c r="B2074" s="6">
        <v>27.8</v>
      </c>
      <c r="C2074" s="7" t="s">
        <v>722</v>
      </c>
      <c r="D2074" s="7" t="s">
        <v>371</v>
      </c>
      <c r="E2074" s="6">
        <v>27.8</v>
      </c>
      <c r="F2074" s="6">
        <v>27.8</v>
      </c>
      <c r="G2074" s="6">
        <v>0</v>
      </c>
      <c r="H2074" s="6">
        <v>0</v>
      </c>
      <c r="I2074" s="6">
        <v>0</v>
      </c>
      <c r="J2074" s="6">
        <v>0</v>
      </c>
      <c r="K2074" s="7" t="s">
        <v>2585</v>
      </c>
      <c r="L2074" s="7" t="s">
        <v>1946</v>
      </c>
      <c r="M2074" s="7" t="s">
        <v>3411</v>
      </c>
      <c r="N2074" s="3">
        <v>0</v>
      </c>
      <c r="O2074" s="2" t="s">
        <v>3411</v>
      </c>
      <c r="Q2074" s="57">
        <f t="shared" si="21"/>
        <v>0</v>
      </c>
    </row>
    <row r="2075" spans="1:17" x14ac:dyDescent="0.2">
      <c r="A2075" s="7" t="s">
        <v>2411</v>
      </c>
      <c r="B2075" s="6">
        <v>7</v>
      </c>
      <c r="C2075" s="7" t="s">
        <v>2411</v>
      </c>
      <c r="D2075" s="7" t="s">
        <v>3030</v>
      </c>
      <c r="E2075" s="6">
        <v>7</v>
      </c>
      <c r="F2075" s="6">
        <v>7</v>
      </c>
      <c r="G2075" s="6">
        <v>0</v>
      </c>
      <c r="H2075" s="6">
        <v>0</v>
      </c>
      <c r="I2075" s="6">
        <v>0</v>
      </c>
      <c r="J2075" s="6">
        <v>0</v>
      </c>
      <c r="K2075" s="7" t="s">
        <v>2585</v>
      </c>
      <c r="L2075" s="7" t="s">
        <v>661</v>
      </c>
      <c r="M2075" s="7" t="s">
        <v>2778</v>
      </c>
      <c r="N2075" s="3">
        <v>0</v>
      </c>
      <c r="O2075" s="2" t="s">
        <v>373</v>
      </c>
      <c r="Q2075" s="57">
        <f t="shared" si="21"/>
        <v>0</v>
      </c>
    </row>
    <row r="2076" spans="1:17" x14ac:dyDescent="0.2">
      <c r="A2076" s="7" t="s">
        <v>326</v>
      </c>
      <c r="B2076" s="6">
        <v>40</v>
      </c>
      <c r="C2076" s="7" t="s">
        <v>516</v>
      </c>
      <c r="D2076" s="7" t="s">
        <v>3030</v>
      </c>
      <c r="E2076" s="6">
        <v>40</v>
      </c>
      <c r="F2076" s="6">
        <v>40</v>
      </c>
      <c r="G2076" s="6">
        <v>0</v>
      </c>
      <c r="H2076" s="6">
        <v>0</v>
      </c>
      <c r="I2076" s="6">
        <v>0</v>
      </c>
      <c r="J2076" s="6">
        <v>0</v>
      </c>
      <c r="K2076" s="7" t="s">
        <v>2585</v>
      </c>
      <c r="L2076" s="7" t="s">
        <v>637</v>
      </c>
      <c r="M2076" s="7" t="s">
        <v>1431</v>
      </c>
      <c r="N2076" s="3">
        <v>0</v>
      </c>
      <c r="O2076" s="2" t="s">
        <v>2974</v>
      </c>
      <c r="Q2076" s="57">
        <f t="shared" si="21"/>
        <v>0</v>
      </c>
    </row>
    <row r="2077" spans="1:17" x14ac:dyDescent="0.2">
      <c r="A2077" s="7" t="s">
        <v>1849</v>
      </c>
      <c r="B2077" s="6">
        <v>8.1999999999999993</v>
      </c>
      <c r="C2077" s="7" t="s">
        <v>1849</v>
      </c>
      <c r="D2077" s="7" t="s">
        <v>371</v>
      </c>
      <c r="E2077" s="6">
        <v>8.1999999999999993</v>
      </c>
      <c r="F2077" s="6">
        <v>8.1999999999999993</v>
      </c>
      <c r="G2077" s="6">
        <v>0</v>
      </c>
      <c r="H2077" s="6">
        <v>0</v>
      </c>
      <c r="I2077" s="6">
        <v>0</v>
      </c>
      <c r="J2077" s="6">
        <v>0</v>
      </c>
      <c r="K2077" s="7" t="s">
        <v>2585</v>
      </c>
      <c r="L2077" s="7" t="s">
        <v>1946</v>
      </c>
      <c r="M2077" s="7" t="s">
        <v>901</v>
      </c>
      <c r="N2077" s="3">
        <v>3</v>
      </c>
      <c r="O2077" s="2" t="s">
        <v>2136</v>
      </c>
      <c r="Q2077" s="57">
        <f t="shared" si="21"/>
        <v>0</v>
      </c>
    </row>
    <row r="2078" spans="1:17" x14ac:dyDescent="0.2">
      <c r="A2078" s="7" t="s">
        <v>1296</v>
      </c>
      <c r="B2078" s="6">
        <v>4.25</v>
      </c>
      <c r="C2078" s="7" t="s">
        <v>1849</v>
      </c>
      <c r="D2078" s="7" t="s">
        <v>371</v>
      </c>
      <c r="E2078" s="6">
        <v>4.25</v>
      </c>
      <c r="F2078" s="6">
        <v>4.25</v>
      </c>
      <c r="G2078" s="6">
        <v>0</v>
      </c>
      <c r="H2078" s="6">
        <v>0</v>
      </c>
      <c r="I2078" s="6">
        <v>0</v>
      </c>
      <c r="J2078" s="6">
        <v>0</v>
      </c>
      <c r="K2078" s="7" t="s">
        <v>2585</v>
      </c>
      <c r="L2078" s="7" t="s">
        <v>1946</v>
      </c>
      <c r="M2078" s="7" t="s">
        <v>132</v>
      </c>
      <c r="N2078" s="3">
        <v>0</v>
      </c>
      <c r="O2078" s="2" t="s">
        <v>132</v>
      </c>
      <c r="Q2078" s="57">
        <f t="shared" si="21"/>
        <v>0</v>
      </c>
    </row>
    <row r="2079" spans="1:17" x14ac:dyDescent="0.2">
      <c r="A2079" s="7" t="s">
        <v>1215</v>
      </c>
      <c r="B2079" s="6">
        <v>11.32</v>
      </c>
      <c r="C2079" s="7" t="s">
        <v>1215</v>
      </c>
      <c r="D2079" s="7" t="s">
        <v>371</v>
      </c>
      <c r="E2079" s="6">
        <v>12.452</v>
      </c>
      <c r="F2079" s="6">
        <v>11.32</v>
      </c>
      <c r="G2079" s="6">
        <v>0</v>
      </c>
      <c r="H2079" s="6">
        <v>0</v>
      </c>
      <c r="I2079" s="6">
        <v>0</v>
      </c>
      <c r="J2079" s="6">
        <v>0</v>
      </c>
      <c r="K2079" s="7" t="s">
        <v>2585</v>
      </c>
      <c r="L2079" s="7" t="s">
        <v>2336</v>
      </c>
      <c r="M2079" s="7" t="s">
        <v>543</v>
      </c>
      <c r="N2079" s="3">
        <v>3</v>
      </c>
      <c r="O2079" s="2" t="s">
        <v>2974</v>
      </c>
      <c r="Q2079" s="57">
        <f t="shared" si="21"/>
        <v>0</v>
      </c>
    </row>
    <row r="2080" spans="1:17" x14ac:dyDescent="0.2">
      <c r="A2080" s="7" t="s">
        <v>1522</v>
      </c>
      <c r="B2080" s="6">
        <v>9.9541666666666693</v>
      </c>
      <c r="C2080" s="7" t="s">
        <v>1522</v>
      </c>
      <c r="D2080" s="7" t="s">
        <v>371</v>
      </c>
      <c r="E2080" s="6">
        <v>9.9541666666666693</v>
      </c>
      <c r="F2080" s="6">
        <v>9.9541666666666693</v>
      </c>
      <c r="G2080" s="6">
        <v>9.9541666666666693</v>
      </c>
      <c r="H2080" s="6">
        <v>9.9541666666666693</v>
      </c>
      <c r="I2080" s="6">
        <v>9.9541666666666693</v>
      </c>
      <c r="J2080" s="6">
        <v>9.9541666666666693</v>
      </c>
      <c r="K2080" s="7" t="s">
        <v>2585</v>
      </c>
      <c r="L2080" s="7" t="s">
        <v>1946</v>
      </c>
      <c r="M2080" s="7" t="s">
        <v>2301</v>
      </c>
      <c r="N2080" s="3">
        <v>0</v>
      </c>
      <c r="O2080" s="2" t="s">
        <v>2063</v>
      </c>
      <c r="Q2080" s="57">
        <f t="shared" si="21"/>
        <v>1</v>
      </c>
    </row>
    <row r="2081" spans="1:17" x14ac:dyDescent="0.2">
      <c r="A2081" s="7" t="s">
        <v>1743</v>
      </c>
      <c r="B2081" s="6">
        <v>27.81</v>
      </c>
      <c r="C2081" s="7" t="s">
        <v>1743</v>
      </c>
      <c r="D2081" s="7" t="s">
        <v>371</v>
      </c>
      <c r="E2081" s="6">
        <v>27.81</v>
      </c>
      <c r="F2081" s="6">
        <v>27.81</v>
      </c>
      <c r="G2081" s="6">
        <v>0</v>
      </c>
      <c r="H2081" s="6">
        <v>0</v>
      </c>
      <c r="I2081" s="6">
        <v>0</v>
      </c>
      <c r="J2081" s="6">
        <v>0</v>
      </c>
      <c r="K2081" s="7" t="s">
        <v>2585</v>
      </c>
      <c r="L2081" s="7" t="s">
        <v>1946</v>
      </c>
      <c r="M2081" s="7" t="s">
        <v>103</v>
      </c>
      <c r="N2081" s="3">
        <v>0</v>
      </c>
      <c r="O2081" s="2" t="s">
        <v>1009</v>
      </c>
      <c r="Q2081" s="57">
        <f t="shared" si="21"/>
        <v>0</v>
      </c>
    </row>
    <row r="2082" spans="1:17" x14ac:dyDescent="0.2">
      <c r="A2082" s="7" t="s">
        <v>2407</v>
      </c>
      <c r="B2082" s="6"/>
      <c r="C2082" s="7" t="s">
        <v>2407</v>
      </c>
      <c r="D2082" s="7" t="s">
        <v>3030</v>
      </c>
      <c r="E2082" s="6">
        <v>5.8</v>
      </c>
      <c r="F2082" s="6">
        <v>5.8</v>
      </c>
      <c r="G2082" s="6">
        <v>0</v>
      </c>
      <c r="H2082" s="6">
        <v>0</v>
      </c>
      <c r="I2082" s="6">
        <v>0</v>
      </c>
      <c r="J2082" s="6">
        <v>0</v>
      </c>
      <c r="K2082" s="7" t="s">
        <v>2585</v>
      </c>
      <c r="L2082" s="7" t="s">
        <v>1787</v>
      </c>
      <c r="M2082" s="7" t="s">
        <v>1235</v>
      </c>
      <c r="N2082" s="3">
        <v>10</v>
      </c>
      <c r="O2082" s="2" t="s">
        <v>777</v>
      </c>
      <c r="Q2082" s="57">
        <f t="shared" si="21"/>
        <v>0</v>
      </c>
    </row>
    <row r="2083" spans="1:17" x14ac:dyDescent="0.2">
      <c r="A2083" s="7" t="s">
        <v>3053</v>
      </c>
      <c r="B2083" s="6">
        <v>0.28092</v>
      </c>
      <c r="C2083" s="7" t="s">
        <v>3053</v>
      </c>
      <c r="D2083" s="7" t="s">
        <v>469</v>
      </c>
      <c r="E2083" s="6">
        <v>0.28092</v>
      </c>
      <c r="F2083" s="6">
        <v>0.28092</v>
      </c>
      <c r="G2083" s="6">
        <v>0.28092</v>
      </c>
      <c r="H2083" s="6">
        <v>0.28092</v>
      </c>
      <c r="I2083" s="6">
        <v>0</v>
      </c>
      <c r="J2083" s="6">
        <v>0</v>
      </c>
      <c r="K2083" s="7" t="s">
        <v>2585</v>
      </c>
      <c r="L2083" s="7"/>
      <c r="M2083" s="7" t="s">
        <v>2139</v>
      </c>
      <c r="N2083" s="3">
        <v>0</v>
      </c>
      <c r="O2083" s="2" t="s">
        <v>2974</v>
      </c>
      <c r="Q2083" s="57">
        <f t="shared" si="21"/>
        <v>0</v>
      </c>
    </row>
    <row r="2084" spans="1:17" x14ac:dyDescent="0.2">
      <c r="A2084" s="7" t="s">
        <v>3171</v>
      </c>
      <c r="B2084" s="6">
        <v>0</v>
      </c>
      <c r="C2084" s="7" t="s">
        <v>3171</v>
      </c>
      <c r="D2084" s="7" t="s">
        <v>786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7" t="s">
        <v>2585</v>
      </c>
      <c r="L2084" s="7"/>
      <c r="M2084" s="7" t="s">
        <v>2139</v>
      </c>
      <c r="N2084" s="3">
        <v>0</v>
      </c>
      <c r="O2084" s="2" t="s">
        <v>2974</v>
      </c>
      <c r="Q2084" s="57" t="e">
        <f t="shared" si="21"/>
        <v>#DIV/0!</v>
      </c>
    </row>
    <row r="2085" spans="1:17" x14ac:dyDescent="0.2">
      <c r="A2085" s="7" t="s">
        <v>3227</v>
      </c>
      <c r="B2085" s="6">
        <v>27.8</v>
      </c>
      <c r="C2085" s="7" t="s">
        <v>3227</v>
      </c>
      <c r="D2085" s="7" t="s">
        <v>371</v>
      </c>
      <c r="E2085" s="6">
        <v>27.8</v>
      </c>
      <c r="F2085" s="6">
        <v>27.8</v>
      </c>
      <c r="G2085" s="6">
        <v>27.8</v>
      </c>
      <c r="H2085" s="6">
        <v>27.8</v>
      </c>
      <c r="I2085" s="6">
        <v>83.4</v>
      </c>
      <c r="J2085" s="6">
        <v>83.4</v>
      </c>
      <c r="K2085" s="7" t="s">
        <v>2585</v>
      </c>
      <c r="L2085" s="7" t="s">
        <v>1946</v>
      </c>
      <c r="M2085" s="7" t="s">
        <v>2063</v>
      </c>
      <c r="N2085" s="3">
        <v>0</v>
      </c>
      <c r="O2085" s="2" t="s">
        <v>2063</v>
      </c>
      <c r="Q2085" s="57">
        <f t="shared" si="21"/>
        <v>3</v>
      </c>
    </row>
    <row r="2086" spans="1:17" x14ac:dyDescent="0.2">
      <c r="A2086" s="7" t="s">
        <v>614</v>
      </c>
      <c r="B2086" s="6">
        <v>30</v>
      </c>
      <c r="C2086" s="7" t="s">
        <v>614</v>
      </c>
      <c r="D2086" s="7" t="s">
        <v>371</v>
      </c>
      <c r="E2086" s="6">
        <v>30</v>
      </c>
      <c r="F2086" s="6">
        <v>30</v>
      </c>
      <c r="G2086" s="6">
        <v>0</v>
      </c>
      <c r="H2086" s="6">
        <v>0</v>
      </c>
      <c r="I2086" s="6">
        <v>0</v>
      </c>
      <c r="J2086" s="6">
        <v>0</v>
      </c>
      <c r="K2086" s="7" t="s">
        <v>2585</v>
      </c>
      <c r="L2086" s="7" t="s">
        <v>637</v>
      </c>
      <c r="M2086" s="7" t="s">
        <v>2063</v>
      </c>
      <c r="N2086" s="3">
        <v>0</v>
      </c>
      <c r="O2086" s="2" t="s">
        <v>2063</v>
      </c>
      <c r="Q2086" s="57">
        <f t="shared" si="21"/>
        <v>0</v>
      </c>
    </row>
    <row r="2087" spans="1:17" x14ac:dyDescent="0.2">
      <c r="A2087" s="7" t="s">
        <v>3381</v>
      </c>
      <c r="B2087" s="6">
        <v>28.4363666666667</v>
      </c>
      <c r="C2087" s="7" t="s">
        <v>2289</v>
      </c>
      <c r="D2087" s="7" t="s">
        <v>371</v>
      </c>
      <c r="E2087" s="6">
        <v>31.280003333333401</v>
      </c>
      <c r="F2087" s="6">
        <v>28.4363666666667</v>
      </c>
      <c r="G2087" s="6">
        <v>31.280003333333202</v>
      </c>
      <c r="H2087" s="6">
        <v>28.4363666666667</v>
      </c>
      <c r="I2087" s="6">
        <v>15.640001666666601</v>
      </c>
      <c r="J2087" s="6">
        <v>14.2181833333334</v>
      </c>
      <c r="K2087" s="7" t="s">
        <v>2585</v>
      </c>
      <c r="L2087" s="7" t="s">
        <v>1946</v>
      </c>
      <c r="M2087" s="7" t="s">
        <v>2432</v>
      </c>
      <c r="N2087" s="3">
        <v>6</v>
      </c>
      <c r="O2087" s="2" t="s">
        <v>2063</v>
      </c>
      <c r="Q2087" s="57">
        <f t="shared" si="21"/>
        <v>0.50000000000000178</v>
      </c>
    </row>
    <row r="2088" spans="1:17" x14ac:dyDescent="0.2">
      <c r="A2088" s="7" t="s">
        <v>1088</v>
      </c>
      <c r="B2088" s="6">
        <v>13.52</v>
      </c>
      <c r="C2088" s="7" t="s">
        <v>2300</v>
      </c>
      <c r="D2088" s="7" t="s">
        <v>371</v>
      </c>
      <c r="E2088" s="6">
        <v>13.52</v>
      </c>
      <c r="F2088" s="6">
        <v>13.52</v>
      </c>
      <c r="G2088" s="6">
        <v>13.52</v>
      </c>
      <c r="H2088" s="6">
        <v>13.52</v>
      </c>
      <c r="I2088" s="6">
        <v>40.56</v>
      </c>
      <c r="J2088" s="6">
        <v>40.56</v>
      </c>
      <c r="K2088" s="7" t="s">
        <v>2585</v>
      </c>
      <c r="L2088" s="7" t="s">
        <v>1221</v>
      </c>
      <c r="M2088" s="7" t="s">
        <v>470</v>
      </c>
      <c r="N2088" s="3">
        <v>4</v>
      </c>
      <c r="O2088" s="2" t="s">
        <v>327</v>
      </c>
      <c r="Q2088" s="57">
        <f t="shared" si="21"/>
        <v>3.0000000000000004</v>
      </c>
    </row>
    <row r="2089" spans="1:17" x14ac:dyDescent="0.2">
      <c r="A2089" s="7" t="s">
        <v>1732</v>
      </c>
      <c r="B2089" s="6">
        <v>13.52</v>
      </c>
      <c r="C2089" s="7" t="s">
        <v>3422</v>
      </c>
      <c r="D2089" s="7" t="s">
        <v>371</v>
      </c>
      <c r="E2089" s="6">
        <v>13.52</v>
      </c>
      <c r="F2089" s="6">
        <v>13.52</v>
      </c>
      <c r="G2089" s="6">
        <v>13.17</v>
      </c>
      <c r="H2089" s="6">
        <v>13.17</v>
      </c>
      <c r="I2089" s="6">
        <v>59.265000000000001</v>
      </c>
      <c r="J2089" s="6">
        <v>59.265000000000001</v>
      </c>
      <c r="K2089" s="7" t="s">
        <v>2585</v>
      </c>
      <c r="L2089" s="7" t="s">
        <v>1221</v>
      </c>
      <c r="M2089" s="7" t="s">
        <v>470</v>
      </c>
      <c r="N2089" s="3">
        <v>4</v>
      </c>
      <c r="O2089" s="2" t="s">
        <v>327</v>
      </c>
      <c r="Q2089" s="57">
        <f t="shared" si="21"/>
        <v>4.3835059171597637</v>
      </c>
    </row>
    <row r="2090" spans="1:17" x14ac:dyDescent="0.2">
      <c r="A2090" s="7" t="s">
        <v>3377</v>
      </c>
      <c r="B2090" s="6">
        <v>5.2</v>
      </c>
      <c r="C2090" s="7" t="s">
        <v>3377</v>
      </c>
      <c r="D2090" s="7" t="s">
        <v>371</v>
      </c>
      <c r="E2090" s="6">
        <v>5.72</v>
      </c>
      <c r="F2090" s="6">
        <v>5.2</v>
      </c>
      <c r="G2090" s="6">
        <v>0</v>
      </c>
      <c r="H2090" s="6">
        <v>0</v>
      </c>
      <c r="I2090" s="6">
        <v>0</v>
      </c>
      <c r="J2090" s="6">
        <v>0</v>
      </c>
      <c r="K2090" s="7" t="s">
        <v>2585</v>
      </c>
      <c r="L2090" s="7" t="s">
        <v>2832</v>
      </c>
      <c r="M2090" s="7" t="s">
        <v>2901</v>
      </c>
      <c r="N2090" s="3">
        <v>0</v>
      </c>
      <c r="O2090" s="2" t="s">
        <v>2974</v>
      </c>
      <c r="Q2090" s="57">
        <f t="shared" si="21"/>
        <v>0</v>
      </c>
    </row>
    <row r="2091" spans="1:17" x14ac:dyDescent="0.2">
      <c r="A2091" s="7" t="s">
        <v>795</v>
      </c>
      <c r="B2091" s="6">
        <v>3.5</v>
      </c>
      <c r="C2091" s="7" t="s">
        <v>2299</v>
      </c>
      <c r="D2091" s="7" t="s">
        <v>2944</v>
      </c>
      <c r="E2091" s="6">
        <v>3.5</v>
      </c>
      <c r="F2091" s="6">
        <v>3.5</v>
      </c>
      <c r="G2091" s="6">
        <v>3.5</v>
      </c>
      <c r="H2091" s="6">
        <v>3.5</v>
      </c>
      <c r="I2091" s="6">
        <v>10.5</v>
      </c>
      <c r="J2091" s="6">
        <v>10.5</v>
      </c>
      <c r="K2091" s="7" t="s">
        <v>2585</v>
      </c>
      <c r="L2091" s="7" t="s">
        <v>1946</v>
      </c>
      <c r="M2091" s="7" t="s">
        <v>2631</v>
      </c>
      <c r="N2091" s="3">
        <v>1</v>
      </c>
      <c r="O2091" s="2" t="s">
        <v>2974</v>
      </c>
      <c r="Q2091" s="57">
        <f t="shared" si="21"/>
        <v>3</v>
      </c>
    </row>
    <row r="2092" spans="1:17" x14ac:dyDescent="0.2">
      <c r="A2092" s="7" t="s">
        <v>429</v>
      </c>
      <c r="B2092" s="6">
        <v>0.57263888888888903</v>
      </c>
      <c r="C2092" s="7" t="s">
        <v>429</v>
      </c>
      <c r="D2092" s="7" t="s">
        <v>371</v>
      </c>
      <c r="E2092" s="6">
        <v>0.57263888888888903</v>
      </c>
      <c r="F2092" s="6">
        <v>0.57263888888888903</v>
      </c>
      <c r="G2092" s="6">
        <v>0</v>
      </c>
      <c r="H2092" s="6">
        <v>0</v>
      </c>
      <c r="I2092" s="6">
        <v>0</v>
      </c>
      <c r="J2092" s="6">
        <v>0</v>
      </c>
      <c r="K2092" s="7" t="s">
        <v>2585</v>
      </c>
      <c r="L2092" s="7" t="s">
        <v>2336</v>
      </c>
      <c r="M2092" s="7" t="s">
        <v>2631</v>
      </c>
      <c r="N2092" s="3">
        <v>12</v>
      </c>
      <c r="O2092" s="2" t="s">
        <v>2974</v>
      </c>
      <c r="Q2092" s="57">
        <f t="shared" si="21"/>
        <v>0</v>
      </c>
    </row>
    <row r="2093" spans="1:17" x14ac:dyDescent="0.2">
      <c r="A2093" s="7" t="s">
        <v>3334</v>
      </c>
      <c r="B2093" s="6">
        <v>5.5424249999999997</v>
      </c>
      <c r="C2093" s="7" t="s">
        <v>1545</v>
      </c>
      <c r="D2093" s="7" t="s">
        <v>2944</v>
      </c>
      <c r="E2093" s="6">
        <v>6.0966674999999997</v>
      </c>
      <c r="F2093" s="6">
        <v>5.5424249999999997</v>
      </c>
      <c r="G2093" s="6">
        <v>0</v>
      </c>
      <c r="H2093" s="6">
        <v>0</v>
      </c>
      <c r="I2093" s="6">
        <v>0</v>
      </c>
      <c r="J2093" s="6">
        <v>0</v>
      </c>
      <c r="K2093" s="7" t="s">
        <v>2585</v>
      </c>
      <c r="L2093" s="7" t="s">
        <v>1946</v>
      </c>
      <c r="M2093" s="7" t="s">
        <v>2901</v>
      </c>
      <c r="N2093" s="3">
        <v>12</v>
      </c>
      <c r="O2093" s="2" t="s">
        <v>2974</v>
      </c>
      <c r="Q2093" s="57">
        <f t="shared" si="21"/>
        <v>0</v>
      </c>
    </row>
    <row r="2094" spans="1:17" x14ac:dyDescent="0.2">
      <c r="A2094" s="7" t="s">
        <v>196</v>
      </c>
      <c r="B2094" s="6">
        <v>0.18261820000000001</v>
      </c>
      <c r="C2094" s="7" t="s">
        <v>196</v>
      </c>
      <c r="D2094" s="7" t="s">
        <v>1404</v>
      </c>
      <c r="E2094" s="6">
        <v>0.20088001999999999</v>
      </c>
      <c r="F2094" s="6">
        <v>0.18261820000000001</v>
      </c>
      <c r="G2094" s="6">
        <v>0</v>
      </c>
      <c r="H2094" s="6">
        <v>0</v>
      </c>
      <c r="I2094" s="6">
        <v>0</v>
      </c>
      <c r="J2094" s="6">
        <v>0</v>
      </c>
      <c r="K2094" s="7" t="s">
        <v>2585</v>
      </c>
      <c r="L2094" s="7" t="s">
        <v>3374</v>
      </c>
      <c r="M2094" s="7" t="s">
        <v>1431</v>
      </c>
      <c r="N2094" s="3">
        <v>500</v>
      </c>
      <c r="O2094" s="2" t="s">
        <v>2974</v>
      </c>
      <c r="Q2094" s="57">
        <f t="shared" si="21"/>
        <v>0</v>
      </c>
    </row>
    <row r="2095" spans="1:17" x14ac:dyDescent="0.2">
      <c r="A2095" s="7" t="s">
        <v>141</v>
      </c>
      <c r="B2095" s="6">
        <v>9.33788333333333E-2</v>
      </c>
      <c r="C2095" s="7" t="s">
        <v>141</v>
      </c>
      <c r="D2095" s="7" t="s">
        <v>1404</v>
      </c>
      <c r="E2095" s="6">
        <v>0.102716716666667</v>
      </c>
      <c r="F2095" s="6">
        <v>9.33788333333333E-2</v>
      </c>
      <c r="G2095" s="6">
        <v>0</v>
      </c>
      <c r="H2095" s="6">
        <v>0</v>
      </c>
      <c r="I2095" s="6">
        <v>0</v>
      </c>
      <c r="J2095" s="6">
        <v>0</v>
      </c>
      <c r="K2095" s="7" t="s">
        <v>3355</v>
      </c>
      <c r="L2095" s="7" t="s">
        <v>3374</v>
      </c>
      <c r="M2095" s="7" t="s">
        <v>2631</v>
      </c>
      <c r="N2095" s="3">
        <v>600</v>
      </c>
      <c r="O2095" s="2" t="s">
        <v>2974</v>
      </c>
      <c r="Q2095" s="57">
        <f t="shared" si="21"/>
        <v>0</v>
      </c>
    </row>
    <row r="2096" spans="1:17" x14ac:dyDescent="0.2">
      <c r="A2096" s="7" t="s">
        <v>2959</v>
      </c>
      <c r="B2096" s="6">
        <v>0.33825749999999999</v>
      </c>
      <c r="C2096" s="7" t="s">
        <v>441</v>
      </c>
      <c r="D2096" s="7" t="s">
        <v>2944</v>
      </c>
      <c r="E2096" s="6">
        <v>0.37208324999999998</v>
      </c>
      <c r="F2096" s="6">
        <v>0.33825749999999999</v>
      </c>
      <c r="G2096" s="6">
        <v>0.37208325000000297</v>
      </c>
      <c r="H2096" s="6">
        <v>0.33825750000000099</v>
      </c>
      <c r="I2096" s="6">
        <v>0.74416650000000595</v>
      </c>
      <c r="J2096" s="6">
        <v>0.67651500000000198</v>
      </c>
      <c r="K2096" s="7" t="s">
        <v>2585</v>
      </c>
      <c r="L2096" s="7" t="s">
        <v>1946</v>
      </c>
      <c r="M2096" s="7" t="s">
        <v>1171</v>
      </c>
      <c r="N2096" s="3">
        <v>120</v>
      </c>
      <c r="O2096" s="2" t="s">
        <v>2974</v>
      </c>
      <c r="Q2096" s="57">
        <f t="shared" si="21"/>
        <v>2.0000000000000058</v>
      </c>
    </row>
    <row r="2097" spans="1:17" x14ac:dyDescent="0.2">
      <c r="A2097" s="7" t="s">
        <v>1100</v>
      </c>
      <c r="B2097" s="6">
        <v>6.9284999999999999E-2</v>
      </c>
      <c r="C2097" s="7" t="s">
        <v>1100</v>
      </c>
      <c r="D2097" s="7" t="s">
        <v>469</v>
      </c>
      <c r="E2097" s="6">
        <v>6.9284999999999999E-2</v>
      </c>
      <c r="F2097" s="6">
        <v>6.9284999999999999E-2</v>
      </c>
      <c r="G2097" s="6">
        <v>6.9284999999999999E-2</v>
      </c>
      <c r="H2097" s="6">
        <v>6.9284999999999999E-2</v>
      </c>
      <c r="I2097" s="6">
        <v>0</v>
      </c>
      <c r="J2097" s="6">
        <v>0</v>
      </c>
      <c r="K2097" s="7" t="s">
        <v>2585</v>
      </c>
      <c r="L2097" s="7"/>
      <c r="M2097" s="7" t="s">
        <v>2139</v>
      </c>
      <c r="N2097" s="3">
        <v>0</v>
      </c>
      <c r="O2097" s="2" t="s">
        <v>2974</v>
      </c>
      <c r="Q2097" s="57">
        <f t="shared" si="21"/>
        <v>0</v>
      </c>
    </row>
    <row r="2098" spans="1:17" x14ac:dyDescent="0.2">
      <c r="A2098" s="7" t="s">
        <v>1444</v>
      </c>
      <c r="B2098" s="6">
        <v>0.26500000000000001</v>
      </c>
      <c r="C2098" s="7" t="s">
        <v>1444</v>
      </c>
      <c r="D2098" s="7" t="s">
        <v>469</v>
      </c>
      <c r="E2098" s="6">
        <v>0.26500000000000001</v>
      </c>
      <c r="F2098" s="6">
        <v>0.26500000000000001</v>
      </c>
      <c r="G2098" s="6">
        <v>0.26500000000000001</v>
      </c>
      <c r="H2098" s="6">
        <v>0.26500000000000001</v>
      </c>
      <c r="I2098" s="6">
        <v>0</v>
      </c>
      <c r="J2098" s="6">
        <v>0</v>
      </c>
      <c r="K2098" s="7" t="s">
        <v>2585</v>
      </c>
      <c r="L2098" s="7"/>
      <c r="M2098" s="7" t="s">
        <v>2139</v>
      </c>
      <c r="N2098" s="3">
        <v>0</v>
      </c>
      <c r="O2098" s="2" t="s">
        <v>2974</v>
      </c>
      <c r="Q2098" s="57">
        <f t="shared" si="21"/>
        <v>0</v>
      </c>
    </row>
    <row r="2099" spans="1:17" x14ac:dyDescent="0.2">
      <c r="A2099" s="7" t="s">
        <v>1027</v>
      </c>
      <c r="B2099" s="6">
        <v>11.12</v>
      </c>
      <c r="C2099" s="7" t="s">
        <v>1027</v>
      </c>
      <c r="D2099" s="7" t="s">
        <v>371</v>
      </c>
      <c r="E2099" s="6">
        <v>11.12</v>
      </c>
      <c r="F2099" s="6">
        <v>11.12</v>
      </c>
      <c r="G2099" s="6">
        <v>11.12</v>
      </c>
      <c r="H2099" s="6">
        <v>11.12</v>
      </c>
      <c r="I2099" s="6">
        <v>133.44</v>
      </c>
      <c r="J2099" s="6">
        <v>133.44</v>
      </c>
      <c r="K2099" s="7" t="s">
        <v>2585</v>
      </c>
      <c r="L2099" s="7" t="s">
        <v>1946</v>
      </c>
      <c r="M2099" s="7" t="s">
        <v>2301</v>
      </c>
      <c r="N2099" s="3">
        <v>0</v>
      </c>
      <c r="O2099" s="2" t="s">
        <v>777</v>
      </c>
      <c r="Q2099" s="57">
        <f t="shared" si="21"/>
        <v>12</v>
      </c>
    </row>
    <row r="2100" spans="1:17" x14ac:dyDescent="0.2">
      <c r="A2100" s="7" t="s">
        <v>18</v>
      </c>
      <c r="B2100" s="6">
        <v>14.654545454545501</v>
      </c>
      <c r="C2100" s="7" t="s">
        <v>18</v>
      </c>
      <c r="D2100" s="7" t="s">
        <v>371</v>
      </c>
      <c r="E2100" s="6">
        <v>16.12</v>
      </c>
      <c r="F2100" s="6">
        <v>14.654545454545501</v>
      </c>
      <c r="G2100" s="6">
        <v>0</v>
      </c>
      <c r="H2100" s="6">
        <v>0</v>
      </c>
      <c r="I2100" s="6">
        <v>0</v>
      </c>
      <c r="J2100" s="6">
        <v>0</v>
      </c>
      <c r="K2100" s="7" t="s">
        <v>2585</v>
      </c>
      <c r="L2100" s="7" t="s">
        <v>1946</v>
      </c>
      <c r="M2100" s="7" t="s">
        <v>3050</v>
      </c>
      <c r="N2100" s="3">
        <v>0</v>
      </c>
      <c r="O2100" s="2" t="s">
        <v>777</v>
      </c>
      <c r="Q2100" s="57">
        <f t="shared" si="21"/>
        <v>0</v>
      </c>
    </row>
    <row r="2101" spans="1:17" x14ac:dyDescent="0.2">
      <c r="A2101" s="7" t="s">
        <v>131</v>
      </c>
      <c r="B2101" s="6">
        <v>30.5</v>
      </c>
      <c r="C2101" s="7" t="s">
        <v>131</v>
      </c>
      <c r="D2101" s="7" t="s">
        <v>386</v>
      </c>
      <c r="E2101" s="6">
        <v>30.5</v>
      </c>
      <c r="F2101" s="6">
        <v>30.5</v>
      </c>
      <c r="G2101" s="6">
        <v>30.5</v>
      </c>
      <c r="H2101" s="6">
        <v>30.5</v>
      </c>
      <c r="I2101" s="6">
        <v>15.25</v>
      </c>
      <c r="J2101" s="6">
        <v>15.25</v>
      </c>
      <c r="K2101" s="7" t="s">
        <v>2585</v>
      </c>
      <c r="L2101" s="7" t="s">
        <v>1946</v>
      </c>
      <c r="M2101" s="7" t="s">
        <v>2301</v>
      </c>
      <c r="N2101" s="3">
        <v>0</v>
      </c>
      <c r="O2101" s="2" t="s">
        <v>777</v>
      </c>
      <c r="Q2101" s="57">
        <f t="shared" si="21"/>
        <v>0.5</v>
      </c>
    </row>
    <row r="2102" spans="1:17" x14ac:dyDescent="0.2">
      <c r="A2102" s="7" t="s">
        <v>296</v>
      </c>
      <c r="B2102" s="6">
        <v>4.2858171363076201</v>
      </c>
      <c r="C2102" s="7" t="s">
        <v>296</v>
      </c>
      <c r="D2102" s="7" t="s">
        <v>469</v>
      </c>
      <c r="E2102" s="6">
        <v>4.2858171363076201</v>
      </c>
      <c r="F2102" s="6">
        <v>4.2858171363076201</v>
      </c>
      <c r="G2102" s="6">
        <v>4.2858171363076201</v>
      </c>
      <c r="H2102" s="6">
        <v>4.2858171363076201</v>
      </c>
      <c r="I2102" s="6">
        <v>0</v>
      </c>
      <c r="J2102" s="6">
        <v>0</v>
      </c>
      <c r="K2102" s="7" t="s">
        <v>2585</v>
      </c>
      <c r="L2102" s="7"/>
      <c r="M2102" s="7" t="s">
        <v>2139</v>
      </c>
      <c r="N2102" s="3">
        <v>0</v>
      </c>
      <c r="O2102" s="2" t="s">
        <v>2974</v>
      </c>
      <c r="Q2102" s="57">
        <f t="shared" si="21"/>
        <v>0</v>
      </c>
    </row>
    <row r="2103" spans="1:17" x14ac:dyDescent="0.2">
      <c r="A2103" s="7" t="s">
        <v>323</v>
      </c>
      <c r="B2103" s="6">
        <v>21.0825</v>
      </c>
      <c r="C2103" s="7" t="s">
        <v>323</v>
      </c>
      <c r="D2103" s="7" t="s">
        <v>642</v>
      </c>
      <c r="E2103" s="6">
        <v>21.0825</v>
      </c>
      <c r="F2103" s="6">
        <v>21.0825</v>
      </c>
      <c r="G2103" s="6">
        <v>0</v>
      </c>
      <c r="H2103" s="6">
        <v>0</v>
      </c>
      <c r="I2103" s="6">
        <v>0</v>
      </c>
      <c r="J2103" s="6">
        <v>0</v>
      </c>
      <c r="K2103" s="7" t="s">
        <v>2585</v>
      </c>
      <c r="L2103" s="7" t="s">
        <v>1946</v>
      </c>
      <c r="M2103" s="7" t="s">
        <v>2301</v>
      </c>
      <c r="N2103" s="3">
        <v>0</v>
      </c>
      <c r="O2103" s="2" t="s">
        <v>777</v>
      </c>
      <c r="Q2103" s="57">
        <f t="shared" si="21"/>
        <v>0</v>
      </c>
    </row>
    <row r="2104" spans="1:17" x14ac:dyDescent="0.2">
      <c r="A2104" s="7" t="s">
        <v>665</v>
      </c>
      <c r="B2104" s="6">
        <v>21.039697542533101</v>
      </c>
      <c r="C2104" s="7" t="s">
        <v>2593</v>
      </c>
      <c r="D2104" s="7" t="s">
        <v>642</v>
      </c>
      <c r="E2104" s="6">
        <v>21.039697542533101</v>
      </c>
      <c r="F2104" s="6">
        <v>21.039697542533101</v>
      </c>
      <c r="G2104" s="6">
        <v>0</v>
      </c>
      <c r="H2104" s="6">
        <v>0</v>
      </c>
      <c r="I2104" s="6">
        <v>0</v>
      </c>
      <c r="J2104" s="6">
        <v>0</v>
      </c>
      <c r="K2104" s="7" t="s">
        <v>2585</v>
      </c>
      <c r="L2104" s="7" t="s">
        <v>1946</v>
      </c>
      <c r="M2104" s="7" t="s">
        <v>1134</v>
      </c>
      <c r="N2104" s="3">
        <v>0</v>
      </c>
      <c r="O2104" s="2" t="s">
        <v>777</v>
      </c>
      <c r="Q2104" s="57">
        <f t="shared" si="21"/>
        <v>0</v>
      </c>
    </row>
    <row r="2105" spans="1:17" x14ac:dyDescent="0.2">
      <c r="A2105" s="7" t="s">
        <v>1628</v>
      </c>
      <c r="B2105" s="6">
        <v>11.344444444444401</v>
      </c>
      <c r="C2105" s="7" t="s">
        <v>1628</v>
      </c>
      <c r="D2105" s="7" t="s">
        <v>642</v>
      </c>
      <c r="E2105" s="6">
        <v>11.344444444444401</v>
      </c>
      <c r="F2105" s="6">
        <v>11.344444444444401</v>
      </c>
      <c r="G2105" s="6">
        <v>0</v>
      </c>
      <c r="H2105" s="6">
        <v>0</v>
      </c>
      <c r="I2105" s="6">
        <v>0</v>
      </c>
      <c r="J2105" s="6">
        <v>0</v>
      </c>
      <c r="K2105" s="7" t="s">
        <v>2585</v>
      </c>
      <c r="L2105" s="7" t="s">
        <v>1946</v>
      </c>
      <c r="M2105" s="7" t="s">
        <v>287</v>
      </c>
      <c r="N2105" s="3">
        <v>0</v>
      </c>
      <c r="O2105" s="2" t="s">
        <v>132</v>
      </c>
      <c r="Q2105" s="57">
        <f t="shared" si="21"/>
        <v>0</v>
      </c>
    </row>
    <row r="2106" spans="1:17" x14ac:dyDescent="0.2">
      <c r="A2106" s="7" t="s">
        <v>704</v>
      </c>
      <c r="B2106" s="6">
        <v>0.124444444444444</v>
      </c>
      <c r="C2106" s="7" t="s">
        <v>704</v>
      </c>
      <c r="D2106" s="7" t="s">
        <v>469</v>
      </c>
      <c r="E2106" s="6">
        <v>0.124444444444444</v>
      </c>
      <c r="F2106" s="6">
        <v>0.124444444444444</v>
      </c>
      <c r="G2106" s="6">
        <v>0.124444444444444</v>
      </c>
      <c r="H2106" s="6">
        <v>0.124444444444444</v>
      </c>
      <c r="I2106" s="6">
        <v>0</v>
      </c>
      <c r="J2106" s="6">
        <v>0</v>
      </c>
      <c r="K2106" s="7" t="s">
        <v>2585</v>
      </c>
      <c r="L2106" s="7"/>
      <c r="M2106" s="7" t="s">
        <v>2139</v>
      </c>
      <c r="N2106" s="3">
        <v>0</v>
      </c>
      <c r="O2106" s="2" t="s">
        <v>2974</v>
      </c>
      <c r="Q2106" s="57">
        <f t="shared" si="21"/>
        <v>0</v>
      </c>
    </row>
    <row r="2107" spans="1:17" x14ac:dyDescent="0.2">
      <c r="A2107" s="7" t="s">
        <v>2419</v>
      </c>
      <c r="B2107" s="6">
        <v>21.040109937301398</v>
      </c>
      <c r="C2107" s="7" t="s">
        <v>1482</v>
      </c>
      <c r="D2107" s="7" t="s">
        <v>642</v>
      </c>
      <c r="E2107" s="6">
        <v>21.040109937301398</v>
      </c>
      <c r="F2107" s="6">
        <v>21.040109937301398</v>
      </c>
      <c r="G2107" s="6">
        <v>21.040109937301398</v>
      </c>
      <c r="H2107" s="6">
        <v>21.040109937301398</v>
      </c>
      <c r="I2107" s="6">
        <v>25.248131924761701</v>
      </c>
      <c r="J2107" s="6">
        <v>25.248131924761701</v>
      </c>
      <c r="K2107" s="7" t="s">
        <v>2585</v>
      </c>
      <c r="L2107" s="7" t="s">
        <v>1946</v>
      </c>
      <c r="M2107" s="7" t="s">
        <v>1134</v>
      </c>
      <c r="N2107" s="3">
        <v>0</v>
      </c>
      <c r="O2107" s="2" t="s">
        <v>3168</v>
      </c>
      <c r="Q2107" s="57">
        <f t="shared" si="21"/>
        <v>1.2000000000000011</v>
      </c>
    </row>
    <row r="2108" spans="1:17" x14ac:dyDescent="0.2">
      <c r="A2108" s="7" t="s">
        <v>2790</v>
      </c>
      <c r="B2108" s="6">
        <v>34.001199231081202</v>
      </c>
      <c r="C2108" s="7" t="s">
        <v>1657</v>
      </c>
      <c r="D2108" s="7" t="s">
        <v>642</v>
      </c>
      <c r="E2108" s="6">
        <v>34.001199231081202</v>
      </c>
      <c r="F2108" s="6">
        <v>34.001199231081202</v>
      </c>
      <c r="G2108" s="6">
        <v>0</v>
      </c>
      <c r="H2108" s="6">
        <v>0</v>
      </c>
      <c r="I2108" s="6">
        <v>0</v>
      </c>
      <c r="J2108" s="6">
        <v>0</v>
      </c>
      <c r="K2108" s="7" t="s">
        <v>2585</v>
      </c>
      <c r="L2108" s="7" t="s">
        <v>637</v>
      </c>
      <c r="M2108" s="7" t="s">
        <v>1134</v>
      </c>
      <c r="N2108" s="3">
        <v>0</v>
      </c>
      <c r="O2108" s="2" t="s">
        <v>777</v>
      </c>
      <c r="Q2108" s="57">
        <f t="shared" si="21"/>
        <v>0</v>
      </c>
    </row>
    <row r="2109" spans="1:17" x14ac:dyDescent="0.2">
      <c r="A2109" s="7" t="s">
        <v>1344</v>
      </c>
      <c r="B2109" s="6">
        <v>3.9909909909909902</v>
      </c>
      <c r="C2109" s="7" t="s">
        <v>1344</v>
      </c>
      <c r="D2109" s="7" t="s">
        <v>3030</v>
      </c>
      <c r="E2109" s="6">
        <v>3.9909909909909902</v>
      </c>
      <c r="F2109" s="6">
        <v>3.9909909909909902</v>
      </c>
      <c r="G2109" s="6">
        <v>0</v>
      </c>
      <c r="H2109" s="6">
        <v>0</v>
      </c>
      <c r="I2109" s="6">
        <v>0</v>
      </c>
      <c r="J2109" s="6">
        <v>0</v>
      </c>
      <c r="K2109" s="7" t="s">
        <v>2585</v>
      </c>
      <c r="L2109" s="7" t="s">
        <v>1787</v>
      </c>
      <c r="M2109" s="7" t="s">
        <v>2301</v>
      </c>
      <c r="N2109" s="3">
        <v>0</v>
      </c>
      <c r="O2109" s="2" t="s">
        <v>777</v>
      </c>
      <c r="Q2109" s="57">
        <f t="shared" si="21"/>
        <v>0</v>
      </c>
    </row>
    <row r="2110" spans="1:17" x14ac:dyDescent="0.2">
      <c r="A2110" s="7" t="s">
        <v>3004</v>
      </c>
      <c r="B2110" s="6">
        <v>15.709099999999999</v>
      </c>
      <c r="C2110" s="7" t="s">
        <v>3005</v>
      </c>
      <c r="D2110" s="7" t="s">
        <v>2944</v>
      </c>
      <c r="E2110" s="6">
        <v>17.280010000000001</v>
      </c>
      <c r="F2110" s="6">
        <v>15.709099999999999</v>
      </c>
      <c r="G2110" s="6">
        <v>17.280010000000001</v>
      </c>
      <c r="H2110" s="6">
        <v>15.709099999999999</v>
      </c>
      <c r="I2110" s="6">
        <v>17.280010000000001</v>
      </c>
      <c r="J2110" s="6">
        <v>15.709099999999999</v>
      </c>
      <c r="K2110" s="7" t="s">
        <v>2585</v>
      </c>
      <c r="L2110" s="7" t="s">
        <v>2336</v>
      </c>
      <c r="M2110" s="7" t="s">
        <v>2408</v>
      </c>
      <c r="N2110" s="3">
        <v>0</v>
      </c>
      <c r="O2110" s="2" t="s">
        <v>85</v>
      </c>
      <c r="Q2110" s="57">
        <f t="shared" ref="Q2110:Q2168" si="22">J2110/F2110</f>
        <v>1</v>
      </c>
    </row>
    <row r="2111" spans="1:17" x14ac:dyDescent="0.2">
      <c r="A2111" s="7" t="s">
        <v>2293</v>
      </c>
      <c r="B2111" s="6">
        <v>5.3624999999999998</v>
      </c>
      <c r="C2111" s="7" t="s">
        <v>2293</v>
      </c>
      <c r="D2111" s="7" t="s">
        <v>371</v>
      </c>
      <c r="E2111" s="6">
        <v>5.3624999999999998</v>
      </c>
      <c r="F2111" s="6">
        <v>5.3624999999999998</v>
      </c>
      <c r="G2111" s="6">
        <v>0</v>
      </c>
      <c r="H2111" s="6">
        <v>0</v>
      </c>
      <c r="I2111" s="6">
        <v>0</v>
      </c>
      <c r="J2111" s="6">
        <v>0</v>
      </c>
      <c r="K2111" s="7" t="s">
        <v>2585</v>
      </c>
      <c r="L2111" s="7" t="s">
        <v>1946</v>
      </c>
      <c r="M2111" s="7" t="s">
        <v>1390</v>
      </c>
      <c r="N2111" s="3">
        <v>0</v>
      </c>
      <c r="O2111" s="2" t="s">
        <v>1297</v>
      </c>
      <c r="Q2111" s="57">
        <f t="shared" si="22"/>
        <v>0</v>
      </c>
    </row>
    <row r="2112" spans="1:17" x14ac:dyDescent="0.2">
      <c r="A2112" s="7" t="s">
        <v>1781</v>
      </c>
      <c r="B2112" s="6">
        <v>3.3875000000000002</v>
      </c>
      <c r="C2112" s="7" t="s">
        <v>1781</v>
      </c>
      <c r="D2112" s="7" t="s">
        <v>371</v>
      </c>
      <c r="E2112" s="6">
        <v>3.3875000000000002</v>
      </c>
      <c r="F2112" s="6">
        <v>3.3875000000000002</v>
      </c>
      <c r="G2112" s="6">
        <v>3.3875000000000002</v>
      </c>
      <c r="H2112" s="6">
        <v>3.3875000000000002</v>
      </c>
      <c r="I2112" s="6">
        <v>6.7750000000000004</v>
      </c>
      <c r="J2112" s="6">
        <v>6.7750000000000004</v>
      </c>
      <c r="K2112" s="7" t="s">
        <v>2585</v>
      </c>
      <c r="L2112" s="7" t="s">
        <v>1946</v>
      </c>
      <c r="M2112" s="7" t="s">
        <v>299</v>
      </c>
      <c r="N2112" s="3">
        <v>0</v>
      </c>
      <c r="O2112" s="2" t="s">
        <v>602</v>
      </c>
      <c r="Q2112" s="57">
        <f t="shared" si="22"/>
        <v>2</v>
      </c>
    </row>
    <row r="2113" spans="1:17" x14ac:dyDescent="0.2">
      <c r="A2113" s="7" t="s">
        <v>618</v>
      </c>
      <c r="B2113" s="6">
        <v>38.900542495479201</v>
      </c>
      <c r="C2113" s="7" t="s">
        <v>618</v>
      </c>
      <c r="D2113" s="7" t="s">
        <v>642</v>
      </c>
      <c r="E2113" s="6">
        <v>38.900542495479201</v>
      </c>
      <c r="F2113" s="6">
        <v>38.900542495479201</v>
      </c>
      <c r="G2113" s="6">
        <v>0</v>
      </c>
      <c r="H2113" s="6">
        <v>0</v>
      </c>
      <c r="I2113" s="6">
        <v>0</v>
      </c>
      <c r="J2113" s="6">
        <v>0</v>
      </c>
      <c r="K2113" s="7" t="s">
        <v>2585</v>
      </c>
      <c r="L2113" s="7" t="s">
        <v>1593</v>
      </c>
      <c r="M2113" s="7" t="s">
        <v>2301</v>
      </c>
      <c r="N2113" s="3">
        <v>0</v>
      </c>
      <c r="O2113" s="2" t="s">
        <v>777</v>
      </c>
      <c r="Q2113" s="57">
        <f t="shared" si="22"/>
        <v>0</v>
      </c>
    </row>
    <row r="2114" spans="1:17" x14ac:dyDescent="0.2">
      <c r="A2114" s="7" t="s">
        <v>1900</v>
      </c>
      <c r="B2114" s="6">
        <v>29.5</v>
      </c>
      <c r="C2114" s="7" t="s">
        <v>1900</v>
      </c>
      <c r="D2114" s="7" t="s">
        <v>642</v>
      </c>
      <c r="E2114" s="6">
        <v>29.5</v>
      </c>
      <c r="F2114" s="6">
        <v>29.5</v>
      </c>
      <c r="G2114" s="6">
        <v>0</v>
      </c>
      <c r="H2114" s="6">
        <v>0</v>
      </c>
      <c r="I2114" s="6">
        <v>0</v>
      </c>
      <c r="J2114" s="6">
        <v>0</v>
      </c>
      <c r="K2114" s="7" t="s">
        <v>2585</v>
      </c>
      <c r="L2114" s="7" t="s">
        <v>637</v>
      </c>
      <c r="M2114" s="7" t="s">
        <v>2301</v>
      </c>
      <c r="N2114" s="3">
        <v>0</v>
      </c>
      <c r="O2114" s="2" t="s">
        <v>777</v>
      </c>
      <c r="Q2114" s="57">
        <f t="shared" si="22"/>
        <v>0</v>
      </c>
    </row>
    <row r="2115" spans="1:17" x14ac:dyDescent="0.2">
      <c r="A2115" s="7" t="s">
        <v>1206</v>
      </c>
      <c r="B2115" s="6">
        <v>36.899350649350701</v>
      </c>
      <c r="C2115" s="7" t="s">
        <v>1206</v>
      </c>
      <c r="D2115" s="7" t="s">
        <v>642</v>
      </c>
      <c r="E2115" s="6">
        <v>36.899350649350701</v>
      </c>
      <c r="F2115" s="6">
        <v>36.899350649350701</v>
      </c>
      <c r="G2115" s="6">
        <v>0</v>
      </c>
      <c r="H2115" s="6">
        <v>0</v>
      </c>
      <c r="I2115" s="6">
        <v>0</v>
      </c>
      <c r="J2115" s="6">
        <v>0</v>
      </c>
      <c r="K2115" s="7" t="s">
        <v>2585</v>
      </c>
      <c r="L2115" s="7" t="s">
        <v>1593</v>
      </c>
      <c r="M2115" s="7" t="s">
        <v>2301</v>
      </c>
      <c r="N2115" s="3">
        <v>0</v>
      </c>
      <c r="O2115" s="2" t="s">
        <v>777</v>
      </c>
      <c r="Q2115" s="57">
        <f t="shared" si="22"/>
        <v>0</v>
      </c>
    </row>
    <row r="2116" spans="1:17" x14ac:dyDescent="0.2">
      <c r="A2116" s="7" t="s">
        <v>1309</v>
      </c>
      <c r="B2116" s="6">
        <v>1.5224247311828001</v>
      </c>
      <c r="C2116" s="7" t="s">
        <v>1309</v>
      </c>
      <c r="D2116" s="7" t="s">
        <v>469</v>
      </c>
      <c r="E2116" s="6">
        <v>1.5224247311828001</v>
      </c>
      <c r="F2116" s="6">
        <v>1.5224247311828001</v>
      </c>
      <c r="G2116" s="6">
        <v>1.5224247311828001</v>
      </c>
      <c r="H2116" s="6">
        <v>1.5224247311828001</v>
      </c>
      <c r="I2116" s="6">
        <v>0</v>
      </c>
      <c r="J2116" s="6">
        <v>0</v>
      </c>
      <c r="K2116" s="7" t="s">
        <v>2585</v>
      </c>
      <c r="L2116" s="7"/>
      <c r="M2116" s="7" t="s">
        <v>2139</v>
      </c>
      <c r="N2116" s="3">
        <v>0</v>
      </c>
      <c r="O2116" s="2" t="s">
        <v>2974</v>
      </c>
      <c r="Q2116" s="57">
        <f t="shared" si="22"/>
        <v>0</v>
      </c>
    </row>
    <row r="2117" spans="1:17" x14ac:dyDescent="0.2">
      <c r="A2117" s="7" t="s">
        <v>1147</v>
      </c>
      <c r="B2117" s="6">
        <v>5.9065502653693098</v>
      </c>
      <c r="C2117" s="7" t="s">
        <v>1147</v>
      </c>
      <c r="D2117" s="7" t="s">
        <v>469</v>
      </c>
      <c r="E2117" s="6">
        <v>5.9065502653693098</v>
      </c>
      <c r="F2117" s="6">
        <v>5.9065502653693098</v>
      </c>
      <c r="G2117" s="6">
        <v>5.9065502653693098</v>
      </c>
      <c r="H2117" s="6">
        <v>5.9065502653693098</v>
      </c>
      <c r="I2117" s="6">
        <v>0</v>
      </c>
      <c r="J2117" s="6">
        <v>0</v>
      </c>
      <c r="K2117" s="7" t="s">
        <v>2585</v>
      </c>
      <c r="L2117" s="7"/>
      <c r="M2117" s="7" t="s">
        <v>2139</v>
      </c>
      <c r="N2117" s="3">
        <v>0</v>
      </c>
      <c r="O2117" s="2" t="s">
        <v>2974</v>
      </c>
      <c r="Q2117" s="57">
        <f t="shared" si="22"/>
        <v>0</v>
      </c>
    </row>
    <row r="2118" spans="1:17" x14ac:dyDescent="0.2">
      <c r="A2118" s="7" t="s">
        <v>1706</v>
      </c>
      <c r="B2118" s="6">
        <v>0.83276891242937801</v>
      </c>
      <c r="C2118" s="7" t="s">
        <v>784</v>
      </c>
      <c r="D2118" s="7" t="s">
        <v>786</v>
      </c>
      <c r="E2118" s="6">
        <v>0.83276891242937801</v>
      </c>
      <c r="F2118" s="6">
        <v>0.83276891242937801</v>
      </c>
      <c r="G2118" s="6">
        <v>0.83276891242937801</v>
      </c>
      <c r="H2118" s="6">
        <v>0.83276891242937801</v>
      </c>
      <c r="I2118" s="6">
        <v>-67.979338884180905</v>
      </c>
      <c r="J2118" s="6">
        <v>-67.979338884180905</v>
      </c>
      <c r="K2118" s="7" t="s">
        <v>2585</v>
      </c>
      <c r="L2118" s="7"/>
      <c r="M2118" s="7" t="s">
        <v>2139</v>
      </c>
      <c r="N2118" s="3">
        <v>0</v>
      </c>
      <c r="O2118" s="2" t="s">
        <v>2974</v>
      </c>
      <c r="Q2118" s="57">
        <f t="shared" si="22"/>
        <v>-81.630495410629067</v>
      </c>
    </row>
    <row r="2119" spans="1:17" x14ac:dyDescent="0.2">
      <c r="A2119" s="7" t="s">
        <v>1418</v>
      </c>
      <c r="B2119" s="6">
        <v>0.69838474576271203</v>
      </c>
      <c r="C2119" s="7" t="s">
        <v>1418</v>
      </c>
      <c r="D2119" s="7" t="s">
        <v>475</v>
      </c>
      <c r="E2119" s="6">
        <v>0.69838474576271203</v>
      </c>
      <c r="F2119" s="6">
        <v>0.69838474576271203</v>
      </c>
      <c r="G2119" s="6">
        <v>0.69838474576271203</v>
      </c>
      <c r="H2119" s="6">
        <v>0.69838474576271203</v>
      </c>
      <c r="I2119" s="6">
        <v>0</v>
      </c>
      <c r="J2119" s="6">
        <v>0</v>
      </c>
      <c r="K2119" s="7" t="s">
        <v>2585</v>
      </c>
      <c r="L2119" s="7"/>
      <c r="M2119" s="7" t="s">
        <v>2139</v>
      </c>
      <c r="N2119" s="3">
        <v>0</v>
      </c>
      <c r="O2119" s="2" t="s">
        <v>2974</v>
      </c>
      <c r="Q2119" s="57">
        <f t="shared" si="22"/>
        <v>0</v>
      </c>
    </row>
    <row r="2120" spans="1:17" x14ac:dyDescent="0.2">
      <c r="A2120" s="7" t="s">
        <v>2718</v>
      </c>
      <c r="B2120" s="6">
        <v>8.8000000000000007</v>
      </c>
      <c r="C2120" s="7" t="s">
        <v>2718</v>
      </c>
      <c r="D2120" s="7" t="s">
        <v>786</v>
      </c>
      <c r="E2120" s="6">
        <v>8.8000000000000007</v>
      </c>
      <c r="F2120" s="6">
        <v>8.8000000000000007</v>
      </c>
      <c r="G2120" s="6">
        <v>8.8000000000000007</v>
      </c>
      <c r="H2120" s="6">
        <v>8.8000000000000007</v>
      </c>
      <c r="I2120" s="6">
        <v>0</v>
      </c>
      <c r="J2120" s="6">
        <v>0</v>
      </c>
      <c r="K2120" s="7" t="s">
        <v>2585</v>
      </c>
      <c r="L2120" s="7"/>
      <c r="M2120" s="7" t="s">
        <v>2139</v>
      </c>
      <c r="N2120" s="3">
        <v>0</v>
      </c>
      <c r="O2120" s="2" t="s">
        <v>2974</v>
      </c>
      <c r="Q2120" s="57">
        <f t="shared" si="22"/>
        <v>0</v>
      </c>
    </row>
    <row r="2121" spans="1:17" x14ac:dyDescent="0.2">
      <c r="A2121" s="7" t="s">
        <v>1291</v>
      </c>
      <c r="B2121" s="6">
        <v>2.22956377260244</v>
      </c>
      <c r="C2121" s="7" t="s">
        <v>1123</v>
      </c>
      <c r="D2121" s="7" t="s">
        <v>475</v>
      </c>
      <c r="E2121" s="6">
        <v>2.22956377260244</v>
      </c>
      <c r="F2121" s="6">
        <v>2.22956377260244</v>
      </c>
      <c r="G2121" s="6">
        <v>2.22956377260244</v>
      </c>
      <c r="H2121" s="6">
        <v>2.22956377260244</v>
      </c>
      <c r="I2121" s="6">
        <v>0</v>
      </c>
      <c r="J2121" s="6">
        <v>0</v>
      </c>
      <c r="K2121" s="7" t="s">
        <v>2585</v>
      </c>
      <c r="L2121" s="7"/>
      <c r="M2121" s="7" t="s">
        <v>2139</v>
      </c>
      <c r="N2121" s="3">
        <v>0</v>
      </c>
      <c r="O2121" s="2" t="s">
        <v>2974</v>
      </c>
      <c r="Q2121" s="57">
        <f t="shared" si="22"/>
        <v>0</v>
      </c>
    </row>
    <row r="2122" spans="1:17" x14ac:dyDescent="0.2">
      <c r="A2122" s="7" t="s">
        <v>316</v>
      </c>
      <c r="B2122" s="6">
        <v>3.8745893454371698</v>
      </c>
      <c r="C2122" s="7" t="s">
        <v>316</v>
      </c>
      <c r="D2122" s="7" t="s">
        <v>2536</v>
      </c>
      <c r="E2122" s="6">
        <v>4.2620482799808901</v>
      </c>
      <c r="F2122" s="6">
        <v>3.8745893454371698</v>
      </c>
      <c r="G2122" s="6">
        <v>4.2620482799808901</v>
      </c>
      <c r="H2122" s="6">
        <v>3.8745893454371698</v>
      </c>
      <c r="I2122" s="6">
        <v>0</v>
      </c>
      <c r="J2122" s="6">
        <v>0</v>
      </c>
      <c r="K2122" s="7" t="s">
        <v>2585</v>
      </c>
      <c r="L2122" s="7"/>
      <c r="M2122" s="7" t="s">
        <v>2585</v>
      </c>
      <c r="N2122" s="3">
        <v>0</v>
      </c>
      <c r="O2122" s="2" t="s">
        <v>2974</v>
      </c>
      <c r="Q2122" s="57">
        <f t="shared" si="22"/>
        <v>0</v>
      </c>
    </row>
    <row r="2123" spans="1:17" x14ac:dyDescent="0.2">
      <c r="A2123" s="7" t="s">
        <v>1773</v>
      </c>
      <c r="B2123" s="6">
        <v>24.510926470588199</v>
      </c>
      <c r="C2123" s="7" t="s">
        <v>1773</v>
      </c>
      <c r="D2123" s="7" t="s">
        <v>475</v>
      </c>
      <c r="E2123" s="6">
        <v>24.510926470588199</v>
      </c>
      <c r="F2123" s="6">
        <v>24.510926470588199</v>
      </c>
      <c r="G2123" s="6">
        <v>24.510926470588199</v>
      </c>
      <c r="H2123" s="6">
        <v>24.510926470588199</v>
      </c>
      <c r="I2123" s="6">
        <v>0</v>
      </c>
      <c r="J2123" s="6">
        <v>0</v>
      </c>
      <c r="K2123" s="7" t="s">
        <v>2585</v>
      </c>
      <c r="L2123" s="7"/>
      <c r="M2123" s="7" t="s">
        <v>2139</v>
      </c>
      <c r="N2123" s="3">
        <v>0</v>
      </c>
      <c r="O2123" s="2" t="s">
        <v>777</v>
      </c>
      <c r="Q2123" s="57">
        <f t="shared" si="22"/>
        <v>0</v>
      </c>
    </row>
    <row r="2124" spans="1:17" x14ac:dyDescent="0.2">
      <c r="A2124" s="7" t="s">
        <v>1936</v>
      </c>
      <c r="B2124" s="6">
        <v>1.15884627896613</v>
      </c>
      <c r="C2124" s="7" t="s">
        <v>1936</v>
      </c>
      <c r="D2124" s="7" t="s">
        <v>469</v>
      </c>
      <c r="E2124" s="6">
        <v>1.15884627896613</v>
      </c>
      <c r="F2124" s="6">
        <v>1.15884627896613</v>
      </c>
      <c r="G2124" s="6">
        <v>1.15884627896613</v>
      </c>
      <c r="H2124" s="6">
        <v>1.15884627896613</v>
      </c>
      <c r="I2124" s="6">
        <v>0</v>
      </c>
      <c r="J2124" s="6">
        <v>0</v>
      </c>
      <c r="K2124" s="7" t="s">
        <v>2585</v>
      </c>
      <c r="L2124" s="7"/>
      <c r="M2124" s="7" t="s">
        <v>2139</v>
      </c>
      <c r="N2124" s="3">
        <v>0</v>
      </c>
      <c r="O2124" s="2" t="s">
        <v>2974</v>
      </c>
      <c r="Q2124" s="57">
        <f t="shared" si="22"/>
        <v>0</v>
      </c>
    </row>
    <row r="2125" spans="1:17" x14ac:dyDescent="0.2">
      <c r="A2125" s="7" t="s">
        <v>139</v>
      </c>
      <c r="B2125" s="6">
        <v>15.344328874219901</v>
      </c>
      <c r="C2125" s="7" t="s">
        <v>139</v>
      </c>
      <c r="D2125" s="7" t="s">
        <v>371</v>
      </c>
      <c r="E2125" s="6">
        <v>15.344328874219901</v>
      </c>
      <c r="F2125" s="6">
        <v>15.344328874219901</v>
      </c>
      <c r="G2125" s="6">
        <v>0</v>
      </c>
      <c r="H2125" s="6">
        <v>0</v>
      </c>
      <c r="I2125" s="6">
        <v>0</v>
      </c>
      <c r="J2125" s="6">
        <v>0</v>
      </c>
      <c r="K2125" s="7" t="s">
        <v>2585</v>
      </c>
      <c r="L2125" s="7" t="s">
        <v>1946</v>
      </c>
      <c r="M2125" s="7" t="s">
        <v>1941</v>
      </c>
      <c r="N2125" s="3">
        <v>0</v>
      </c>
      <c r="O2125" s="2" t="s">
        <v>1569</v>
      </c>
      <c r="Q2125" s="57">
        <f t="shared" si="22"/>
        <v>0</v>
      </c>
    </row>
    <row r="2126" spans="1:17" x14ac:dyDescent="0.2">
      <c r="A2126" s="7" t="s">
        <v>1306</v>
      </c>
      <c r="B2126" s="6">
        <v>0.17833333333333301</v>
      </c>
      <c r="C2126" s="7" t="s">
        <v>3356</v>
      </c>
      <c r="D2126" s="7" t="s">
        <v>371</v>
      </c>
      <c r="E2126" s="6">
        <v>0.17833333333333301</v>
      </c>
      <c r="F2126" s="6">
        <v>0.17833333333333301</v>
      </c>
      <c r="G2126" s="6">
        <v>0</v>
      </c>
      <c r="H2126" s="6">
        <v>0</v>
      </c>
      <c r="I2126" s="6">
        <v>0</v>
      </c>
      <c r="J2126" s="6">
        <v>0</v>
      </c>
      <c r="K2126" s="7" t="s">
        <v>2585</v>
      </c>
      <c r="L2126" s="7" t="s">
        <v>1946</v>
      </c>
      <c r="M2126" s="7" t="s">
        <v>1370</v>
      </c>
      <c r="N2126" s="3">
        <v>90</v>
      </c>
      <c r="O2126" s="2" t="s">
        <v>2974</v>
      </c>
      <c r="Q2126" s="57">
        <f t="shared" si="22"/>
        <v>0</v>
      </c>
    </row>
    <row r="2127" spans="1:17" x14ac:dyDescent="0.2">
      <c r="A2127" s="7" t="s">
        <v>3280</v>
      </c>
      <c r="B2127" s="6">
        <v>4.2</v>
      </c>
      <c r="C2127" s="7" t="s">
        <v>3280</v>
      </c>
      <c r="D2127" s="7" t="s">
        <v>2944</v>
      </c>
      <c r="E2127" s="6">
        <v>4.2</v>
      </c>
      <c r="F2127" s="6">
        <v>4.2</v>
      </c>
      <c r="G2127" s="6">
        <v>0</v>
      </c>
      <c r="H2127" s="6">
        <v>0</v>
      </c>
      <c r="I2127" s="6">
        <v>0</v>
      </c>
      <c r="J2127" s="6">
        <v>0</v>
      </c>
      <c r="K2127" s="7" t="s">
        <v>2585</v>
      </c>
      <c r="L2127" s="7" t="s">
        <v>1946</v>
      </c>
      <c r="M2127" s="7" t="s">
        <v>2301</v>
      </c>
      <c r="N2127" s="3">
        <v>0</v>
      </c>
      <c r="O2127" s="2" t="s">
        <v>777</v>
      </c>
      <c r="Q2127" s="57">
        <f t="shared" si="22"/>
        <v>0</v>
      </c>
    </row>
    <row r="2128" spans="1:17" x14ac:dyDescent="0.2">
      <c r="A2128" s="7" t="s">
        <v>416</v>
      </c>
      <c r="B2128" s="6">
        <v>0.42355555555555602</v>
      </c>
      <c r="C2128" s="7" t="s">
        <v>416</v>
      </c>
      <c r="D2128" s="7" t="s">
        <v>469</v>
      </c>
      <c r="E2128" s="6">
        <v>0.42355555555555602</v>
      </c>
      <c r="F2128" s="6">
        <v>0.42355555555555602</v>
      </c>
      <c r="G2128" s="6">
        <v>0.42355555555555602</v>
      </c>
      <c r="H2128" s="6">
        <v>0.42355555555555602</v>
      </c>
      <c r="I2128" s="6">
        <v>0</v>
      </c>
      <c r="J2128" s="6">
        <v>0</v>
      </c>
      <c r="K2128" s="7" t="s">
        <v>2585</v>
      </c>
      <c r="L2128" s="7"/>
      <c r="M2128" s="7" t="s">
        <v>2139</v>
      </c>
      <c r="N2128" s="3">
        <v>0</v>
      </c>
      <c r="O2128" s="2" t="s">
        <v>2974</v>
      </c>
      <c r="Q2128" s="57">
        <f t="shared" si="22"/>
        <v>0</v>
      </c>
    </row>
    <row r="2129" spans="1:17" x14ac:dyDescent="0.2">
      <c r="A2129" s="7" t="s">
        <v>2474</v>
      </c>
      <c r="B2129" s="6">
        <v>10.85</v>
      </c>
      <c r="C2129" s="7" t="s">
        <v>1988</v>
      </c>
      <c r="D2129" s="7" t="s">
        <v>371</v>
      </c>
      <c r="E2129" s="6">
        <v>10.85</v>
      </c>
      <c r="F2129" s="6">
        <v>10.85</v>
      </c>
      <c r="G2129" s="6">
        <v>10.85</v>
      </c>
      <c r="H2129" s="6">
        <v>10.85</v>
      </c>
      <c r="I2129" s="6">
        <v>48.825000000000003</v>
      </c>
      <c r="J2129" s="6">
        <v>48.825000000000003</v>
      </c>
      <c r="K2129" s="7" t="s">
        <v>2585</v>
      </c>
      <c r="L2129" s="7" t="s">
        <v>1946</v>
      </c>
      <c r="M2129" s="7" t="s">
        <v>2797</v>
      </c>
      <c r="N2129" s="3">
        <v>0</v>
      </c>
      <c r="O2129" s="2" t="s">
        <v>697</v>
      </c>
      <c r="Q2129" s="57">
        <f t="shared" si="22"/>
        <v>4.5</v>
      </c>
    </row>
    <row r="2130" spans="1:17" x14ac:dyDescent="0.2">
      <c r="A2130" s="7" t="s">
        <v>2942</v>
      </c>
      <c r="B2130" s="6">
        <v>0.18666666666666701</v>
      </c>
      <c r="C2130" s="7" t="s">
        <v>883</v>
      </c>
      <c r="D2130" s="7" t="s">
        <v>371</v>
      </c>
      <c r="E2130" s="6">
        <v>11.2</v>
      </c>
      <c r="F2130" s="6">
        <v>11.2</v>
      </c>
      <c r="G2130" s="6">
        <v>11.2</v>
      </c>
      <c r="H2130" s="6">
        <v>11.2</v>
      </c>
      <c r="I2130" s="6">
        <v>44.8</v>
      </c>
      <c r="J2130" s="6">
        <v>44.8</v>
      </c>
      <c r="K2130" s="7" t="s">
        <v>2585</v>
      </c>
      <c r="L2130" s="7" t="s">
        <v>1946</v>
      </c>
      <c r="M2130" s="7" t="s">
        <v>7</v>
      </c>
      <c r="N2130" s="3">
        <v>0</v>
      </c>
      <c r="O2130" s="2" t="s">
        <v>211</v>
      </c>
      <c r="Q2130" s="57">
        <f t="shared" si="22"/>
        <v>4</v>
      </c>
    </row>
    <row r="2131" spans="1:17" x14ac:dyDescent="0.2">
      <c r="A2131" s="7" t="s">
        <v>3155</v>
      </c>
      <c r="B2131" s="6">
        <v>25.58</v>
      </c>
      <c r="C2131" s="7" t="s">
        <v>2031</v>
      </c>
      <c r="D2131" s="7" t="s">
        <v>371</v>
      </c>
      <c r="E2131" s="6">
        <v>25.58</v>
      </c>
      <c r="F2131" s="6">
        <v>25.58</v>
      </c>
      <c r="G2131" s="6">
        <v>0</v>
      </c>
      <c r="H2131" s="6">
        <v>0</v>
      </c>
      <c r="I2131" s="6">
        <v>0</v>
      </c>
      <c r="J2131" s="6">
        <v>0</v>
      </c>
      <c r="K2131" s="7" t="s">
        <v>2585</v>
      </c>
      <c r="L2131" s="7" t="s">
        <v>1946</v>
      </c>
      <c r="M2131" s="7" t="s">
        <v>229</v>
      </c>
      <c r="N2131" s="3">
        <v>0</v>
      </c>
      <c r="O2131" s="2" t="s">
        <v>229</v>
      </c>
      <c r="Q2131" s="57">
        <f t="shared" si="22"/>
        <v>0</v>
      </c>
    </row>
    <row r="2132" spans="1:17" x14ac:dyDescent="0.2">
      <c r="A2132" s="7" t="s">
        <v>1265</v>
      </c>
      <c r="B2132" s="6">
        <v>11.8</v>
      </c>
      <c r="C2132" s="7" t="s">
        <v>1887</v>
      </c>
      <c r="D2132" s="7" t="s">
        <v>371</v>
      </c>
      <c r="E2132" s="6">
        <v>11.8</v>
      </c>
      <c r="F2132" s="6">
        <v>11.8</v>
      </c>
      <c r="G2132" s="6">
        <v>11.8</v>
      </c>
      <c r="H2132" s="6">
        <v>11.8</v>
      </c>
      <c r="I2132" s="6">
        <v>11.8</v>
      </c>
      <c r="J2132" s="6">
        <v>11.8</v>
      </c>
      <c r="K2132" s="7" t="s">
        <v>2585</v>
      </c>
      <c r="L2132" s="7" t="s">
        <v>1946</v>
      </c>
      <c r="M2132" s="7" t="s">
        <v>229</v>
      </c>
      <c r="N2132" s="3">
        <v>2</v>
      </c>
      <c r="O2132" s="2" t="s">
        <v>229</v>
      </c>
      <c r="Q2132" s="57">
        <f t="shared" si="22"/>
        <v>1</v>
      </c>
    </row>
    <row r="2133" spans="1:17" x14ac:dyDescent="0.2">
      <c r="A2133" s="7" t="s">
        <v>2469</v>
      </c>
      <c r="B2133" s="6">
        <v>14.22</v>
      </c>
      <c r="C2133" s="7" t="s">
        <v>2456</v>
      </c>
      <c r="D2133" s="7" t="s">
        <v>371</v>
      </c>
      <c r="E2133" s="6">
        <v>14.22</v>
      </c>
      <c r="F2133" s="6">
        <v>14.22</v>
      </c>
      <c r="G2133" s="6">
        <v>0</v>
      </c>
      <c r="H2133" s="6">
        <v>0</v>
      </c>
      <c r="I2133" s="6">
        <v>0</v>
      </c>
      <c r="J2133" s="6">
        <v>0</v>
      </c>
      <c r="K2133" s="7" t="s">
        <v>2585</v>
      </c>
      <c r="L2133" s="7" t="s">
        <v>1946</v>
      </c>
      <c r="M2133" s="7" t="s">
        <v>7</v>
      </c>
      <c r="N2133" s="3">
        <v>0</v>
      </c>
      <c r="O2133" s="2" t="s">
        <v>211</v>
      </c>
      <c r="Q2133" s="57">
        <f t="shared" si="22"/>
        <v>0</v>
      </c>
    </row>
    <row r="2134" spans="1:17" x14ac:dyDescent="0.2">
      <c r="A2134" s="7" t="s">
        <v>874</v>
      </c>
      <c r="B2134" s="6">
        <v>4.45</v>
      </c>
      <c r="C2134" s="7" t="s">
        <v>874</v>
      </c>
      <c r="D2134" s="7" t="s">
        <v>371</v>
      </c>
      <c r="E2134" s="6">
        <v>4.45</v>
      </c>
      <c r="F2134" s="6">
        <v>4.45</v>
      </c>
      <c r="G2134" s="6">
        <v>4.45</v>
      </c>
      <c r="H2134" s="6">
        <v>4.45</v>
      </c>
      <c r="I2134" s="6">
        <v>4.45</v>
      </c>
      <c r="J2134" s="6">
        <v>4.45</v>
      </c>
      <c r="K2134" s="7" t="s">
        <v>2585</v>
      </c>
      <c r="L2134" s="7" t="s">
        <v>1946</v>
      </c>
      <c r="M2134" s="7" t="s">
        <v>229</v>
      </c>
      <c r="N2134" s="3">
        <v>0</v>
      </c>
      <c r="O2134" s="2" t="s">
        <v>229</v>
      </c>
      <c r="Q2134" s="57">
        <f t="shared" si="22"/>
        <v>1</v>
      </c>
    </row>
    <row r="2135" spans="1:17" x14ac:dyDescent="0.2">
      <c r="A2135" s="7" t="s">
        <v>1310</v>
      </c>
      <c r="B2135" s="6">
        <v>14.85</v>
      </c>
      <c r="C2135" s="7" t="s">
        <v>1310</v>
      </c>
      <c r="D2135" s="7" t="s">
        <v>371</v>
      </c>
      <c r="E2135" s="6">
        <v>14.85</v>
      </c>
      <c r="F2135" s="6">
        <v>14.85</v>
      </c>
      <c r="G2135" s="6">
        <v>0</v>
      </c>
      <c r="H2135" s="6">
        <v>0</v>
      </c>
      <c r="I2135" s="6">
        <v>0</v>
      </c>
      <c r="J2135" s="6">
        <v>0</v>
      </c>
      <c r="K2135" s="7" t="s">
        <v>2585</v>
      </c>
      <c r="L2135" s="7" t="s">
        <v>1946</v>
      </c>
      <c r="M2135" s="7" t="s">
        <v>229</v>
      </c>
      <c r="N2135" s="3">
        <v>0</v>
      </c>
      <c r="O2135" s="2" t="s">
        <v>229</v>
      </c>
      <c r="Q2135" s="57">
        <f t="shared" si="22"/>
        <v>0</v>
      </c>
    </row>
    <row r="2136" spans="1:17" x14ac:dyDescent="0.2">
      <c r="A2136" s="7" t="s">
        <v>628</v>
      </c>
      <c r="B2136" s="6">
        <v>11.2</v>
      </c>
      <c r="C2136" s="7" t="s">
        <v>3228</v>
      </c>
      <c r="D2136" s="7" t="s">
        <v>371</v>
      </c>
      <c r="E2136" s="6">
        <v>11.2</v>
      </c>
      <c r="F2136" s="6">
        <v>11.2</v>
      </c>
      <c r="G2136" s="6">
        <v>0</v>
      </c>
      <c r="H2136" s="6">
        <v>0</v>
      </c>
      <c r="I2136" s="6">
        <v>0</v>
      </c>
      <c r="J2136" s="6">
        <v>0</v>
      </c>
      <c r="K2136" s="7" t="s">
        <v>2585</v>
      </c>
      <c r="L2136" s="7" t="s">
        <v>1946</v>
      </c>
      <c r="M2136" s="7" t="s">
        <v>7</v>
      </c>
      <c r="N2136" s="3">
        <v>0</v>
      </c>
      <c r="O2136" s="2" t="s">
        <v>211</v>
      </c>
      <c r="Q2136" s="57">
        <f t="shared" si="22"/>
        <v>0</v>
      </c>
    </row>
    <row r="2137" spans="1:17" x14ac:dyDescent="0.2">
      <c r="A2137" s="7" t="s">
        <v>2878</v>
      </c>
      <c r="B2137" s="6">
        <v>11.239230769230799</v>
      </c>
      <c r="C2137" s="7" t="s">
        <v>2878</v>
      </c>
      <c r="D2137" s="7" t="s">
        <v>2944</v>
      </c>
      <c r="E2137" s="6">
        <v>11.239230769230799</v>
      </c>
      <c r="F2137" s="6">
        <v>11.239230769230799</v>
      </c>
      <c r="G2137" s="6">
        <v>11.239230769230799</v>
      </c>
      <c r="H2137" s="6">
        <v>11.239230769230799</v>
      </c>
      <c r="I2137" s="6">
        <v>22.478461538461598</v>
      </c>
      <c r="J2137" s="6">
        <v>22.478461538461598</v>
      </c>
      <c r="K2137" s="7" t="s">
        <v>2585</v>
      </c>
      <c r="L2137" s="7" t="s">
        <v>1999</v>
      </c>
      <c r="M2137" s="7" t="s">
        <v>2631</v>
      </c>
      <c r="N2137" s="3">
        <v>32</v>
      </c>
      <c r="O2137" s="2" t="s">
        <v>2974</v>
      </c>
      <c r="Q2137" s="57">
        <f t="shared" si="22"/>
        <v>2</v>
      </c>
    </row>
    <row r="2138" spans="1:17" x14ac:dyDescent="0.2">
      <c r="A2138" s="7" t="s">
        <v>2069</v>
      </c>
      <c r="B2138" s="6">
        <v>6.3689583333333299</v>
      </c>
      <c r="C2138" s="7" t="s">
        <v>3181</v>
      </c>
      <c r="D2138" s="7" t="s">
        <v>1616</v>
      </c>
      <c r="E2138" s="6">
        <v>6.3689583333333299</v>
      </c>
      <c r="F2138" s="6">
        <v>6.3689583333333299</v>
      </c>
      <c r="G2138" s="6">
        <v>0</v>
      </c>
      <c r="H2138" s="6">
        <v>0</v>
      </c>
      <c r="I2138" s="6">
        <v>0</v>
      </c>
      <c r="J2138" s="6">
        <v>0</v>
      </c>
      <c r="K2138" s="7" t="s">
        <v>2585</v>
      </c>
      <c r="L2138" s="7" t="s">
        <v>1668</v>
      </c>
      <c r="M2138" s="7" t="s">
        <v>2631</v>
      </c>
      <c r="N2138" s="3">
        <v>1</v>
      </c>
      <c r="O2138" s="2" t="s">
        <v>2974</v>
      </c>
      <c r="Q2138" s="57">
        <f t="shared" si="22"/>
        <v>0</v>
      </c>
    </row>
    <row r="2139" spans="1:17" x14ac:dyDescent="0.2">
      <c r="A2139" s="7" t="s">
        <v>2226</v>
      </c>
      <c r="B2139" s="6">
        <v>2.0505</v>
      </c>
      <c r="C2139" s="7" t="s">
        <v>2226</v>
      </c>
      <c r="D2139" s="7" t="s">
        <v>475</v>
      </c>
      <c r="E2139" s="6">
        <v>2.0505</v>
      </c>
      <c r="F2139" s="6">
        <v>2.0505</v>
      </c>
      <c r="G2139" s="6">
        <v>2.0505</v>
      </c>
      <c r="H2139" s="6">
        <v>2.0505</v>
      </c>
      <c r="I2139" s="6">
        <v>0</v>
      </c>
      <c r="J2139" s="6">
        <v>0</v>
      </c>
      <c r="K2139" s="7" t="s">
        <v>2585</v>
      </c>
      <c r="L2139" s="7"/>
      <c r="M2139" s="7" t="s">
        <v>2139</v>
      </c>
      <c r="N2139" s="3">
        <v>0</v>
      </c>
      <c r="O2139" s="2" t="s">
        <v>2974</v>
      </c>
      <c r="Q2139" s="57">
        <f t="shared" si="22"/>
        <v>0</v>
      </c>
    </row>
    <row r="2140" spans="1:17" x14ac:dyDescent="0.2">
      <c r="A2140" s="7" t="s">
        <v>1845</v>
      </c>
      <c r="B2140" s="6">
        <v>34.9</v>
      </c>
      <c r="C2140" s="7" t="s">
        <v>1845</v>
      </c>
      <c r="D2140" s="7" t="s">
        <v>1616</v>
      </c>
      <c r="E2140" s="6">
        <v>34.9</v>
      </c>
      <c r="F2140" s="6">
        <v>34.9</v>
      </c>
      <c r="G2140" s="6">
        <v>0</v>
      </c>
      <c r="H2140" s="6">
        <v>0</v>
      </c>
      <c r="I2140" s="6">
        <v>0</v>
      </c>
      <c r="J2140" s="6">
        <v>0</v>
      </c>
      <c r="K2140" s="7" t="s">
        <v>2585</v>
      </c>
      <c r="L2140" s="7" t="s">
        <v>1946</v>
      </c>
      <c r="M2140" s="7" t="s">
        <v>2432</v>
      </c>
      <c r="N2140" s="3">
        <v>0</v>
      </c>
      <c r="O2140" s="2" t="s">
        <v>2063</v>
      </c>
      <c r="Q2140" s="57">
        <f t="shared" si="22"/>
        <v>0</v>
      </c>
    </row>
    <row r="2141" spans="1:17" x14ac:dyDescent="0.2">
      <c r="A2141" s="7" t="s">
        <v>1636</v>
      </c>
      <c r="B2141" s="6">
        <v>0.9</v>
      </c>
      <c r="C2141" s="7" t="s">
        <v>1636</v>
      </c>
      <c r="D2141" s="7" t="s">
        <v>3030</v>
      </c>
      <c r="E2141" s="6">
        <v>9</v>
      </c>
      <c r="F2141" s="6">
        <v>9</v>
      </c>
      <c r="G2141" s="6">
        <v>0</v>
      </c>
      <c r="H2141" s="6">
        <v>0</v>
      </c>
      <c r="I2141" s="6">
        <v>0</v>
      </c>
      <c r="J2141" s="6">
        <v>0</v>
      </c>
      <c r="K2141" s="7" t="s">
        <v>2585</v>
      </c>
      <c r="L2141" s="7" t="s">
        <v>661</v>
      </c>
      <c r="M2141" s="7" t="s">
        <v>1134</v>
      </c>
      <c r="N2141" s="3">
        <v>0</v>
      </c>
      <c r="O2141" s="2" t="s">
        <v>777</v>
      </c>
      <c r="Q2141" s="57">
        <f t="shared" si="22"/>
        <v>0</v>
      </c>
    </row>
    <row r="2142" spans="1:17" x14ac:dyDescent="0.2">
      <c r="A2142" s="7" t="s">
        <v>1554</v>
      </c>
      <c r="B2142" s="6">
        <v>2.1800000000000002</v>
      </c>
      <c r="C2142" s="7" t="s">
        <v>1554</v>
      </c>
      <c r="D2142" s="7" t="s">
        <v>371</v>
      </c>
      <c r="E2142" s="6">
        <v>2.1800000000000002</v>
      </c>
      <c r="F2142" s="6">
        <v>2.1800000000000002</v>
      </c>
      <c r="G2142" s="6">
        <v>2.1800000000000002</v>
      </c>
      <c r="H2142" s="6">
        <v>2.1800000000000002</v>
      </c>
      <c r="I2142" s="6">
        <v>6.54</v>
      </c>
      <c r="J2142" s="6">
        <v>6.54</v>
      </c>
      <c r="K2142" s="7" t="s">
        <v>2585</v>
      </c>
      <c r="L2142" s="7" t="s">
        <v>1946</v>
      </c>
      <c r="M2142" s="7" t="s">
        <v>2851</v>
      </c>
      <c r="N2142" s="3">
        <v>0</v>
      </c>
      <c r="O2142" s="2" t="s">
        <v>305</v>
      </c>
      <c r="Q2142" s="57">
        <f t="shared" si="22"/>
        <v>3</v>
      </c>
    </row>
    <row r="2143" spans="1:17" x14ac:dyDescent="0.2">
      <c r="A2143" s="7" t="s">
        <v>2297</v>
      </c>
      <c r="B2143" s="6">
        <v>3</v>
      </c>
      <c r="C2143" s="7" t="s">
        <v>2297</v>
      </c>
      <c r="D2143" s="7" t="s">
        <v>3030</v>
      </c>
      <c r="E2143" s="6">
        <v>3</v>
      </c>
      <c r="F2143" s="6">
        <v>3</v>
      </c>
      <c r="G2143" s="6">
        <v>0</v>
      </c>
      <c r="H2143" s="6">
        <v>0</v>
      </c>
      <c r="I2143" s="6">
        <v>0</v>
      </c>
      <c r="J2143" s="6">
        <v>0</v>
      </c>
      <c r="K2143" s="7" t="s">
        <v>2585</v>
      </c>
      <c r="L2143" s="7" t="s">
        <v>661</v>
      </c>
      <c r="M2143" s="7" t="s">
        <v>1171</v>
      </c>
      <c r="N2143" s="3">
        <v>0</v>
      </c>
      <c r="O2143" s="2" t="s">
        <v>777</v>
      </c>
      <c r="Q2143" s="57">
        <f t="shared" si="22"/>
        <v>0</v>
      </c>
    </row>
    <row r="2144" spans="1:17" x14ac:dyDescent="0.2">
      <c r="A2144" s="7" t="s">
        <v>2225</v>
      </c>
      <c r="B2144" s="6">
        <v>35.75</v>
      </c>
      <c r="C2144" s="7" t="s">
        <v>2225</v>
      </c>
      <c r="D2144" s="7" t="s">
        <v>371</v>
      </c>
      <c r="E2144" s="6">
        <v>35.75</v>
      </c>
      <c r="F2144" s="6">
        <v>35.75</v>
      </c>
      <c r="G2144" s="6">
        <v>35.75</v>
      </c>
      <c r="H2144" s="6">
        <v>35.75</v>
      </c>
      <c r="I2144" s="6">
        <v>35.75</v>
      </c>
      <c r="J2144" s="6">
        <v>35.75</v>
      </c>
      <c r="K2144" s="7" t="s">
        <v>2585</v>
      </c>
      <c r="L2144" s="7" t="s">
        <v>2336</v>
      </c>
      <c r="M2144" s="7" t="s">
        <v>3397</v>
      </c>
      <c r="N2144" s="3">
        <v>0</v>
      </c>
      <c r="O2144" s="2" t="s">
        <v>1048</v>
      </c>
      <c r="Q2144" s="57">
        <f t="shared" si="22"/>
        <v>1</v>
      </c>
    </row>
    <row r="2145" spans="1:17" x14ac:dyDescent="0.2">
      <c r="A2145" s="7" t="s">
        <v>2708</v>
      </c>
      <c r="B2145" s="6">
        <v>11.125</v>
      </c>
      <c r="C2145" s="7" t="s">
        <v>2259</v>
      </c>
      <c r="D2145" s="7" t="s">
        <v>2944</v>
      </c>
      <c r="E2145" s="6">
        <v>11.125</v>
      </c>
      <c r="F2145" s="6">
        <v>11.125</v>
      </c>
      <c r="G2145" s="6">
        <v>0</v>
      </c>
      <c r="H2145" s="6">
        <v>0</v>
      </c>
      <c r="I2145" s="6">
        <v>0</v>
      </c>
      <c r="J2145" s="6">
        <v>0</v>
      </c>
      <c r="K2145" s="7" t="s">
        <v>2585</v>
      </c>
      <c r="L2145" s="7" t="s">
        <v>1946</v>
      </c>
      <c r="M2145" s="7" t="s">
        <v>2432</v>
      </c>
      <c r="N2145" s="3">
        <v>4</v>
      </c>
      <c r="O2145" s="2" t="s">
        <v>2063</v>
      </c>
      <c r="Q2145" s="57">
        <f t="shared" si="22"/>
        <v>0</v>
      </c>
    </row>
    <row r="2146" spans="1:17" x14ac:dyDescent="0.2">
      <c r="A2146" s="7" t="s">
        <v>552</v>
      </c>
      <c r="B2146" s="6">
        <v>16.1428571428571</v>
      </c>
      <c r="C2146" s="7" t="s">
        <v>552</v>
      </c>
      <c r="D2146" s="7" t="s">
        <v>386</v>
      </c>
      <c r="E2146" s="6">
        <v>16.1428571428571</v>
      </c>
      <c r="F2146" s="6">
        <v>16.1428571428571</v>
      </c>
      <c r="G2146" s="6">
        <v>16.1428571428571</v>
      </c>
      <c r="H2146" s="6">
        <v>16.1428571428571</v>
      </c>
      <c r="I2146" s="6">
        <v>16.1428571428571</v>
      </c>
      <c r="J2146" s="6">
        <v>16.1428571428571</v>
      </c>
      <c r="K2146" s="7" t="s">
        <v>2585</v>
      </c>
      <c r="L2146" s="7" t="s">
        <v>1946</v>
      </c>
      <c r="M2146" s="7" t="s">
        <v>2301</v>
      </c>
      <c r="N2146" s="3">
        <v>0</v>
      </c>
      <c r="O2146" s="2" t="s">
        <v>777</v>
      </c>
      <c r="Q2146" s="57">
        <f t="shared" si="22"/>
        <v>1</v>
      </c>
    </row>
    <row r="2147" spans="1:17" x14ac:dyDescent="0.2">
      <c r="A2147" s="7" t="s">
        <v>351</v>
      </c>
      <c r="B2147" s="6">
        <v>2.2674950298210699</v>
      </c>
      <c r="C2147" s="7" t="s">
        <v>351</v>
      </c>
      <c r="D2147" s="7" t="s">
        <v>469</v>
      </c>
      <c r="E2147" s="6">
        <v>2.2674950298210699</v>
      </c>
      <c r="F2147" s="6">
        <v>2.2674950298210699</v>
      </c>
      <c r="G2147" s="6">
        <v>2.2674950298210699</v>
      </c>
      <c r="H2147" s="6">
        <v>2.2674950298210699</v>
      </c>
      <c r="I2147" s="6">
        <v>0</v>
      </c>
      <c r="J2147" s="6">
        <v>0</v>
      </c>
      <c r="K2147" s="7" t="s">
        <v>2585</v>
      </c>
      <c r="L2147" s="7"/>
      <c r="M2147" s="7" t="s">
        <v>2139</v>
      </c>
      <c r="N2147" s="3">
        <v>0</v>
      </c>
      <c r="O2147" s="2" t="s">
        <v>2974</v>
      </c>
      <c r="Q2147" s="57">
        <f t="shared" si="22"/>
        <v>0</v>
      </c>
    </row>
    <row r="2148" spans="1:17" x14ac:dyDescent="0.2">
      <c r="A2148" s="7" t="s">
        <v>437</v>
      </c>
      <c r="B2148" s="6">
        <v>0.45</v>
      </c>
      <c r="C2148" s="7" t="s">
        <v>437</v>
      </c>
      <c r="D2148" s="7" t="s">
        <v>475</v>
      </c>
      <c r="E2148" s="6">
        <v>0.45</v>
      </c>
      <c r="F2148" s="6">
        <v>0.45</v>
      </c>
      <c r="G2148" s="6">
        <v>0.45</v>
      </c>
      <c r="H2148" s="6">
        <v>0.45</v>
      </c>
      <c r="I2148" s="6">
        <v>-101.708555454546</v>
      </c>
      <c r="J2148" s="6">
        <v>-101.708555454546</v>
      </c>
      <c r="K2148" s="7" t="s">
        <v>2585</v>
      </c>
      <c r="L2148" s="7"/>
      <c r="M2148" s="7" t="s">
        <v>2139</v>
      </c>
      <c r="N2148" s="3">
        <v>0</v>
      </c>
      <c r="O2148" s="2" t="s">
        <v>2974</v>
      </c>
      <c r="Q2148" s="57">
        <f t="shared" si="22"/>
        <v>-226.01901212121334</v>
      </c>
    </row>
    <row r="2149" spans="1:17" x14ac:dyDescent="0.2">
      <c r="A2149" s="7" t="s">
        <v>3118</v>
      </c>
      <c r="B2149" s="6">
        <v>439.8</v>
      </c>
      <c r="C2149" s="7" t="s">
        <v>2782</v>
      </c>
      <c r="D2149" s="7" t="s">
        <v>371</v>
      </c>
      <c r="E2149" s="6">
        <v>48.378</v>
      </c>
      <c r="F2149" s="6">
        <v>43.98</v>
      </c>
      <c r="G2149" s="6">
        <v>48.378</v>
      </c>
      <c r="H2149" s="6">
        <v>43.98</v>
      </c>
      <c r="I2149" s="6">
        <v>48.378</v>
      </c>
      <c r="J2149" s="6">
        <v>43.98</v>
      </c>
      <c r="K2149" s="7" t="s">
        <v>2585</v>
      </c>
      <c r="L2149" s="7" t="s">
        <v>2336</v>
      </c>
      <c r="M2149" s="7" t="s">
        <v>430</v>
      </c>
      <c r="N2149" s="3">
        <v>0</v>
      </c>
      <c r="O2149" s="2" t="s">
        <v>1012</v>
      </c>
      <c r="Q2149" s="57">
        <f t="shared" si="22"/>
        <v>1</v>
      </c>
    </row>
    <row r="2150" spans="1:17" x14ac:dyDescent="0.2">
      <c r="A2150" s="7" t="s">
        <v>116</v>
      </c>
      <c r="B2150" s="6">
        <v>36.299999999999997</v>
      </c>
      <c r="C2150" s="7" t="s">
        <v>116</v>
      </c>
      <c r="D2150" s="7" t="s">
        <v>155</v>
      </c>
      <c r="E2150" s="6">
        <v>39.93</v>
      </c>
      <c r="F2150" s="6">
        <v>36.299999999999997</v>
      </c>
      <c r="G2150" s="6">
        <v>39.93</v>
      </c>
      <c r="H2150" s="6">
        <v>36.299999999999997</v>
      </c>
      <c r="I2150" s="6">
        <v>239.58</v>
      </c>
      <c r="J2150" s="6">
        <v>217.8</v>
      </c>
      <c r="K2150" s="7" t="s">
        <v>2585</v>
      </c>
      <c r="L2150" s="7" t="s">
        <v>109</v>
      </c>
      <c r="M2150" s="7" t="s">
        <v>3040</v>
      </c>
      <c r="N2150" s="3">
        <v>0</v>
      </c>
      <c r="O2150" s="2" t="s">
        <v>229</v>
      </c>
      <c r="Q2150" s="57">
        <f t="shared" si="22"/>
        <v>6.0000000000000009</v>
      </c>
    </row>
    <row r="2151" spans="1:17" x14ac:dyDescent="0.2">
      <c r="A2151" s="7" t="s">
        <v>2318</v>
      </c>
      <c r="B2151" s="6">
        <v>3.5</v>
      </c>
      <c r="C2151" s="7" t="s">
        <v>654</v>
      </c>
      <c r="D2151" s="7" t="s">
        <v>3030</v>
      </c>
      <c r="E2151" s="6">
        <v>3.5</v>
      </c>
      <c r="F2151" s="6">
        <v>3.5</v>
      </c>
      <c r="G2151" s="6">
        <v>0</v>
      </c>
      <c r="H2151" s="6">
        <v>0</v>
      </c>
      <c r="I2151" s="6">
        <v>0</v>
      </c>
      <c r="J2151" s="6">
        <v>0</v>
      </c>
      <c r="K2151" s="7" t="s">
        <v>2585</v>
      </c>
      <c r="L2151" s="7" t="s">
        <v>1787</v>
      </c>
      <c r="M2151" s="7" t="s">
        <v>1171</v>
      </c>
      <c r="N2151" s="3">
        <v>0</v>
      </c>
      <c r="O2151" s="2" t="s">
        <v>2974</v>
      </c>
      <c r="Q2151" s="57">
        <f t="shared" si="22"/>
        <v>0</v>
      </c>
    </row>
    <row r="2152" spans="1:17" x14ac:dyDescent="0.2">
      <c r="A2152" s="7" t="s">
        <v>1263</v>
      </c>
      <c r="B2152" s="6">
        <v>0.61250000000000004</v>
      </c>
      <c r="C2152" s="7" t="s">
        <v>1446</v>
      </c>
      <c r="D2152" s="7" t="s">
        <v>371</v>
      </c>
      <c r="E2152" s="6">
        <v>0.61250000000000004</v>
      </c>
      <c r="F2152" s="6">
        <v>0.61250000000000004</v>
      </c>
      <c r="G2152" s="6">
        <v>0</v>
      </c>
      <c r="H2152" s="6">
        <v>0</v>
      </c>
      <c r="I2152" s="6">
        <v>0</v>
      </c>
      <c r="J2152" s="6">
        <v>0</v>
      </c>
      <c r="K2152" s="7" t="s">
        <v>2585</v>
      </c>
      <c r="L2152" s="7" t="s">
        <v>1946</v>
      </c>
      <c r="M2152" s="7" t="s">
        <v>1171</v>
      </c>
      <c r="N2152" s="3">
        <v>12</v>
      </c>
      <c r="O2152" s="2" t="s">
        <v>2974</v>
      </c>
      <c r="Q2152" s="57">
        <f t="shared" si="22"/>
        <v>0</v>
      </c>
    </row>
    <row r="2153" spans="1:17" x14ac:dyDescent="0.2">
      <c r="A2153" s="7" t="s">
        <v>1073</v>
      </c>
      <c r="B2153" s="6">
        <v>0.56000000000000005</v>
      </c>
      <c r="C2153" s="7" t="s">
        <v>1006</v>
      </c>
      <c r="D2153" s="7" t="s">
        <v>371</v>
      </c>
      <c r="E2153" s="6">
        <v>0.56000000000000005</v>
      </c>
      <c r="F2153" s="6">
        <v>0.56000000000000005</v>
      </c>
      <c r="G2153" s="6">
        <v>0</v>
      </c>
      <c r="H2153" s="6">
        <v>0</v>
      </c>
      <c r="I2153" s="6">
        <v>0</v>
      </c>
      <c r="J2153" s="6">
        <v>0</v>
      </c>
      <c r="K2153" s="7" t="s">
        <v>2585</v>
      </c>
      <c r="L2153" s="7" t="s">
        <v>1946</v>
      </c>
      <c r="M2153" s="7" t="s">
        <v>2631</v>
      </c>
      <c r="N2153" s="3">
        <v>12</v>
      </c>
      <c r="O2153" s="2" t="s">
        <v>2974</v>
      </c>
      <c r="Q2153" s="57">
        <f t="shared" si="22"/>
        <v>0</v>
      </c>
    </row>
    <row r="2154" spans="1:17" x14ac:dyDescent="0.2">
      <c r="A2154" s="7" t="s">
        <v>2398</v>
      </c>
      <c r="B2154" s="6">
        <v>27.5091</v>
      </c>
      <c r="C2154" s="7" t="s">
        <v>2398</v>
      </c>
      <c r="D2154" s="7" t="s">
        <v>1404</v>
      </c>
      <c r="E2154" s="6">
        <v>30.260010000000001</v>
      </c>
      <c r="F2154" s="6">
        <v>27.5091</v>
      </c>
      <c r="G2154" s="6">
        <v>0</v>
      </c>
      <c r="H2154" s="6">
        <v>0</v>
      </c>
      <c r="I2154" s="6">
        <v>0</v>
      </c>
      <c r="J2154" s="6">
        <v>0</v>
      </c>
      <c r="K2154" s="7" t="s">
        <v>2585</v>
      </c>
      <c r="L2154" s="7" t="s">
        <v>3374</v>
      </c>
      <c r="M2154" s="7" t="s">
        <v>1171</v>
      </c>
      <c r="N2154" s="3">
        <v>0</v>
      </c>
      <c r="O2154" s="2" t="s">
        <v>2974</v>
      </c>
      <c r="Q2154" s="57">
        <f t="shared" si="22"/>
        <v>0</v>
      </c>
    </row>
    <row r="2155" spans="1:17" x14ac:dyDescent="0.2">
      <c r="A2155" s="7" t="s">
        <v>507</v>
      </c>
      <c r="B2155" s="6">
        <v>2.7453909999417201</v>
      </c>
      <c r="C2155" s="7" t="s">
        <v>507</v>
      </c>
      <c r="D2155" s="7" t="s">
        <v>352</v>
      </c>
      <c r="E2155" s="6">
        <v>2.7453909999417201</v>
      </c>
      <c r="F2155" s="6">
        <v>2.7453909999417201</v>
      </c>
      <c r="G2155" s="6">
        <v>0</v>
      </c>
      <c r="H2155" s="6">
        <v>0</v>
      </c>
      <c r="I2155" s="6">
        <v>0</v>
      </c>
      <c r="J2155" s="6">
        <v>0</v>
      </c>
      <c r="K2155" s="7" t="s">
        <v>2585</v>
      </c>
      <c r="L2155" s="7"/>
      <c r="M2155" s="7" t="s">
        <v>2139</v>
      </c>
      <c r="N2155" s="3">
        <v>0</v>
      </c>
      <c r="O2155" s="2" t="s">
        <v>2974</v>
      </c>
      <c r="Q2155" s="57">
        <f t="shared" si="22"/>
        <v>0</v>
      </c>
    </row>
    <row r="2156" spans="1:17" x14ac:dyDescent="0.2">
      <c r="A2156" s="7" t="s">
        <v>2503</v>
      </c>
      <c r="B2156" s="6">
        <v>2.2884823999999999</v>
      </c>
      <c r="C2156" s="7" t="s">
        <v>221</v>
      </c>
      <c r="D2156" s="7" t="s">
        <v>352</v>
      </c>
      <c r="E2156" s="6">
        <v>2.2884823999999999</v>
      </c>
      <c r="F2156" s="6">
        <v>2.2884823999999999</v>
      </c>
      <c r="G2156" s="6">
        <v>2.2884823999999999</v>
      </c>
      <c r="H2156" s="6">
        <v>2.2884823999999999</v>
      </c>
      <c r="I2156" s="6">
        <v>0</v>
      </c>
      <c r="J2156" s="6">
        <v>0</v>
      </c>
      <c r="K2156" s="7" t="s">
        <v>2585</v>
      </c>
      <c r="L2156" s="7"/>
      <c r="M2156" s="7" t="s">
        <v>2139</v>
      </c>
      <c r="N2156" s="3">
        <v>0</v>
      </c>
      <c r="O2156" s="2" t="s">
        <v>2974</v>
      </c>
      <c r="Q2156" s="57">
        <f t="shared" si="22"/>
        <v>0</v>
      </c>
    </row>
    <row r="2157" spans="1:17" x14ac:dyDescent="0.2">
      <c r="A2157" s="7" t="s">
        <v>2038</v>
      </c>
      <c r="B2157" s="6">
        <v>3.91249580340265</v>
      </c>
      <c r="C2157" s="7" t="s">
        <v>1914</v>
      </c>
      <c r="D2157" s="7" t="s">
        <v>352</v>
      </c>
      <c r="E2157" s="6">
        <v>3.91249580340265</v>
      </c>
      <c r="F2157" s="6">
        <v>3.91249580340265</v>
      </c>
      <c r="G2157" s="6">
        <v>3.91249580340265</v>
      </c>
      <c r="H2157" s="6">
        <v>3.91249580340265</v>
      </c>
      <c r="I2157" s="6">
        <v>0</v>
      </c>
      <c r="J2157" s="6">
        <v>0</v>
      </c>
      <c r="K2157" s="7" t="s">
        <v>2585</v>
      </c>
      <c r="L2157" s="7"/>
      <c r="M2157" s="7" t="s">
        <v>2139</v>
      </c>
      <c r="N2157" s="3">
        <v>0</v>
      </c>
      <c r="O2157" s="2" t="s">
        <v>2974</v>
      </c>
      <c r="Q2157" s="57">
        <f t="shared" si="22"/>
        <v>0</v>
      </c>
    </row>
    <row r="2158" spans="1:17" x14ac:dyDescent="0.2">
      <c r="A2158" s="7" t="s">
        <v>1653</v>
      </c>
      <c r="B2158" s="6">
        <v>5.7</v>
      </c>
      <c r="C2158" s="7" t="s">
        <v>2325</v>
      </c>
      <c r="D2158" s="7" t="s">
        <v>371</v>
      </c>
      <c r="E2158" s="6">
        <v>6.27</v>
      </c>
      <c r="F2158" s="6">
        <v>5.7</v>
      </c>
      <c r="G2158" s="6">
        <v>0</v>
      </c>
      <c r="H2158" s="6">
        <v>0</v>
      </c>
      <c r="I2158" s="6">
        <v>0</v>
      </c>
      <c r="J2158" s="6">
        <v>0</v>
      </c>
      <c r="K2158" s="7" t="s">
        <v>2585</v>
      </c>
      <c r="L2158" s="7" t="s">
        <v>2832</v>
      </c>
      <c r="M2158" s="7" t="s">
        <v>2901</v>
      </c>
      <c r="N2158" s="3">
        <v>0</v>
      </c>
      <c r="O2158" s="2" t="s">
        <v>2974</v>
      </c>
      <c r="Q2158" s="57">
        <f t="shared" si="22"/>
        <v>0</v>
      </c>
    </row>
    <row r="2159" spans="1:17" x14ac:dyDescent="0.2">
      <c r="A2159" s="7" t="s">
        <v>921</v>
      </c>
      <c r="B2159" s="6">
        <v>3.91</v>
      </c>
      <c r="C2159" s="7" t="s">
        <v>238</v>
      </c>
      <c r="D2159" s="7" t="s">
        <v>371</v>
      </c>
      <c r="E2159" s="6">
        <v>3.91</v>
      </c>
      <c r="F2159" s="6">
        <v>3.91</v>
      </c>
      <c r="G2159" s="6">
        <v>0</v>
      </c>
      <c r="H2159" s="6">
        <v>0</v>
      </c>
      <c r="I2159" s="6">
        <v>0</v>
      </c>
      <c r="J2159" s="6">
        <v>0</v>
      </c>
      <c r="K2159" s="7" t="s">
        <v>2585</v>
      </c>
      <c r="L2159" s="7" t="s">
        <v>1946</v>
      </c>
      <c r="M2159" s="7" t="s">
        <v>3302</v>
      </c>
      <c r="N2159" s="3">
        <v>0</v>
      </c>
      <c r="O2159" s="2" t="s">
        <v>132</v>
      </c>
      <c r="Q2159" s="57">
        <f t="shared" si="22"/>
        <v>0</v>
      </c>
    </row>
    <row r="2160" spans="1:17" x14ac:dyDescent="0.2">
      <c r="A2160" s="7" t="s">
        <v>568</v>
      </c>
      <c r="B2160" s="6">
        <v>11.26</v>
      </c>
      <c r="C2160" s="7" t="s">
        <v>568</v>
      </c>
      <c r="D2160" s="7" t="s">
        <v>2167</v>
      </c>
      <c r="E2160" s="6">
        <v>11.26</v>
      </c>
      <c r="F2160" s="6">
        <v>11.26</v>
      </c>
      <c r="G2160" s="6">
        <v>11.26</v>
      </c>
      <c r="H2160" s="6">
        <v>11.26</v>
      </c>
      <c r="I2160" s="6">
        <v>67.56</v>
      </c>
      <c r="J2160" s="6">
        <v>67.56</v>
      </c>
      <c r="K2160" s="7" t="s">
        <v>2585</v>
      </c>
      <c r="L2160" s="7" t="s">
        <v>1946</v>
      </c>
      <c r="M2160" s="7" t="s">
        <v>2301</v>
      </c>
      <c r="N2160" s="3">
        <v>0</v>
      </c>
      <c r="O2160" s="2" t="s">
        <v>777</v>
      </c>
      <c r="Q2160" s="57">
        <f t="shared" si="22"/>
        <v>6</v>
      </c>
    </row>
    <row r="2161" spans="1:17" x14ac:dyDescent="0.2">
      <c r="A2161" s="7" t="s">
        <v>88</v>
      </c>
      <c r="B2161" s="6">
        <v>14.5</v>
      </c>
      <c r="C2161" s="7" t="s">
        <v>3343</v>
      </c>
      <c r="D2161" s="7" t="s">
        <v>2167</v>
      </c>
      <c r="E2161" s="6">
        <v>14.5</v>
      </c>
      <c r="F2161" s="6">
        <v>14.5</v>
      </c>
      <c r="G2161" s="6">
        <v>14.5</v>
      </c>
      <c r="H2161" s="6">
        <v>14.5</v>
      </c>
      <c r="I2161" s="6">
        <v>72.5</v>
      </c>
      <c r="J2161" s="6">
        <v>72.5</v>
      </c>
      <c r="K2161" s="7" t="s">
        <v>2585</v>
      </c>
      <c r="L2161" s="7" t="s">
        <v>1221</v>
      </c>
      <c r="M2161" s="7" t="s">
        <v>2432</v>
      </c>
      <c r="N2161" s="3">
        <v>0</v>
      </c>
      <c r="O2161" s="2" t="s">
        <v>2063</v>
      </c>
      <c r="Q2161" s="57">
        <f t="shared" si="22"/>
        <v>5</v>
      </c>
    </row>
    <row r="2162" spans="1:17" x14ac:dyDescent="0.2">
      <c r="A2162" s="7" t="s">
        <v>1273</v>
      </c>
      <c r="B2162" s="6">
        <v>5.5739999999999998</v>
      </c>
      <c r="C2162" s="7" t="s">
        <v>1273</v>
      </c>
      <c r="D2162" s="7" t="s">
        <v>2167</v>
      </c>
      <c r="E2162" s="6">
        <v>5.5739999999999998</v>
      </c>
      <c r="F2162" s="6">
        <v>5.5739999999999998</v>
      </c>
      <c r="G2162" s="6">
        <v>0</v>
      </c>
      <c r="H2162" s="6">
        <v>0</v>
      </c>
      <c r="I2162" s="6">
        <v>0</v>
      </c>
      <c r="J2162" s="6">
        <v>0</v>
      </c>
      <c r="K2162" s="7" t="s">
        <v>2585</v>
      </c>
      <c r="L2162" s="7" t="s">
        <v>1999</v>
      </c>
      <c r="M2162" s="7" t="s">
        <v>2004</v>
      </c>
      <c r="N2162" s="3">
        <v>0</v>
      </c>
      <c r="O2162" s="2" t="s">
        <v>777</v>
      </c>
      <c r="Q2162" s="57">
        <f t="shared" si="22"/>
        <v>0</v>
      </c>
    </row>
    <row r="2163" spans="1:17" x14ac:dyDescent="0.2">
      <c r="A2163" s="7" t="s">
        <v>2145</v>
      </c>
      <c r="B2163" s="6">
        <v>0.82279999999999998</v>
      </c>
      <c r="C2163" s="7" t="s">
        <v>1782</v>
      </c>
      <c r="D2163" s="7" t="s">
        <v>2167</v>
      </c>
      <c r="E2163" s="6">
        <v>4.84</v>
      </c>
      <c r="F2163" s="6">
        <v>4.84</v>
      </c>
      <c r="G2163" s="6">
        <v>0</v>
      </c>
      <c r="H2163" s="6">
        <v>0</v>
      </c>
      <c r="I2163" s="6">
        <v>0</v>
      </c>
      <c r="J2163" s="6">
        <v>0</v>
      </c>
      <c r="K2163" s="7" t="s">
        <v>2585</v>
      </c>
      <c r="L2163" s="7" t="s">
        <v>2675</v>
      </c>
      <c r="M2163" s="7" t="s">
        <v>2631</v>
      </c>
      <c r="N2163" s="3">
        <v>0</v>
      </c>
      <c r="O2163" s="2" t="s">
        <v>777</v>
      </c>
      <c r="Q2163" s="57">
        <f t="shared" si="22"/>
        <v>0</v>
      </c>
    </row>
    <row r="2164" spans="1:17" x14ac:dyDescent="0.2">
      <c r="A2164" s="7" t="s">
        <v>2703</v>
      </c>
      <c r="B2164" s="6">
        <v>7.5</v>
      </c>
      <c r="C2164" s="7" t="s">
        <v>2703</v>
      </c>
      <c r="D2164" s="7" t="s">
        <v>3030</v>
      </c>
      <c r="E2164" s="6">
        <v>7.5</v>
      </c>
      <c r="F2164" s="6">
        <v>7.5</v>
      </c>
      <c r="G2164" s="6">
        <v>0</v>
      </c>
      <c r="H2164" s="6">
        <v>0</v>
      </c>
      <c r="I2164" s="6">
        <v>0</v>
      </c>
      <c r="J2164" s="6">
        <v>0</v>
      </c>
      <c r="K2164" s="7" t="s">
        <v>2585</v>
      </c>
      <c r="L2164" s="7" t="s">
        <v>1814</v>
      </c>
      <c r="M2164" s="7" t="s">
        <v>1134</v>
      </c>
      <c r="N2164" s="3">
        <v>0</v>
      </c>
      <c r="O2164" s="2" t="s">
        <v>777</v>
      </c>
      <c r="Q2164" s="57">
        <f t="shared" si="22"/>
        <v>0</v>
      </c>
    </row>
    <row r="2165" spans="1:17" x14ac:dyDescent="0.2">
      <c r="A2165" s="7" t="s">
        <v>2290</v>
      </c>
      <c r="B2165" s="6">
        <v>27.5</v>
      </c>
      <c r="C2165" s="7" t="s">
        <v>2290</v>
      </c>
      <c r="D2165" s="7" t="s">
        <v>3030</v>
      </c>
      <c r="E2165" s="6">
        <v>27.5</v>
      </c>
      <c r="F2165" s="6">
        <v>27.5</v>
      </c>
      <c r="G2165" s="6">
        <v>0</v>
      </c>
      <c r="H2165" s="6">
        <v>0</v>
      </c>
      <c r="I2165" s="6">
        <v>0</v>
      </c>
      <c r="J2165" s="6">
        <v>0</v>
      </c>
      <c r="K2165" s="7" t="s">
        <v>2585</v>
      </c>
      <c r="L2165" s="7" t="s">
        <v>637</v>
      </c>
      <c r="M2165" s="7" t="s">
        <v>2778</v>
      </c>
      <c r="N2165" s="3">
        <v>2</v>
      </c>
      <c r="O2165" s="2" t="s">
        <v>777</v>
      </c>
      <c r="Q2165" s="57">
        <f t="shared" si="22"/>
        <v>0</v>
      </c>
    </row>
    <row r="2166" spans="1:17" x14ac:dyDescent="0.2">
      <c r="A2166" s="7" t="s">
        <v>3238</v>
      </c>
      <c r="B2166" s="6">
        <v>2.7993421052631602</v>
      </c>
      <c r="C2166" s="7" t="s">
        <v>1938</v>
      </c>
      <c r="D2166" s="7" t="s">
        <v>3030</v>
      </c>
      <c r="E2166" s="6">
        <v>2.7993421052631602</v>
      </c>
      <c r="F2166" s="6">
        <v>2.7993421052631602</v>
      </c>
      <c r="G2166" s="6">
        <v>2.7990401152791402</v>
      </c>
      <c r="H2166" s="6">
        <v>2.7990401152791402</v>
      </c>
      <c r="I2166" s="6">
        <v>11.3081220657277</v>
      </c>
      <c r="J2166" s="6">
        <v>11.3081220657277</v>
      </c>
      <c r="K2166" s="7" t="s">
        <v>2585</v>
      </c>
      <c r="L2166" s="7" t="s">
        <v>1787</v>
      </c>
      <c r="M2166" s="7" t="s">
        <v>1235</v>
      </c>
      <c r="N2166" s="3">
        <v>0</v>
      </c>
      <c r="O2166" s="2" t="s">
        <v>777</v>
      </c>
      <c r="Q2166" s="57">
        <f t="shared" si="22"/>
        <v>4.0395641691906201</v>
      </c>
    </row>
    <row r="2167" spans="1:17" x14ac:dyDescent="0.2">
      <c r="A2167" s="7" t="s">
        <v>284</v>
      </c>
      <c r="B2167" s="6">
        <v>29.95</v>
      </c>
      <c r="C2167" s="7" t="s">
        <v>284</v>
      </c>
      <c r="D2167" s="7" t="s">
        <v>371</v>
      </c>
      <c r="E2167" s="6">
        <v>29.95</v>
      </c>
      <c r="F2167" s="6">
        <v>29.95</v>
      </c>
      <c r="G2167" s="6">
        <v>0</v>
      </c>
      <c r="H2167" s="6">
        <v>0</v>
      </c>
      <c r="I2167" s="6">
        <v>0</v>
      </c>
      <c r="J2167" s="6">
        <v>0</v>
      </c>
      <c r="K2167" s="7" t="s">
        <v>2585</v>
      </c>
      <c r="L2167" s="7" t="s">
        <v>1999</v>
      </c>
      <c r="M2167" s="7" t="s">
        <v>901</v>
      </c>
      <c r="N2167" s="3">
        <v>4</v>
      </c>
      <c r="O2167" s="2" t="s">
        <v>2136</v>
      </c>
      <c r="Q2167" s="57">
        <f t="shared" si="22"/>
        <v>0</v>
      </c>
    </row>
    <row r="2168" spans="1:17" x14ac:dyDescent="0.2">
      <c r="A2168" s="7" t="s">
        <v>2787</v>
      </c>
      <c r="B2168" s="6">
        <v>16.848484848484802</v>
      </c>
      <c r="C2168" s="7" t="s">
        <v>1792</v>
      </c>
      <c r="D2168" s="7" t="s">
        <v>2944</v>
      </c>
      <c r="E2168" s="6">
        <v>18.533333333333299</v>
      </c>
      <c r="F2168" s="6">
        <v>16.848484848484802</v>
      </c>
      <c r="G2168" s="6">
        <v>0</v>
      </c>
      <c r="H2168" s="6">
        <v>0</v>
      </c>
      <c r="I2168" s="6">
        <v>0</v>
      </c>
      <c r="J2168" s="6">
        <v>0</v>
      </c>
      <c r="K2168" s="7" t="s">
        <v>2585</v>
      </c>
      <c r="L2168" s="7" t="s">
        <v>2118</v>
      </c>
      <c r="M2168" s="7" t="s">
        <v>3168</v>
      </c>
      <c r="N2168" s="3">
        <v>0</v>
      </c>
      <c r="O2168" s="2" t="s">
        <v>3168</v>
      </c>
      <c r="Q2168" s="57">
        <f t="shared" si="22"/>
        <v>0</v>
      </c>
    </row>
  </sheetData>
  <autoFilter ref="A1:O2168" xr:uid="{00000000-0001-0000-0000-000000000000}">
    <sortState xmlns:xlrd2="http://schemas.microsoft.com/office/spreadsheetml/2017/richdata2" ref="A2:O2168">
      <sortCondition sortBy="fontColor" ref="A2:A2168" dxfId="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8"/>
  <sheetViews>
    <sheetView zoomScaleNormal="100" workbookViewId="0"/>
  </sheetViews>
  <sheetFormatPr baseColWidth="10" defaultColWidth="9.1640625" defaultRowHeight="15" x14ac:dyDescent="0.2"/>
  <sheetData>
    <row r="1" spans="1:2" x14ac:dyDescent="0.2">
      <c r="A1" s="1" t="s">
        <v>2413</v>
      </c>
      <c r="B1" s="4" t="s">
        <v>1566</v>
      </c>
    </row>
    <row r="2" spans="1:2" x14ac:dyDescent="0.2">
      <c r="A2" s="1" t="s">
        <v>2900</v>
      </c>
      <c r="B2" s="4" t="s">
        <v>511</v>
      </c>
    </row>
    <row r="3" spans="1:2" x14ac:dyDescent="0.2">
      <c r="A3" s="1" t="s">
        <v>3085</v>
      </c>
      <c r="B3" s="4" t="s">
        <v>3193</v>
      </c>
    </row>
    <row r="4" spans="1:2" x14ac:dyDescent="0.2">
      <c r="A4" s="1" t="s">
        <v>2559</v>
      </c>
      <c r="B4" s="4" t="s">
        <v>898</v>
      </c>
    </row>
    <row r="5" spans="1:2" x14ac:dyDescent="0.2">
      <c r="A5" s="1" t="s">
        <v>2305</v>
      </c>
      <c r="B5" s="4" t="s">
        <v>511</v>
      </c>
    </row>
    <row r="6" spans="1:2" x14ac:dyDescent="0.2">
      <c r="A6" s="1" t="s">
        <v>1363</v>
      </c>
      <c r="B6" s="4" t="s">
        <v>1060</v>
      </c>
    </row>
    <row r="7" spans="1:2" x14ac:dyDescent="0.2">
      <c r="A7" s="1" t="s">
        <v>3271</v>
      </c>
      <c r="B7" s="4" t="s">
        <v>511</v>
      </c>
    </row>
    <row r="8" spans="1:2" x14ac:dyDescent="0.2">
      <c r="A8" s="1" t="s">
        <v>2020</v>
      </c>
      <c r="B8" s="4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Costing Sheet</vt:lpstr>
      <vt:lpstr>Products</vt:lpstr>
      <vt:lpstr>Product List_ Cost Price Repor</vt:lpstr>
      <vt:lpstr>Criteria Product List_ Cost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Oddershede</dc:creator>
  <cp:lastModifiedBy>apple</cp:lastModifiedBy>
  <cp:lastPrinted>2023-11-15T23:54:27Z</cp:lastPrinted>
  <dcterms:created xsi:type="dcterms:W3CDTF">2023-11-13T00:04:44Z</dcterms:created>
  <dcterms:modified xsi:type="dcterms:W3CDTF">2023-12-12T10:23:23Z</dcterms:modified>
</cp:coreProperties>
</file>