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C\Arbeit\Aliaksandr\BayesianAnalysis\Revision\"/>
    </mc:Choice>
  </mc:AlternateContent>
  <bookViews>
    <workbookView xWindow="0" yWindow="0" windowWidth="23280" windowHeight="9690" tabRatio="993"/>
  </bookViews>
  <sheets>
    <sheet name="Scenario 1" sheetId="1" r:id="rId1"/>
    <sheet name="Scenario 2" sheetId="2" r:id="rId2"/>
    <sheet name="Scenario 3" sheetId="3" r:id="rId3"/>
    <sheet name="Scenario 4" sheetId="4" r:id="rId4"/>
    <sheet name="Scenario 5" sheetId="5" r:id="rId5"/>
    <sheet name="Scenario 6" sheetId="6" r:id="rId6"/>
  </sheets>
  <calcPr calcId="152511"/>
</workbook>
</file>

<file path=xl/calcChain.xml><?xml version="1.0" encoding="utf-8"?>
<calcChain xmlns="http://schemas.openxmlformats.org/spreadsheetml/2006/main">
  <c r="X15" i="2" l="1"/>
  <c r="N7" i="2"/>
  <c r="N4" i="2"/>
  <c r="N3" i="2"/>
  <c r="N2" i="2"/>
  <c r="X7" i="2"/>
  <c r="X4" i="2"/>
  <c r="X3" i="2"/>
  <c r="X2" i="2"/>
  <c r="X11" i="1"/>
  <c r="X2" i="1" l="1"/>
  <c r="X7" i="1"/>
  <c r="X4" i="1" l="1"/>
  <c r="X3" i="1"/>
  <c r="N4" i="1"/>
  <c r="N2" i="1"/>
  <c r="N3" i="1"/>
  <c r="N7" i="1"/>
  <c r="I61" i="6" l="1"/>
  <c r="C113" i="6" l="1"/>
  <c r="B113" i="6"/>
  <c r="I28" i="6"/>
  <c r="I44" i="6"/>
  <c r="G101" i="6"/>
  <c r="K9" i="6"/>
  <c r="I29" i="5"/>
  <c r="I101" i="6"/>
  <c r="I92" i="6"/>
  <c r="D59" i="6"/>
  <c r="D45" i="6"/>
  <c r="I9" i="6"/>
  <c r="I17" i="6"/>
  <c r="D9" i="6"/>
  <c r="I20" i="5"/>
  <c r="I7" i="5"/>
  <c r="D23" i="5"/>
  <c r="D14" i="5"/>
  <c r="D5" i="5"/>
  <c r="S25" i="3"/>
  <c r="S12" i="3"/>
  <c r="S31" i="3"/>
  <c r="S4" i="3"/>
  <c r="AC10" i="2"/>
  <c r="AC4" i="2"/>
  <c r="AC10" i="1"/>
  <c r="AC4" i="1"/>
  <c r="S4" i="1"/>
  <c r="D107" i="6" l="1"/>
  <c r="D15" i="6"/>
  <c r="D18" i="6"/>
  <c r="D27" i="6"/>
  <c r="D110" i="6"/>
  <c r="I21" i="1"/>
  <c r="I22" i="2"/>
  <c r="D131" i="3"/>
  <c r="D122" i="3"/>
  <c r="D71" i="3" l="1"/>
  <c r="D135" i="3" s="1"/>
  <c r="D18" i="3"/>
  <c r="N4" i="3"/>
  <c r="I4" i="3"/>
  <c r="D4" i="3"/>
  <c r="I4" i="1"/>
  <c r="D4" i="1"/>
  <c r="S4" i="2"/>
  <c r="I4" i="2"/>
  <c r="D4" i="2"/>
  <c r="I10" i="1"/>
  <c r="I23" i="1" s="1"/>
  <c r="I10" i="2"/>
  <c r="S10" i="2"/>
  <c r="D18" i="2"/>
  <c r="S9" i="1"/>
  <c r="D16" i="1"/>
  <c r="I169" i="3"/>
  <c r="I161" i="3"/>
  <c r="I145" i="3"/>
  <c r="I111" i="3"/>
  <c r="I42" i="3"/>
  <c r="I15" i="3"/>
  <c r="I6" i="3"/>
  <c r="I25" i="2" l="1"/>
  <c r="D113" i="6"/>
</calcChain>
</file>

<file path=xl/sharedStrings.xml><?xml version="1.0" encoding="utf-8"?>
<sst xmlns="http://schemas.openxmlformats.org/spreadsheetml/2006/main" count="1910" uniqueCount="651">
  <si>
    <t>MCLR</t>
  </si>
  <si>
    <t>detections</t>
  </si>
  <si>
    <t>FBLR</t>
  </si>
  <si>
    <t>X11</t>
  </si>
  <si>
    <t>X4</t>
  </si>
  <si>
    <t>X1</t>
  </si>
  <si>
    <t>X8</t>
  </si>
  <si>
    <t>X5</t>
  </si>
  <si>
    <t>X9</t>
  </si>
  <si>
    <t>X1&amp;X4</t>
  </si>
  <si>
    <t>X5&amp;X9</t>
  </si>
  <si>
    <t>X8&amp;X11</t>
  </si>
  <si>
    <t>-X1&amp;X4</t>
  </si>
  <si>
    <t>X4&amp;X9</t>
  </si>
  <si>
    <t>-X4&amp;-X11</t>
  </si>
  <si>
    <t>X4&amp;X11</t>
  </si>
  <si>
    <t>-X5&amp;-X11</t>
  </si>
  <si>
    <t>X4&amp;X8</t>
  </si>
  <si>
    <t>-X4&amp;-X5</t>
  </si>
  <si>
    <t>X4&amp;X5</t>
  </si>
  <si>
    <t>-X4&amp;-X9</t>
  </si>
  <si>
    <t>X5&amp;X8</t>
  </si>
  <si>
    <t>X1&amp;-X11</t>
  </si>
  <si>
    <t>X5&amp;X11</t>
  </si>
  <si>
    <t>-X4&amp;X8</t>
  </si>
  <si>
    <t>X8&amp;X9</t>
  </si>
  <si>
    <t>-X5&amp;-X8</t>
  </si>
  <si>
    <t>X9&amp;X11</t>
  </si>
  <si>
    <t>-X8&amp;X11</t>
  </si>
  <si>
    <t>X1&amp;X5</t>
  </si>
  <si>
    <t>-X4&amp;-X8</t>
  </si>
  <si>
    <t>X1&amp;X8</t>
  </si>
  <si>
    <t>-X8&amp;-X9</t>
  </si>
  <si>
    <t>X1&amp;X9</t>
  </si>
  <si>
    <t>X9&amp;-X18</t>
  </si>
  <si>
    <t>X1&amp;X11</t>
  </si>
  <si>
    <t>X1&amp;-X8</t>
  </si>
  <si>
    <t>X1&amp;-X5</t>
  </si>
  <si>
    <t>-X5&amp;-X48</t>
  </si>
  <si>
    <t>-X9&amp;-X11</t>
  </si>
  <si>
    <t>X13</t>
  </si>
  <si>
    <t>X5&amp;X13</t>
  </si>
  <si>
    <t>X10</t>
  </si>
  <si>
    <t>X2&amp;X9</t>
  </si>
  <si>
    <t>X12</t>
  </si>
  <si>
    <t>X12&amp;X20</t>
  </si>
  <si>
    <t>X17</t>
  </si>
  <si>
    <t>X7&amp;X12</t>
  </si>
  <si>
    <t>X20</t>
  </si>
  <si>
    <t>X7&amp;X20</t>
  </si>
  <si>
    <t>X2</t>
  </si>
  <si>
    <t>X10&amp;X17</t>
  </si>
  <si>
    <t>X10&amp;X30</t>
  </si>
  <si>
    <t>X7</t>
  </si>
  <si>
    <t>X4&amp;X10</t>
  </si>
  <si>
    <t>X4&amp;X17</t>
  </si>
  <si>
    <t>X30</t>
  </si>
  <si>
    <t>X4&amp;X30</t>
  </si>
  <si>
    <t>X17&amp;X30</t>
  </si>
  <si>
    <t>-X9&amp;-X17</t>
  </si>
  <si>
    <t>X7&amp;X12&amp;X20</t>
  </si>
  <si>
    <t>-X2&amp;-X4</t>
  </si>
  <si>
    <t>X2&amp;X12</t>
  </si>
  <si>
    <t>-X2&amp;-X17</t>
  </si>
  <si>
    <t>X4&amp;X10&amp;X17</t>
  </si>
  <si>
    <t>X2&amp;X20</t>
  </si>
  <si>
    <t>X7&amp;X9</t>
  </si>
  <si>
    <t>-X2&amp;-X30</t>
  </si>
  <si>
    <t>X2&amp;X7</t>
  </si>
  <si>
    <t>-X9&amp;-X30</t>
  </si>
  <si>
    <t>X9&amp;X20</t>
  </si>
  <si>
    <t>X9&amp;X12</t>
  </si>
  <si>
    <t>X10&amp;X17&amp;X30</t>
  </si>
  <si>
    <t>X4&amp;X17&amp;X30</t>
  </si>
  <si>
    <t>X4&amp;X10&amp;X30</t>
  </si>
  <si>
    <t>X2&amp;X7&amp;X20</t>
  </si>
  <si>
    <t>X10&amp;-X17</t>
  </si>
  <si>
    <t>X2&amp;X12&amp;X20</t>
  </si>
  <si>
    <t>X2&amp;X7&amp;X12</t>
  </si>
  <si>
    <t>X10&amp;-X30</t>
  </si>
  <si>
    <t>-X2&amp;-X10</t>
  </si>
  <si>
    <t>X7&amp;X9&amp;X20</t>
  </si>
  <si>
    <t>X2&amp;X9&amp;-X20</t>
  </si>
  <si>
    <t>X7&amp;X9&amp;X12</t>
  </si>
  <si>
    <t>X9&amp;X12&amp;X20</t>
  </si>
  <si>
    <t>-X4&amp;X17</t>
  </si>
  <si>
    <t>X10&amp;X20</t>
  </si>
  <si>
    <t>X4&amp;-X17</t>
  </si>
  <si>
    <t>X2&amp;X9&amp;X20</t>
  </si>
  <si>
    <t>X9&amp;X30</t>
  </si>
  <si>
    <t>-X7&amp;X12</t>
  </si>
  <si>
    <t>X2&amp;X7&amp;X9</t>
  </si>
  <si>
    <t>X4&amp;X12</t>
  </si>
  <si>
    <t>-X7&amp;X20</t>
  </si>
  <si>
    <t>X2&amp;X9&amp;X12</t>
  </si>
  <si>
    <t>-X9&amp;-X10</t>
  </si>
  <si>
    <t>X10&amp;X12</t>
  </si>
  <si>
    <t>X17&amp;-X30</t>
  </si>
  <si>
    <t>X12&amp;X30</t>
  </si>
  <si>
    <t>-X2&amp;X17&amp;X30</t>
  </si>
  <si>
    <t>X4&amp;X7</t>
  </si>
  <si>
    <t>X2&amp;-X20</t>
  </si>
  <si>
    <t>X7&amp;X10</t>
  </si>
  <si>
    <t>-X2&amp;X4&amp;X10</t>
  </si>
  <si>
    <t>X7&amp;X17</t>
  </si>
  <si>
    <t>X2&amp;X30</t>
  </si>
  <si>
    <t>X7&amp;-X12</t>
  </si>
  <si>
    <t>-X10&amp;X17</t>
  </si>
  <si>
    <t>X4&amp;X20</t>
  </si>
  <si>
    <t>X12&amp;-X20</t>
  </si>
  <si>
    <t>X7&amp;X30</t>
  </si>
  <si>
    <t>-X17&amp;X30</t>
  </si>
  <si>
    <t>X9&amp;X17</t>
  </si>
  <si>
    <t>X12&amp;X17</t>
  </si>
  <si>
    <t>X2&amp;-X7&amp;X9</t>
  </si>
  <si>
    <t>X2&amp;X10</t>
  </si>
  <si>
    <t>X2&amp;X9&amp;-X12</t>
  </si>
  <si>
    <t>X17&amp;X20</t>
  </si>
  <si>
    <t>-X4&amp;X10</t>
  </si>
  <si>
    <t>X20&amp;X30</t>
  </si>
  <si>
    <t>X4&amp;-X10</t>
  </si>
  <si>
    <t>X10&amp;X12&amp;X20</t>
  </si>
  <si>
    <t>-X4&amp;-X17</t>
  </si>
  <si>
    <t>X10&amp;X12&amp;X30</t>
  </si>
  <si>
    <t>-X4&amp;X30</t>
  </si>
  <si>
    <t>X2&amp;X9&amp;X30</t>
  </si>
  <si>
    <t>X4&amp;-X30</t>
  </si>
  <si>
    <t>X9&amp;X10</t>
  </si>
  <si>
    <t>X7&amp;-X20</t>
  </si>
  <si>
    <t>X2&amp;X4</t>
  </si>
  <si>
    <t>-X7&amp;X9</t>
  </si>
  <si>
    <t>X4&amp;X7&amp;X12</t>
  </si>
  <si>
    <t>X7&amp;X9&amp;X30</t>
  </si>
  <si>
    <t>X7&amp;X17&amp;X20</t>
  </si>
  <si>
    <t>X9&amp;-X12</t>
  </si>
  <si>
    <t>X9&amp;X17&amp;X30</t>
  </si>
  <si>
    <t>X10&amp;X20&amp;X30</t>
  </si>
  <si>
    <t>X32</t>
  </si>
  <si>
    <t>X10&amp;X12&amp;-X38</t>
  </si>
  <si>
    <t>X48</t>
  </si>
  <si>
    <t>-X10&amp;X17&amp;X33</t>
  </si>
  <si>
    <t>X4&amp;X7&amp;X20</t>
  </si>
  <si>
    <t>-X10&amp;X17&amp;-X49</t>
  </si>
  <si>
    <t>X4&amp;X9&amp;X30</t>
  </si>
  <si>
    <t>X10&amp;X27&amp;-X50</t>
  </si>
  <si>
    <t>X7&amp;X10&amp;X12</t>
  </si>
  <si>
    <t>-X10&amp;X30</t>
  </si>
  <si>
    <t>X7&amp;X12&amp;X24</t>
  </si>
  <si>
    <t>-X10&amp;-X35&amp;X47</t>
  </si>
  <si>
    <t>X7&amp;X12&amp;X30</t>
  </si>
  <si>
    <t>X11&amp;-X12&amp;X20</t>
  </si>
  <si>
    <t>X7&amp;X20&amp;X32</t>
  </si>
  <si>
    <t>X11&amp;X29&amp;X34</t>
  </si>
  <si>
    <t>X18</t>
  </si>
  <si>
    <t>X12&amp;-X17</t>
  </si>
  <si>
    <t>X4&amp;X48</t>
  </si>
  <si>
    <t>X12&amp;X20&amp;-X24</t>
  </si>
  <si>
    <t>X9&amp;X10&amp;X17</t>
  </si>
  <si>
    <t>-X12&amp;X20&amp;-X28</t>
  </si>
  <si>
    <t>X9&amp;X10&amp;X30</t>
  </si>
  <si>
    <t>-X12&amp;X20&amp;X30</t>
  </si>
  <si>
    <t>X9&amp;X12&amp;X30</t>
  </si>
  <si>
    <t>-X12&amp;-X20&amp;X43</t>
  </si>
  <si>
    <t>X10&amp;X17&amp;X20</t>
  </si>
  <si>
    <t>X12&amp;X20&amp;X46</t>
  </si>
  <si>
    <t>X24</t>
  </si>
  <si>
    <t>X12&amp;-X30</t>
  </si>
  <si>
    <t>X2&amp;X4&amp;X10</t>
  </si>
  <si>
    <t>X12&amp;-X46</t>
  </si>
  <si>
    <t>X26</t>
  </si>
  <si>
    <t>-X13&amp;X45</t>
  </si>
  <si>
    <t>X28</t>
  </si>
  <si>
    <t>X16&amp;-X23</t>
  </si>
  <si>
    <t>X2&amp;X10&amp;X12</t>
  </si>
  <si>
    <t>-X16&amp;X27&amp;-X30</t>
  </si>
  <si>
    <t>X2&amp;X10&amp;X30</t>
  </si>
  <si>
    <t>-X17&amp;-X30</t>
  </si>
  <si>
    <t>X2&amp;X12&amp;X30</t>
  </si>
  <si>
    <t>-X17&amp;X30&amp;X33</t>
  </si>
  <si>
    <t>X7&amp;X24</t>
  </si>
  <si>
    <t>-X17&amp;-X32</t>
  </si>
  <si>
    <t>X7&amp;X32</t>
  </si>
  <si>
    <t>-X18&amp;-X20&amp;-X43</t>
  </si>
  <si>
    <t>X35</t>
  </si>
  <si>
    <t>-X20&amp;X30</t>
  </si>
  <si>
    <t>X12&amp;X18</t>
  </si>
  <si>
    <t>-X24&amp;-X49</t>
  </si>
  <si>
    <t>X12&amp;X24</t>
  </si>
  <si>
    <t>X25</t>
  </si>
  <si>
    <t>X12&amp;X48</t>
  </si>
  <si>
    <t>-X25&amp;X26&amp;-X42</t>
  </si>
  <si>
    <t>X2&amp;X17</t>
  </si>
  <si>
    <t>X25&amp;-X36&amp;X47</t>
  </si>
  <si>
    <t>-X2&amp;X10</t>
  </si>
  <si>
    <t>X4&amp;X9&amp;X17</t>
  </si>
  <si>
    <t>-X2&amp;X10&amp;X17</t>
  </si>
  <si>
    <t>X4&amp;X10&amp;X12</t>
  </si>
  <si>
    <t>X2&amp;-X10&amp;-X17</t>
  </si>
  <si>
    <t>X4&amp;X12&amp;X17</t>
  </si>
  <si>
    <t>X2&amp;-X10&amp;-X30</t>
  </si>
  <si>
    <t>X4&amp;X12&amp;X20</t>
  </si>
  <si>
    <t>X2&amp;-X12</t>
  </si>
  <si>
    <t>X4&amp;X12&amp;X30</t>
  </si>
  <si>
    <t>X4&amp;X17&amp;X48</t>
  </si>
  <si>
    <t>X17&amp;X48</t>
  </si>
  <si>
    <t>-X2&amp;-X17&amp;-X28</t>
  </si>
  <si>
    <t>X20&amp;X32</t>
  </si>
  <si>
    <t>-X2&amp;X20</t>
  </si>
  <si>
    <t>X20&amp;X35</t>
  </si>
  <si>
    <t>-X2&amp;-X20</t>
  </si>
  <si>
    <t>X3&amp;X7</t>
  </si>
  <si>
    <t>-X2&amp;X4&amp;-X10</t>
  </si>
  <si>
    <t>X3&amp;X12</t>
  </si>
  <si>
    <t>-X2&amp;X4&amp;X12</t>
  </si>
  <si>
    <t>X24&amp;X48</t>
  </si>
  <si>
    <t>X2&amp;-X4&amp;-X12</t>
  </si>
  <si>
    <t>-X2&amp;X4&amp;X17</t>
  </si>
  <si>
    <t>X3&amp;X20</t>
  </si>
  <si>
    <t>-X2&amp;-X4&amp;X30</t>
  </si>
  <si>
    <t>X1&amp;X12</t>
  </si>
  <si>
    <t>X2&amp;-X4&amp;-X30</t>
  </si>
  <si>
    <t>X27&amp;X32</t>
  </si>
  <si>
    <t>-X2&amp;X4&amp;X9</t>
  </si>
  <si>
    <t>X29&amp;X30</t>
  </si>
  <si>
    <t>X2&amp;-X4&amp;-X9</t>
  </si>
  <si>
    <t>X30&amp;X32</t>
  </si>
  <si>
    <t>X2&amp;-X7</t>
  </si>
  <si>
    <t>X30&amp;X47</t>
  </si>
  <si>
    <t>X14</t>
  </si>
  <si>
    <t>X2&amp;X7&amp;X13</t>
  </si>
  <si>
    <t>X7&amp;X9&amp;X10</t>
  </si>
  <si>
    <t>X2&amp;-X7&amp;X20</t>
  </si>
  <si>
    <t>X7&amp;X9&amp;X17</t>
  </si>
  <si>
    <t>-X2&amp;-X7&amp;X25</t>
  </si>
  <si>
    <t>X7&amp;X10&amp;X17</t>
  </si>
  <si>
    <t>-X2&amp;X9&amp;-X17</t>
  </si>
  <si>
    <t>X7&amp;X10&amp;X20</t>
  </si>
  <si>
    <t>X2&amp;X9&amp;-X30</t>
  </si>
  <si>
    <t>X7&amp;X12&amp;X14</t>
  </si>
  <si>
    <t>-X30&amp;X31&amp;-X37</t>
  </si>
  <si>
    <t>X7&amp;X12&amp;X18</t>
  </si>
  <si>
    <t>-X30&amp;-X35&amp;X40</t>
  </si>
  <si>
    <t>X7&amp;X12&amp;X26</t>
  </si>
  <si>
    <t>-X30&amp;X48</t>
  </si>
  <si>
    <t>X7&amp;X12&amp;X33</t>
  </si>
  <si>
    <t>-X31&amp;X36&amp;-X44</t>
  </si>
  <si>
    <t>X7&amp;X12&amp;X37</t>
  </si>
  <si>
    <t>X33&amp;X48</t>
  </si>
  <si>
    <t>X7&amp;X12&amp;X40</t>
  </si>
  <si>
    <t>X3&amp;-X10&amp;-X33</t>
  </si>
  <si>
    <t>X7&amp;X12&amp;X41</t>
  </si>
  <si>
    <t>X3&amp;-X15&amp;X19</t>
  </si>
  <si>
    <t>X7&amp;X12&amp;X48</t>
  </si>
  <si>
    <t>-X3&amp;X20</t>
  </si>
  <si>
    <t>X7&amp;X12&amp;X49</t>
  </si>
  <si>
    <t>X3&amp;-X6&amp;X10</t>
  </si>
  <si>
    <t>X7&amp;X14&amp;X20</t>
  </si>
  <si>
    <t>-X4&amp;X10&amp;-X37</t>
  </si>
  <si>
    <t>X7&amp;X17&amp;X30</t>
  </si>
  <si>
    <t>-X4&amp;X12&amp;X30</t>
  </si>
  <si>
    <t>X32&amp;X35</t>
  </si>
  <si>
    <t>-X4&amp;-X15&amp;-X27</t>
  </si>
  <si>
    <t>X7&amp;X18&amp;X40</t>
  </si>
  <si>
    <t>X4&amp;-X17&amp;-X30</t>
  </si>
  <si>
    <t>X7&amp;X20&amp;X26</t>
  </si>
  <si>
    <t>-X4&amp;-X37</t>
  </si>
  <si>
    <t>X7&amp;X20&amp;X27</t>
  </si>
  <si>
    <t>-X4&amp;X6&amp;-X21</t>
  </si>
  <si>
    <t>X7&amp;X20&amp;X33</t>
  </si>
  <si>
    <t>-X4&amp;X7&amp;X30</t>
  </si>
  <si>
    <t>X7&amp;X20&amp;X35</t>
  </si>
  <si>
    <t>X4&amp;-X9</t>
  </si>
  <si>
    <t>X7&amp;X20&amp;X37</t>
  </si>
  <si>
    <t>-X4&amp;-X9&amp;-X34</t>
  </si>
  <si>
    <t>X7&amp;X20&amp;X41</t>
  </si>
  <si>
    <t>X6&amp;X11&amp;-X14</t>
  </si>
  <si>
    <t>X7&amp;X20&amp;X48</t>
  </si>
  <si>
    <t>-X6&amp;-X30&amp;-X33</t>
  </si>
  <si>
    <t>X7&amp;X20&amp;X49</t>
  </si>
  <si>
    <t>X6&amp;-X38&amp;X40</t>
  </si>
  <si>
    <t>X7&amp;X24&amp;X48</t>
  </si>
  <si>
    <t>X7&amp;-X10</t>
  </si>
  <si>
    <t>-X7&amp;-X12&amp;X20</t>
  </si>
  <si>
    <t>X7&amp;X27&amp;X32</t>
  </si>
  <si>
    <t>-X7&amp;X12&amp;X20</t>
  </si>
  <si>
    <t>X7&amp;X32&amp;X35</t>
  </si>
  <si>
    <t>X7&amp;X12&amp;-X27</t>
  </si>
  <si>
    <t>X4&amp;X19</t>
  </si>
  <si>
    <t>X7&amp;X12&amp;-X34</t>
  </si>
  <si>
    <t>X4&amp;X28</t>
  </si>
  <si>
    <t>X7&amp;-X12&amp;X39</t>
  </si>
  <si>
    <t>X4&amp;X29</t>
  </si>
  <si>
    <t>X7&amp;-X13&amp;X20</t>
  </si>
  <si>
    <t>X1&amp;X18</t>
  </si>
  <si>
    <t>X7&amp;-X14&amp;-X20</t>
  </si>
  <si>
    <t>X4&amp;X42</t>
  </si>
  <si>
    <t>-X7&amp;-X17&amp;X20</t>
  </si>
  <si>
    <t>X19</t>
  </si>
  <si>
    <t>X7&amp;-X17&amp;-X47</t>
  </si>
  <si>
    <t>-X7&amp;-X19</t>
  </si>
  <si>
    <t>X9&amp;X10&amp;X12</t>
  </si>
  <si>
    <t>X7&amp;-X20&amp;X30</t>
  </si>
  <si>
    <t>X9&amp;X10&amp;X45</t>
  </si>
  <si>
    <t>X7&amp;X20&amp;X36</t>
  </si>
  <si>
    <t>X9&amp;X17&amp;X19</t>
  </si>
  <si>
    <t>X7&amp;-X8&amp;X26</t>
  </si>
  <si>
    <t>X1&amp;X20</t>
  </si>
  <si>
    <t>X9&amp;X29&amp;X30</t>
  </si>
  <si>
    <t>X7&amp;-X9</t>
  </si>
  <si>
    <t>X9&amp;X30&amp;X47</t>
  </si>
  <si>
    <t>X7&amp;-X9&amp;X28</t>
  </si>
  <si>
    <t>X10&amp;X17&amp;X32</t>
  </si>
  <si>
    <t>-X7&amp;X9&amp;-X30</t>
  </si>
  <si>
    <t>X10&amp;X17&amp;X48</t>
  </si>
  <si>
    <t>X8&amp;X22&amp;-X37</t>
  </si>
  <si>
    <t>X10&amp;X30&amp;X32</t>
  </si>
  <si>
    <t>X2&amp;X4&amp;X12</t>
  </si>
  <si>
    <t>-X9&amp;X10&amp;-X17</t>
  </si>
  <si>
    <t>X2&amp;X4&amp;X17</t>
  </si>
  <si>
    <t>-X9&amp;X10&amp;X30</t>
  </si>
  <si>
    <t>X2&amp;X4&amp;X30</t>
  </si>
  <si>
    <t>X9&amp;-X10&amp;-X30</t>
  </si>
  <si>
    <t>X27</t>
  </si>
  <si>
    <t>-X9&amp;-X10&amp;-X42</t>
  </si>
  <si>
    <t>X12&amp;X14&amp;X20</t>
  </si>
  <si>
    <t>X9&amp;X12&amp;-X40</t>
  </si>
  <si>
    <t>X2&amp;X7&amp;X24</t>
  </si>
  <si>
    <t>-X9&amp;-X17&amp;-X29</t>
  </si>
  <si>
    <t>X2&amp;X7&amp;X30</t>
  </si>
  <si>
    <t>-X9&amp;-X36</t>
  </si>
  <si>
    <t>X12&amp;X17&amp;X30</t>
  </si>
  <si>
    <t>X12&amp;X17&amp;X48</t>
  </si>
  <si>
    <t>X12&amp;X18&amp;X20</t>
  </si>
  <si>
    <t>X12&amp;X18&amp;X40</t>
  </si>
  <si>
    <t>X12&amp;X20&amp;X26</t>
  </si>
  <si>
    <t>X12&amp;X20&amp;X30</t>
  </si>
  <si>
    <t>X12&amp;X20&amp;X33</t>
  </si>
  <si>
    <t>X12&amp;X20&amp;X37</t>
  </si>
  <si>
    <t>X12&amp;X20&amp;X41</t>
  </si>
  <si>
    <t>X12&amp;X20&amp;X48</t>
  </si>
  <si>
    <t>X12&amp;X20&amp;X49</t>
  </si>
  <si>
    <t>X12&amp;X24&amp;X48</t>
  </si>
  <si>
    <t>X2&amp;X9&amp;X17</t>
  </si>
  <si>
    <t>X2&amp;X9&amp;X24</t>
  </si>
  <si>
    <t>X2&amp;X9&amp;X26</t>
  </si>
  <si>
    <t>X2&amp;X9&amp;X28</t>
  </si>
  <si>
    <t>X2&amp;X9&amp;X34</t>
  </si>
  <si>
    <t>X2&amp;X9&amp;X47</t>
  </si>
  <si>
    <t>X2&amp;X10&amp;X17</t>
  </si>
  <si>
    <t>X2&amp;X10&amp;X20</t>
  </si>
  <si>
    <t>X29</t>
  </si>
  <si>
    <t>X2&amp;X12&amp;X24</t>
  </si>
  <si>
    <t>X7&amp;X14</t>
  </si>
  <si>
    <t>X7&amp;X18</t>
  </si>
  <si>
    <t>X7&amp;X26</t>
  </si>
  <si>
    <t>X7&amp;X27</t>
  </si>
  <si>
    <t>X2&amp;X17&amp;X30</t>
  </si>
  <si>
    <t>X7&amp;X33</t>
  </si>
  <si>
    <t>X7&amp;X35</t>
  </si>
  <si>
    <t>X7&amp;X37</t>
  </si>
  <si>
    <t>X33</t>
  </si>
  <si>
    <t>X7&amp;X40</t>
  </si>
  <si>
    <t>X7&amp;X41</t>
  </si>
  <si>
    <t>X7&amp;X48</t>
  </si>
  <si>
    <t>X7&amp;X49</t>
  </si>
  <si>
    <t>X34</t>
  </si>
  <si>
    <t>X37</t>
  </si>
  <si>
    <t>X2&amp;X30&amp;X47</t>
  </si>
  <si>
    <t>X3</t>
  </si>
  <si>
    <t>X40</t>
  </si>
  <si>
    <t>X17&amp;X30&amp;X32</t>
  </si>
  <si>
    <t>X9&amp;X19</t>
  </si>
  <si>
    <t>X41</t>
  </si>
  <si>
    <t>X9&amp;X24</t>
  </si>
  <si>
    <t>X9&amp;X26</t>
  </si>
  <si>
    <t>X9&amp;X28</t>
  </si>
  <si>
    <t>X9&amp;X29</t>
  </si>
  <si>
    <t>X42</t>
  </si>
  <si>
    <t>X9&amp;X34</t>
  </si>
  <si>
    <t>X9&amp;X45</t>
  </si>
  <si>
    <t>X9&amp;X47</t>
  </si>
  <si>
    <t>X45</t>
  </si>
  <si>
    <t>X47</t>
  </si>
  <si>
    <t>X10&amp;X32</t>
  </si>
  <si>
    <t>X20&amp;X27&amp;X32</t>
  </si>
  <si>
    <t>X20&amp;X32&amp;X35</t>
  </si>
  <si>
    <t>X10&amp;X42</t>
  </si>
  <si>
    <t>X10&amp;X45</t>
  </si>
  <si>
    <t>X10&amp;X48</t>
  </si>
  <si>
    <t>X49</t>
  </si>
  <si>
    <t>X11&amp;X28</t>
  </si>
  <si>
    <t>X3&amp;X7&amp;X12</t>
  </si>
  <si>
    <t>X3&amp;X7&amp;X20</t>
  </si>
  <si>
    <t>X3&amp;X12&amp;X20</t>
  </si>
  <si>
    <t>X12&amp;X14</t>
  </si>
  <si>
    <t>X1&amp;X12&amp;X18</t>
  </si>
  <si>
    <t>X1&amp;X12&amp;X20</t>
  </si>
  <si>
    <t>X12&amp;X26</t>
  </si>
  <si>
    <t>X12&amp;X33</t>
  </si>
  <si>
    <t>X12&amp;X37</t>
  </si>
  <si>
    <t>X12&amp;X40</t>
  </si>
  <si>
    <t>X12&amp;X41</t>
  </si>
  <si>
    <t>X12&amp;X49</t>
  </si>
  <si>
    <t>X14&amp;X20</t>
  </si>
  <si>
    <t>X2&amp;X24</t>
  </si>
  <si>
    <t>X2&amp;X26</t>
  </si>
  <si>
    <t>X4&amp;X7&amp;X9</t>
  </si>
  <si>
    <t>X4&amp;X7&amp;X30</t>
  </si>
  <si>
    <t>X2&amp;X28</t>
  </si>
  <si>
    <t>X4&amp;X9&amp;X19</t>
  </si>
  <si>
    <t>X4&amp;X9&amp;X29</t>
  </si>
  <si>
    <t>X4&amp;X10&amp;X20</t>
  </si>
  <si>
    <t>X4&amp;X10&amp;X48</t>
  </si>
  <si>
    <t>X4&amp;X11&amp;X28</t>
  </si>
  <si>
    <t>X4&amp;X12&amp;X48</t>
  </si>
  <si>
    <t>X17&amp;X19</t>
  </si>
  <si>
    <t>X4&amp;X17&amp;X19</t>
  </si>
  <si>
    <t>X4&amp;X17&amp;X20</t>
  </si>
  <si>
    <t>X17&amp;X32</t>
  </si>
  <si>
    <t>X17&amp;X35</t>
  </si>
  <si>
    <t>X17&amp;X42</t>
  </si>
  <si>
    <t>X4&amp;X20&amp;X30</t>
  </si>
  <si>
    <t>X2&amp;X34</t>
  </si>
  <si>
    <t>X18&amp;X20</t>
  </si>
  <si>
    <t>X1&amp;X18&amp;X20</t>
  </si>
  <si>
    <t>X18&amp;X40</t>
  </si>
  <si>
    <t>X4&amp;X29&amp;X30</t>
  </si>
  <si>
    <t>X20&amp;X26</t>
  </si>
  <si>
    <t>X20&amp;X27</t>
  </si>
  <si>
    <t>X2&amp;X47</t>
  </si>
  <si>
    <t>X20&amp;X33</t>
  </si>
  <si>
    <t>X20&amp;X37</t>
  </si>
  <si>
    <t>X20&amp;X41</t>
  </si>
  <si>
    <t>X20&amp;X48</t>
  </si>
  <si>
    <t>X20&amp;X49</t>
  </si>
  <si>
    <t>X12&amp;X20&amp;X7</t>
  </si>
  <si>
    <t>X10&amp;X30&amp;X4&amp;X17</t>
  </si>
  <si>
    <t>X4&amp;X30&amp;X17</t>
  </si>
  <si>
    <t>X17&amp;X30&amp;X10</t>
  </si>
  <si>
    <t>X7&amp;X12|X20</t>
  </si>
  <si>
    <t>X17|(X4&amp;X10&amp;X30)</t>
  </si>
  <si>
    <t>X10&amp;X4&amp;X17</t>
  </si>
  <si>
    <t>X4&amp;X30&amp;X10</t>
  </si>
  <si>
    <t>X12|(X7&amp;X20)</t>
  </si>
  <si>
    <t>X7|(X12&amp;X20)</t>
  </si>
  <si>
    <t>X17&amp;X4</t>
  </si>
  <si>
    <t>X30&amp;X4&amp;X17&amp;X43</t>
  </si>
  <si>
    <t>X30&amp;X4&amp;X17&amp;X43&amp;X10</t>
  </si>
  <si>
    <t>X1&amp;X27&amp;X3</t>
  </si>
  <si>
    <t>X18&amp;X21</t>
  </si>
  <si>
    <t>X20&amp;X37&amp;X12</t>
  </si>
  <si>
    <t>X13&amp;X11</t>
  </si>
  <si>
    <t>X50&amp;X19</t>
  </si>
  <si>
    <t>X11&amp;X50&amp;X19&amp;X13</t>
  </si>
  <si>
    <t>X10&amp;X4&amp;X30&amp;X17</t>
  </si>
  <si>
    <t>(X19&amp;X50)|(X11&amp;X13)</t>
  </si>
  <si>
    <t>X10&amp;X30&amp;X17</t>
  </si>
  <si>
    <t>X30&amp;X17</t>
  </si>
  <si>
    <t>X18|X21</t>
  </si>
  <si>
    <t>X21</t>
  </si>
  <si>
    <t>X19&amp;X11&amp;X13</t>
  </si>
  <si>
    <t>X50</t>
  </si>
  <si>
    <t>X19&amp;X50|X11&amp;X13</t>
  </si>
  <si>
    <t>X10&amp;X4&amp;X30</t>
  </si>
  <si>
    <t>X37|X20&amp;X12</t>
  </si>
  <si>
    <t>X20&amp;X12</t>
  </si>
  <si>
    <t>X30&amp;X4</t>
  </si>
  <si>
    <t>X13|X11</t>
  </si>
  <si>
    <t>X11&amp;X30</t>
  </si>
  <si>
    <t>X1&amp;X17</t>
  </si>
  <si>
    <t>X11&amp;X4&amp;X17</t>
  </si>
  <si>
    <t>X20&amp;X17</t>
  </si>
  <si>
    <t>X50&amp;X19|X10</t>
  </si>
  <si>
    <t>X20|X7</t>
  </si>
  <si>
    <t>X20&amp;X37|X12</t>
  </si>
  <si>
    <t>X20|X12&amp;X37</t>
  </si>
  <si>
    <t>X7|X30</t>
  </si>
  <si>
    <t>X50&amp;X13</t>
  </si>
  <si>
    <t>X13&amp;X30</t>
  </si>
  <si>
    <t>X17|X30&amp;X10</t>
  </si>
  <si>
    <t>X17&amp;X30&amp;X4|X10</t>
  </si>
  <si>
    <t>X37&amp;X20&amp;X12&amp;X20|X10</t>
  </si>
  <si>
    <t>X7|X27&amp;X10</t>
  </si>
  <si>
    <t>X27&amp;X1&amp;X3|X17</t>
  </si>
  <si>
    <t>X30&amp;X10|X8&amp;X4</t>
  </si>
  <si>
    <t>X30&amp;X10|X17&amp;X4</t>
  </si>
  <si>
    <t>X1&amp;X10</t>
  </si>
  <si>
    <t>X13&amp;X10</t>
  </si>
  <si>
    <t>X11|X19&amp;X50</t>
  </si>
  <si>
    <t>X50&amp;X13&amp;X11|X19|X7</t>
  </si>
  <si>
    <t>X19|X11&amp;X13</t>
  </si>
  <si>
    <t>X50&amp;X13&amp;X11|X19</t>
  </si>
  <si>
    <t>X8|X4</t>
  </si>
  <si>
    <t>X9|X2</t>
  </si>
  <si>
    <t>X7|X4&amp;X30</t>
  </si>
  <si>
    <t>X2&amp;X9|X27&amp;X1&amp;X3</t>
  </si>
  <si>
    <t>X19&amp;X13</t>
  </si>
  <si>
    <t>X19&amp;X50&amp;X13</t>
  </si>
  <si>
    <t>X13&amp;X7</t>
  </si>
  <si>
    <t>X13&amp;X30&amp;X4</t>
  </si>
  <si>
    <t>X9&amp;X7</t>
  </si>
  <si>
    <t>X7|X11&amp;X10</t>
  </si>
  <si>
    <t>X12&amp;X10</t>
  </si>
  <si>
    <t>X17|X10&amp;X4&amp;X30</t>
  </si>
  <si>
    <t>X18&amp;X17</t>
  </si>
  <si>
    <t>X7|X43&amp;X17</t>
  </si>
  <si>
    <t>X8&amp;X30</t>
  </si>
  <si>
    <t>X8&amp;X4</t>
  </si>
  <si>
    <t>X8&amp;X10</t>
  </si>
  <si>
    <t>X7&amp;X8</t>
  </si>
  <si>
    <t>X7&amp;X30&amp;X10</t>
  </si>
  <si>
    <t>X7&amp;X4&amp;X7&amp;X10</t>
  </si>
  <si>
    <t>X19&amp;X8</t>
  </si>
  <si>
    <t>X21&amp;X18|X4&amp;X17&amp;X30</t>
  </si>
  <si>
    <t>X20&amp;X8</t>
  </si>
  <si>
    <t>X50&amp;X13&amp;X11</t>
  </si>
  <si>
    <t>X20&amp;X10&amp;X17</t>
  </si>
  <si>
    <t>X7&amp;X4&amp;X17</t>
  </si>
  <si>
    <t>X7&amp;X17&amp;X4&amp;X30</t>
  </si>
  <si>
    <t>X37&amp;X7</t>
  </si>
  <si>
    <t>X7&amp;X10&amp;X17&amp;X4</t>
  </si>
  <si>
    <t>X17&amp;X10&amp;X4&amp;X32</t>
  </si>
  <si>
    <t>X30&amp;X17&amp;X10&amp;X49</t>
  </si>
  <si>
    <t>X21&amp;X18&amp;X17&amp;X30</t>
  </si>
  <si>
    <t>X11&amp;X8</t>
  </si>
  <si>
    <t>(X4&amp;X1)|(X11&amp;X8)</t>
  </si>
  <si>
    <t>X4&amp;X17&amp;X30&amp;X10</t>
  </si>
  <si>
    <t>X2&amp;X20&amp;X12</t>
  </si>
  <si>
    <t>X20&amp;X12&amp;X10&amp;X30|X7</t>
  </si>
  <si>
    <t>X2&amp;X12&amp;X20&amp;X39</t>
  </si>
  <si>
    <t>X17&amp;X7</t>
  </si>
  <si>
    <t>X7&amp;X20&amp;X2&amp;X12</t>
  </si>
  <si>
    <t>1-X1&amp;X4</t>
  </si>
  <si>
    <t>X17&amp;X30&amp;X4</t>
  </si>
  <si>
    <t>L1</t>
  </si>
  <si>
    <t>L2</t>
  </si>
  <si>
    <t>L8</t>
  </si>
  <si>
    <t>L7</t>
  </si>
  <si>
    <t>L4</t>
  </si>
  <si>
    <t>L3</t>
  </si>
  <si>
    <t>L5</t>
  </si>
  <si>
    <t>L6</t>
  </si>
  <si>
    <t>*</t>
  </si>
  <si>
    <t>***</t>
  </si>
  <si>
    <t>**</t>
  </si>
  <si>
    <t>SubTree</t>
  </si>
  <si>
    <t>(1-X1)&amp;X4</t>
  </si>
  <si>
    <t>SubTree***</t>
  </si>
  <si>
    <t>L1 Super</t>
  </si>
  <si>
    <t>*** (2)</t>
  </si>
  <si>
    <t>L1  (40 SuperTrees)</t>
  </si>
  <si>
    <t>classification</t>
  </si>
  <si>
    <t>v(L3)</t>
  </si>
  <si>
    <t>v(L4)</t>
  </si>
  <si>
    <t>v(L6)</t>
  </si>
  <si>
    <t>v(L7)</t>
  </si>
  <si>
    <t>v(L8)</t>
  </si>
  <si>
    <t>sums</t>
  </si>
  <si>
    <t>v(L1)</t>
  </si>
  <si>
    <t>v(L2)</t>
  </si>
  <si>
    <t>*** (3)</t>
  </si>
  <si>
    <t>*** (1)</t>
  </si>
  <si>
    <t>SubTree *** (1)</t>
  </si>
  <si>
    <t>SubTree *</t>
  </si>
  <si>
    <t>X4&amp;X7&amp;X1A45:C647</t>
  </si>
  <si>
    <t>GMJMCMC Jeffrey</t>
  </si>
  <si>
    <t>GMJMCMC Robust g</t>
  </si>
  <si>
    <t>GMJMCMC Jeffreys</t>
  </si>
  <si>
    <t>(X12&amp;X20) | X7</t>
  </si>
  <si>
    <t>X12&amp;X7</t>
  </si>
  <si>
    <t>(X7&amp;X20) | X12</t>
  </si>
  <si>
    <t>X10&amp;X30 | X17</t>
  </si>
  <si>
    <t>X2&amp;X9&amp;X10</t>
  </si>
  <si>
    <t>X2&amp;X9&amp;X10&amp;X30</t>
  </si>
  <si>
    <t>X7&amp;X9&amp;X12&amp;X20</t>
  </si>
  <si>
    <t>(X2&amp;X9) | (X4&amp;X17)</t>
  </si>
  <si>
    <t>sum</t>
  </si>
  <si>
    <t xml:space="preserve">X4&amp;X30 </t>
  </si>
  <si>
    <t xml:space="preserve">X4&amp;X10 </t>
  </si>
  <si>
    <t xml:space="preserve">X17&amp;X10 </t>
  </si>
  <si>
    <t xml:space="preserve">X17&amp;X30 </t>
  </si>
  <si>
    <t xml:space="preserve">X4&amp;X10&amp;X17 </t>
  </si>
  <si>
    <t>X4&amp;X10&amp;X30 | X17</t>
  </si>
  <si>
    <t>(X4&amp;X10) | (X30&amp;X17)</t>
  </si>
  <si>
    <t>X20&amp;X4&amp;X10&amp;X30</t>
  </si>
  <si>
    <t>(X17 | X20)&amp;X4&amp;X10&amp;X30</t>
  </si>
  <si>
    <t>X9&amp;X23</t>
  </si>
  <si>
    <t>X2&amp;X9&amp;X23</t>
  </si>
  <si>
    <t>X10&amp;X17&amp;X39</t>
  </si>
  <si>
    <t xml:space="preserve">X10&amp;X17&amp;X39&amp;X4&amp;X30 </t>
  </si>
  <si>
    <t xml:space="preserve">X4&amp;X10&amp;X17&amp;X8 </t>
  </si>
  <si>
    <t>X17|X30&amp;X4</t>
  </si>
  <si>
    <t>X17|X30</t>
  </si>
  <si>
    <t>X19|X50</t>
  </si>
  <si>
    <t>X19&amp;X50|X13</t>
  </si>
  <si>
    <t>X50|X11&amp;X13</t>
  </si>
  <si>
    <t>X11&amp;X13&amp;X11|X50</t>
  </si>
  <si>
    <t>X50&amp;X19&amp;X11</t>
  </si>
  <si>
    <t>X13|X30</t>
  </si>
  <si>
    <t>X1|X8</t>
  </si>
  <si>
    <t>X4|X7</t>
  </si>
  <si>
    <t>v(L5)</t>
  </si>
  <si>
    <t>X17&amp;X8</t>
  </si>
  <si>
    <t>X1|X17</t>
  </si>
  <si>
    <t>X11&amp;X17</t>
  </si>
  <si>
    <t>X10&amp;X8</t>
  </si>
  <si>
    <t>X30&amp;X8</t>
  </si>
  <si>
    <t>X30&amp;X9</t>
  </si>
  <si>
    <t>X30&amp;X37</t>
  </si>
  <si>
    <t>X30&amp;X7</t>
  </si>
  <si>
    <t>X10&amp;X7</t>
  </si>
  <si>
    <t>(X50&amp;X19)|X4</t>
  </si>
  <si>
    <t>X1&amp;X30&amp;X17</t>
  </si>
  <si>
    <t>X4&amp;X27&amp;X17</t>
  </si>
  <si>
    <t>X4&amp;X10&amp;X11</t>
  </si>
  <si>
    <t>X4&amp;X10&amp;X21</t>
  </si>
  <si>
    <t>X2&amp;X9&amp;X21</t>
  </si>
  <si>
    <t>X7&amp;X18&amp;X21</t>
  </si>
  <si>
    <t>X4&amp;X10&amp;(X17|X21)</t>
  </si>
  <si>
    <t>X4&amp;X10&amp;(X17|X11)</t>
  </si>
  <si>
    <t>X2&amp;X9&amp;X17&amp;X30</t>
  </si>
  <si>
    <t>X4&amp;X7&amp;X17&amp;X30</t>
  </si>
  <si>
    <t>X4&amp;X7&amp;X17&amp;X30&amp;X10</t>
  </si>
  <si>
    <t>X4&amp;X10&amp;X17&amp;X19</t>
  </si>
  <si>
    <t>X7&amp;X11&amp;X50&amp;X19&amp;X13</t>
  </si>
  <si>
    <t>X50&amp;X19&amp;X25</t>
  </si>
  <si>
    <t>X11&amp;X19&amp;X50&amp;X19&amp;X25</t>
  </si>
  <si>
    <t>X17&amp;(X10|X40)</t>
  </si>
  <si>
    <t>X17&amp;X30&amp;X4&amp;X14</t>
  </si>
  <si>
    <t>X17&amp;X30&amp;X4&amp;X10&amp;X14</t>
  </si>
  <si>
    <t>X37&amp;X30&amp;X4&amp;X10&amp;X26</t>
  </si>
  <si>
    <t>X11&amp;X13&amp;X19&amp;X50&amp;X44</t>
  </si>
  <si>
    <t>69+16</t>
  </si>
  <si>
    <t>X11&amp;(X13|(X19&amp;X50))</t>
  </si>
  <si>
    <t>X19&amp;(X50|(X11&amp;X13))</t>
  </si>
  <si>
    <t>GMJMCMC Jeffrey C_max = 2</t>
  </si>
  <si>
    <t>GMJMCMC Jeffrey C_max = 5</t>
  </si>
  <si>
    <t>GMJMCMC Robust g C_max = 5</t>
  </si>
  <si>
    <t>GMJMCMC Robust g C_max = 2</t>
  </si>
  <si>
    <t>(1 - (1-X1)&amp;X4) &amp; (1 - X11&amp;X8)</t>
  </si>
  <si>
    <t>L1 + L3</t>
  </si>
  <si>
    <t>(1 - X5&amp;X9) &amp; (1 - X11&amp;X8)</t>
  </si>
  <si>
    <t>L1 + L2</t>
  </si>
  <si>
    <t>L2 + L3</t>
  </si>
  <si>
    <t xml:space="preserve">(1 - X5&amp;X9) &amp; (1 - (1-X1)&amp;X4) </t>
  </si>
  <si>
    <t>X11&amp;(1-X8)</t>
  </si>
  <si>
    <t>1- (X9&amp;X5 &amp; (1-X8))</t>
  </si>
  <si>
    <t xml:space="preserve">X5 &amp; X9 &amp; 1- (X4&amp;(1-X1)) </t>
  </si>
  <si>
    <t>GMJMCMC Jeffrey  C_max = 2</t>
  </si>
  <si>
    <t>X9&amp; (1-X5)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</si>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</sst>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sz val="10"/>
      <color rgb="FF800000"/>
      <name val="Arial"/>
      <family val="2"/>
    </font>
    <font>
      <sz val="10"/>
      <color rgb="FFFF0000"/>
      <name val="Arial"/>
      <family val="2"/>
    </font>
    <font>
      <sz val="10"/>
      <color rgb="FFC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0" fontId="2" fillId="0" borderId="0" xfId="0" applyFont="1"/>
    <xf numFmtId="0" fontId="0" fillId="0" borderId="0" xfId="0" applyFont="1"/>
    <xf numFmtId="0" fontId="0" fillId="0" borderId="0" xfId="0"/>
    <xf numFmtId="0" fontId="1" fillId="0" borderId="0" xfId="0" applyFont="1"/>
    <xf numFmtId="0" fontId="0" fillId="0" borderId="0" xfId="0" applyFont="1" applyFill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0" fillId="0" borderId="0" xfId="0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"/>
  <sheetViews>
    <sheetView tabSelected="1" topLeftCell="S1" zoomScaleNormal="100" workbookViewId="0">
      <selection activeCell="S16" sqref="S16"/>
    </sheetView>
  </sheetViews>
  <sheetFormatPr defaultRowHeight="12.75" x14ac:dyDescent="0.2"/>
  <cols>
    <col min="1" max="3" width="11.5703125"/>
    <col min="4" max="4" width="10.42578125" customWidth="1"/>
    <col min="5" max="5" width="6" customWidth="1"/>
    <col min="6" max="8" width="11.5703125"/>
    <col min="9" max="9" width="7.42578125" customWidth="1"/>
    <col min="10" max="10" width="7.5703125" customWidth="1"/>
    <col min="11" max="11" width="26.140625" customWidth="1"/>
    <col min="13" max="13" width="10.7109375" customWidth="1"/>
    <col min="16" max="16" width="25.7109375" customWidth="1"/>
    <col min="19" max="19" width="7.85546875" customWidth="1"/>
    <col min="20" max="20" width="7.140625" customWidth="1"/>
    <col min="21" max="21" width="29.140625" customWidth="1"/>
    <col min="25" max="25" width="11.5703125"/>
    <col min="26" max="26" width="29" customWidth="1"/>
    <col min="29" max="29" width="7.42578125" customWidth="1"/>
    <col min="30" max="1025" width="11.5703125"/>
  </cols>
  <sheetData>
    <row r="1" spans="1:29" x14ac:dyDescent="0.2">
      <c r="A1" t="s">
        <v>0</v>
      </c>
      <c r="B1" s="7" t="s">
        <v>1</v>
      </c>
      <c r="C1" s="7" t="s">
        <v>551</v>
      </c>
      <c r="D1" s="11" t="s">
        <v>557</v>
      </c>
      <c r="F1" t="s">
        <v>2</v>
      </c>
      <c r="G1" s="7" t="s">
        <v>1</v>
      </c>
      <c r="H1" s="7" t="s">
        <v>551</v>
      </c>
      <c r="I1" s="11" t="s">
        <v>557</v>
      </c>
      <c r="K1" s="13" t="s">
        <v>636</v>
      </c>
      <c r="L1" s="13" t="s">
        <v>1</v>
      </c>
      <c r="M1" s="13" t="s">
        <v>551</v>
      </c>
      <c r="N1" s="11" t="s">
        <v>557</v>
      </c>
      <c r="P1" s="7" t="s">
        <v>635</v>
      </c>
      <c r="Q1" s="7" t="s">
        <v>1</v>
      </c>
      <c r="R1" s="7" t="s">
        <v>551</v>
      </c>
      <c r="S1" s="11" t="s">
        <v>557</v>
      </c>
      <c r="U1" s="13" t="s">
        <v>637</v>
      </c>
      <c r="V1" s="13" t="s">
        <v>1</v>
      </c>
      <c r="W1" s="13" t="s">
        <v>551</v>
      </c>
      <c r="X1" s="11" t="s">
        <v>557</v>
      </c>
      <c r="Z1" s="13" t="s">
        <v>638</v>
      </c>
      <c r="AA1" s="13" t="s">
        <v>1</v>
      </c>
      <c r="AB1" s="13" t="s">
        <v>551</v>
      </c>
      <c r="AC1" s="11" t="s">
        <v>557</v>
      </c>
    </row>
    <row r="2" spans="1:29" x14ac:dyDescent="0.2">
      <c r="A2" s="1" t="s">
        <v>9</v>
      </c>
      <c r="B2" s="1">
        <v>67</v>
      </c>
      <c r="C2" s="1" t="s">
        <v>534</v>
      </c>
      <c r="F2" s="1" t="s">
        <v>10</v>
      </c>
      <c r="G2" s="1">
        <v>42</v>
      </c>
      <c r="H2" s="10" t="s">
        <v>535</v>
      </c>
      <c r="K2" s="8" t="s">
        <v>10</v>
      </c>
      <c r="L2" s="8">
        <v>89</v>
      </c>
      <c r="M2" s="5" t="s">
        <v>535</v>
      </c>
      <c r="N2">
        <f>L2+L6+L7</f>
        <v>99</v>
      </c>
      <c r="P2" s="8" t="s">
        <v>10</v>
      </c>
      <c r="Q2" s="8">
        <v>100</v>
      </c>
      <c r="R2" s="10" t="s">
        <v>535</v>
      </c>
      <c r="U2" s="8" t="s">
        <v>10</v>
      </c>
      <c r="V2" s="8">
        <v>89</v>
      </c>
      <c r="W2" s="5" t="s">
        <v>535</v>
      </c>
      <c r="X2" s="13">
        <f>V2+V6+V7</f>
        <v>96</v>
      </c>
      <c r="Z2" s="8" t="s">
        <v>546</v>
      </c>
      <c r="AA2" s="8">
        <v>98</v>
      </c>
      <c r="AB2" s="10" t="s">
        <v>534</v>
      </c>
    </row>
    <row r="3" spans="1:29" x14ac:dyDescent="0.2">
      <c r="A3" s="1" t="s">
        <v>10</v>
      </c>
      <c r="B3" s="1">
        <v>61</v>
      </c>
      <c r="C3" s="1" t="s">
        <v>535</v>
      </c>
      <c r="F3" s="1" t="s">
        <v>11</v>
      </c>
      <c r="G3" s="1">
        <v>33</v>
      </c>
      <c r="H3" s="10" t="s">
        <v>539</v>
      </c>
      <c r="K3" s="8" t="s">
        <v>546</v>
      </c>
      <c r="L3">
        <v>85</v>
      </c>
      <c r="M3" s="5" t="s">
        <v>534</v>
      </c>
      <c r="N3">
        <f>L3+L5+L6</f>
        <v>99</v>
      </c>
      <c r="P3" s="8" t="s">
        <v>546</v>
      </c>
      <c r="Q3" s="8">
        <v>97</v>
      </c>
      <c r="R3" s="10" t="s">
        <v>534</v>
      </c>
      <c r="U3" s="8" t="s">
        <v>546</v>
      </c>
      <c r="V3" s="13">
        <v>90</v>
      </c>
      <c r="W3" s="5" t="s">
        <v>534</v>
      </c>
      <c r="X3" s="13">
        <f>V3+V5+V6</f>
        <v>100</v>
      </c>
      <c r="Z3" s="8" t="s">
        <v>10</v>
      </c>
      <c r="AA3" s="8">
        <v>95</v>
      </c>
      <c r="AB3" s="10" t="s">
        <v>535</v>
      </c>
    </row>
    <row r="4" spans="1:29" x14ac:dyDescent="0.2">
      <c r="A4" s="1" t="s">
        <v>11</v>
      </c>
      <c r="B4" s="1">
        <v>59</v>
      </c>
      <c r="C4" s="1" t="s">
        <v>539</v>
      </c>
      <c r="D4" s="13">
        <f>AVERAGE(B2:B4)</f>
        <v>62.333333333333336</v>
      </c>
      <c r="F4" s="1" t="s">
        <v>12</v>
      </c>
      <c r="G4" s="1">
        <v>30</v>
      </c>
      <c r="H4" s="10" t="s">
        <v>534</v>
      </c>
      <c r="I4" s="13">
        <f>AVERAGE(G2:G4)</f>
        <v>35</v>
      </c>
      <c r="K4" s="8" t="s">
        <v>524</v>
      </c>
      <c r="L4">
        <v>83</v>
      </c>
      <c r="M4" s="5" t="s">
        <v>539</v>
      </c>
      <c r="N4">
        <f>L4+L5+L7</f>
        <v>95</v>
      </c>
      <c r="P4" s="8" t="s">
        <v>524</v>
      </c>
      <c r="Q4" s="8">
        <v>91</v>
      </c>
      <c r="R4" s="10" t="s">
        <v>539</v>
      </c>
      <c r="S4" s="13">
        <f>AVERAGE(Q2:Q4)</f>
        <v>96</v>
      </c>
      <c r="U4" s="8" t="s">
        <v>524</v>
      </c>
      <c r="V4" s="13">
        <v>50</v>
      </c>
      <c r="W4" s="5" t="s">
        <v>539</v>
      </c>
      <c r="X4" s="13">
        <f>V4+V5+V7</f>
        <v>53</v>
      </c>
      <c r="Z4" s="8" t="s">
        <v>524</v>
      </c>
      <c r="AA4" s="8">
        <v>77</v>
      </c>
      <c r="AB4" s="10" t="s">
        <v>539</v>
      </c>
      <c r="AC4">
        <f>AVERAGE(AA2:AA4)</f>
        <v>90</v>
      </c>
    </row>
    <row r="5" spans="1:29" x14ac:dyDescent="0.2">
      <c r="A5" t="s">
        <v>13</v>
      </c>
      <c r="B5">
        <v>46</v>
      </c>
      <c r="C5" t="s">
        <v>542</v>
      </c>
      <c r="F5" s="12" t="s">
        <v>4</v>
      </c>
      <c r="G5" s="12">
        <v>69</v>
      </c>
      <c r="H5" s="6" t="s">
        <v>558</v>
      </c>
      <c r="K5" s="8" t="s">
        <v>639</v>
      </c>
      <c r="L5">
        <v>8</v>
      </c>
      <c r="M5" s="5" t="s">
        <v>640</v>
      </c>
      <c r="P5" s="7" t="s">
        <v>3</v>
      </c>
      <c r="Q5" s="7">
        <v>9</v>
      </c>
      <c r="R5" s="6" t="s">
        <v>552</v>
      </c>
      <c r="U5" s="8" t="s">
        <v>639</v>
      </c>
      <c r="V5" s="13">
        <v>3</v>
      </c>
      <c r="W5" s="5" t="s">
        <v>640</v>
      </c>
      <c r="X5" s="13"/>
      <c r="Z5" s="13" t="s">
        <v>3</v>
      </c>
      <c r="AA5" s="13">
        <v>24</v>
      </c>
      <c r="AB5" s="6" t="s">
        <v>552</v>
      </c>
    </row>
    <row r="6" spans="1:29" x14ac:dyDescent="0.2">
      <c r="A6" t="s">
        <v>15</v>
      </c>
      <c r="B6">
        <v>45</v>
      </c>
      <c r="C6" t="s">
        <v>542</v>
      </c>
      <c r="F6" s="12" t="s">
        <v>5</v>
      </c>
      <c r="G6" s="12">
        <v>68</v>
      </c>
      <c r="H6" s="6" t="s">
        <v>558</v>
      </c>
      <c r="K6" s="8" t="s">
        <v>644</v>
      </c>
      <c r="L6">
        <v>6</v>
      </c>
      <c r="M6" s="5" t="s">
        <v>642</v>
      </c>
      <c r="P6" s="7" t="s">
        <v>6</v>
      </c>
      <c r="Q6" s="7">
        <v>9</v>
      </c>
      <c r="R6" s="6" t="s">
        <v>552</v>
      </c>
      <c r="U6" s="8" t="s">
        <v>644</v>
      </c>
      <c r="V6" s="13">
        <v>7</v>
      </c>
      <c r="W6" s="5" t="s">
        <v>642</v>
      </c>
      <c r="X6" s="13"/>
      <c r="Z6" s="13" t="s">
        <v>6</v>
      </c>
      <c r="AA6" s="13">
        <v>25</v>
      </c>
      <c r="AB6" s="6" t="s">
        <v>552</v>
      </c>
    </row>
    <row r="7" spans="1:29" x14ac:dyDescent="0.2">
      <c r="A7" t="s">
        <v>17</v>
      </c>
      <c r="B7">
        <v>43</v>
      </c>
      <c r="C7" t="s">
        <v>542</v>
      </c>
      <c r="F7" s="12" t="s">
        <v>6</v>
      </c>
      <c r="G7" s="12">
        <v>60</v>
      </c>
      <c r="H7" s="6" t="s">
        <v>552</v>
      </c>
      <c r="K7" s="8" t="s">
        <v>641</v>
      </c>
      <c r="L7" s="13">
        <v>4</v>
      </c>
      <c r="M7" s="5" t="s">
        <v>643</v>
      </c>
      <c r="N7">
        <f>(L2+L3+L4+2*L5+2*L6+2*L7)/3</f>
        <v>97.666666666666671</v>
      </c>
      <c r="P7" s="7" t="s">
        <v>5</v>
      </c>
      <c r="Q7" s="7">
        <v>3</v>
      </c>
      <c r="R7" s="6" t="s">
        <v>558</v>
      </c>
      <c r="U7" s="8" t="s">
        <v>641</v>
      </c>
      <c r="V7" s="13">
        <v>0</v>
      </c>
      <c r="W7" s="5" t="s">
        <v>643</v>
      </c>
      <c r="X7" s="13">
        <f>(V2+V3+V4+2*V5+2*V6+2*V7)/3</f>
        <v>83</v>
      </c>
      <c r="Z7" s="13" t="s">
        <v>7</v>
      </c>
      <c r="AA7" s="8">
        <v>5</v>
      </c>
      <c r="AB7" s="6" t="s">
        <v>559</v>
      </c>
    </row>
    <row r="8" spans="1:29" x14ac:dyDescent="0.2">
      <c r="A8" t="s">
        <v>19</v>
      </c>
      <c r="B8">
        <v>40</v>
      </c>
      <c r="C8" t="s">
        <v>542</v>
      </c>
      <c r="F8" s="12" t="s">
        <v>3</v>
      </c>
      <c r="G8" s="12">
        <v>59</v>
      </c>
      <c r="H8" s="6" t="s">
        <v>552</v>
      </c>
      <c r="K8" s="13" t="s">
        <v>3</v>
      </c>
      <c r="L8" s="13">
        <v>4</v>
      </c>
      <c r="M8" s="6" t="s">
        <v>552</v>
      </c>
      <c r="P8" s="7" t="s">
        <v>4</v>
      </c>
      <c r="Q8" s="7">
        <v>3</v>
      </c>
      <c r="R8" s="6" t="s">
        <v>558</v>
      </c>
      <c r="U8" s="13" t="s">
        <v>3</v>
      </c>
      <c r="V8" s="13">
        <v>47</v>
      </c>
      <c r="W8" s="6" t="s">
        <v>552</v>
      </c>
      <c r="X8" s="13"/>
      <c r="Z8" s="13" t="s">
        <v>8</v>
      </c>
      <c r="AA8" s="8">
        <v>5</v>
      </c>
      <c r="AB8" s="6" t="s">
        <v>559</v>
      </c>
    </row>
    <row r="9" spans="1:29" x14ac:dyDescent="0.2">
      <c r="A9" t="s">
        <v>21</v>
      </c>
      <c r="B9">
        <v>19</v>
      </c>
      <c r="C9" t="s">
        <v>542</v>
      </c>
      <c r="F9" s="12" t="s">
        <v>7</v>
      </c>
      <c r="G9" s="12">
        <v>54</v>
      </c>
      <c r="H9" s="6" t="s">
        <v>559</v>
      </c>
      <c r="K9" s="13" t="s">
        <v>6</v>
      </c>
      <c r="L9" s="13">
        <v>4</v>
      </c>
      <c r="M9" s="6" t="s">
        <v>552</v>
      </c>
      <c r="N9">
        <v>8</v>
      </c>
      <c r="P9" s="7" t="s">
        <v>7</v>
      </c>
      <c r="Q9" s="7">
        <v>1</v>
      </c>
      <c r="R9" s="6" t="s">
        <v>559</v>
      </c>
      <c r="S9">
        <f>SUM(Q5:Q9)</f>
        <v>25</v>
      </c>
      <c r="U9" s="13" t="s">
        <v>6</v>
      </c>
      <c r="V9" s="13">
        <v>44</v>
      </c>
      <c r="W9" s="6" t="s">
        <v>552</v>
      </c>
      <c r="X9" s="13"/>
      <c r="Z9" s="13" t="s">
        <v>5</v>
      </c>
      <c r="AA9" s="13">
        <v>2</v>
      </c>
      <c r="AB9" s="6" t="s">
        <v>558</v>
      </c>
    </row>
    <row r="10" spans="1:29" x14ac:dyDescent="0.2">
      <c r="A10" t="s">
        <v>23</v>
      </c>
      <c r="B10">
        <v>17</v>
      </c>
      <c r="C10" t="s">
        <v>542</v>
      </c>
      <c r="F10" s="12" t="s">
        <v>8</v>
      </c>
      <c r="G10" s="12">
        <v>53</v>
      </c>
      <c r="H10" s="6" t="s">
        <v>559</v>
      </c>
      <c r="I10">
        <f>SUM(G5:G10)</f>
        <v>363</v>
      </c>
      <c r="R10" s="10"/>
      <c r="U10" s="13" t="s">
        <v>7</v>
      </c>
      <c r="V10" s="8">
        <v>3</v>
      </c>
      <c r="W10" s="6" t="s">
        <v>559</v>
      </c>
      <c r="X10" s="13"/>
      <c r="Z10" s="13" t="s">
        <v>4</v>
      </c>
      <c r="AA10" s="13">
        <v>2</v>
      </c>
      <c r="AB10" s="6" t="s">
        <v>558</v>
      </c>
      <c r="AC10">
        <f>SUM(AA5:AA10)</f>
        <v>63</v>
      </c>
    </row>
    <row r="11" spans="1:29" x14ac:dyDescent="0.2">
      <c r="A11" t="s">
        <v>25</v>
      </c>
      <c r="B11">
        <v>15</v>
      </c>
      <c r="C11" t="s">
        <v>542</v>
      </c>
      <c r="F11" t="s">
        <v>14</v>
      </c>
      <c r="G11">
        <v>4</v>
      </c>
      <c r="H11" t="s">
        <v>542</v>
      </c>
      <c r="U11" s="13" t="s">
        <v>8</v>
      </c>
      <c r="V11" s="8">
        <v>3</v>
      </c>
      <c r="W11" s="6" t="s">
        <v>559</v>
      </c>
      <c r="X11" s="13">
        <f>SUM(V8:V11)</f>
        <v>97</v>
      </c>
    </row>
    <row r="12" spans="1:29" x14ac:dyDescent="0.2">
      <c r="A12" t="s">
        <v>27</v>
      </c>
      <c r="B12">
        <v>15</v>
      </c>
      <c r="C12" t="s">
        <v>542</v>
      </c>
      <c r="F12" t="s">
        <v>16</v>
      </c>
      <c r="G12">
        <v>4</v>
      </c>
      <c r="H12" t="s">
        <v>542</v>
      </c>
      <c r="U12" s="13" t="s">
        <v>647</v>
      </c>
      <c r="V12" s="13">
        <v>1</v>
      </c>
      <c r="W12" s="6" t="s">
        <v>542</v>
      </c>
      <c r="X12" s="13"/>
    </row>
    <row r="13" spans="1:29" x14ac:dyDescent="0.2">
      <c r="A13" t="s">
        <v>29</v>
      </c>
      <c r="B13">
        <v>9</v>
      </c>
      <c r="C13" t="s">
        <v>542</v>
      </c>
      <c r="F13" t="s">
        <v>18</v>
      </c>
      <c r="G13">
        <v>3</v>
      </c>
      <c r="H13" t="s">
        <v>542</v>
      </c>
      <c r="U13" s="13" t="s">
        <v>645</v>
      </c>
      <c r="V13" s="13">
        <v>2</v>
      </c>
      <c r="W13" s="6" t="s">
        <v>552</v>
      </c>
    </row>
    <row r="14" spans="1:29" x14ac:dyDescent="0.2">
      <c r="A14" t="s">
        <v>31</v>
      </c>
      <c r="B14">
        <v>9</v>
      </c>
      <c r="C14" t="s">
        <v>542</v>
      </c>
      <c r="F14" t="s">
        <v>20</v>
      </c>
      <c r="G14">
        <v>3</v>
      </c>
      <c r="H14" t="s">
        <v>542</v>
      </c>
      <c r="U14" t="s">
        <v>646</v>
      </c>
      <c r="V14">
        <v>1</v>
      </c>
      <c r="W14" s="6" t="s">
        <v>542</v>
      </c>
      <c r="X14">
        <v>4</v>
      </c>
    </row>
    <row r="15" spans="1:29" x14ac:dyDescent="0.2">
      <c r="A15" t="s">
        <v>33</v>
      </c>
      <c r="B15">
        <v>7</v>
      </c>
      <c r="C15" t="s">
        <v>542</v>
      </c>
      <c r="F15" t="s">
        <v>22</v>
      </c>
      <c r="G15">
        <v>2</v>
      </c>
      <c r="H15" t="s">
        <v>542</v>
      </c>
    </row>
    <row r="16" spans="1:29" x14ac:dyDescent="0.2">
      <c r="A16" t="s">
        <v>35</v>
      </c>
      <c r="B16">
        <v>5</v>
      </c>
      <c r="C16" t="s">
        <v>542</v>
      </c>
      <c r="D16">
        <f>SUM(B5:B16)</f>
        <v>270</v>
      </c>
      <c r="F16" t="s">
        <v>24</v>
      </c>
      <c r="G16">
        <v>2</v>
      </c>
      <c r="H16" t="s">
        <v>542</v>
      </c>
      <c r="S16" t="s">
        <v>650</v>
      </c>
    </row>
    <row r="17" spans="1:9" x14ac:dyDescent="0.2">
      <c r="A17" t="s">
        <v>3</v>
      </c>
      <c r="B17">
        <v>100</v>
      </c>
      <c r="C17" t="s">
        <v>545</v>
      </c>
      <c r="F17" t="s">
        <v>26</v>
      </c>
      <c r="G17">
        <v>2</v>
      </c>
      <c r="H17" t="s">
        <v>542</v>
      </c>
    </row>
    <row r="18" spans="1:9" x14ac:dyDescent="0.2">
      <c r="A18" t="s">
        <v>5</v>
      </c>
      <c r="B18">
        <v>100</v>
      </c>
      <c r="C18" t="s">
        <v>545</v>
      </c>
      <c r="F18" t="s">
        <v>28</v>
      </c>
      <c r="G18">
        <v>2</v>
      </c>
      <c r="H18" t="s">
        <v>552</v>
      </c>
    </row>
    <row r="19" spans="1:9" x14ac:dyDescent="0.2">
      <c r="A19" t="s">
        <v>4</v>
      </c>
      <c r="B19">
        <v>100</v>
      </c>
      <c r="C19" t="s">
        <v>545</v>
      </c>
      <c r="F19" t="s">
        <v>30</v>
      </c>
      <c r="G19">
        <v>1</v>
      </c>
      <c r="H19" t="s">
        <v>542</v>
      </c>
    </row>
    <row r="20" spans="1:9" x14ac:dyDescent="0.2">
      <c r="A20" t="s">
        <v>7</v>
      </c>
      <c r="B20">
        <v>100</v>
      </c>
      <c r="C20" t="s">
        <v>545</v>
      </c>
      <c r="F20" t="s">
        <v>32</v>
      </c>
      <c r="G20">
        <v>1</v>
      </c>
      <c r="H20" t="s">
        <v>542</v>
      </c>
    </row>
    <row r="21" spans="1:9" x14ac:dyDescent="0.2">
      <c r="A21" t="s">
        <v>6</v>
      </c>
      <c r="B21">
        <v>100</v>
      </c>
      <c r="C21" t="s">
        <v>545</v>
      </c>
      <c r="F21" t="s">
        <v>34</v>
      </c>
      <c r="G21">
        <v>1</v>
      </c>
      <c r="H21" t="s">
        <v>561</v>
      </c>
      <c r="I21">
        <f>SUM(G11:G21)</f>
        <v>25</v>
      </c>
    </row>
    <row r="22" spans="1:9" x14ac:dyDescent="0.2">
      <c r="A22" t="s">
        <v>8</v>
      </c>
      <c r="B22">
        <v>99</v>
      </c>
      <c r="C22" t="s">
        <v>545</v>
      </c>
    </row>
    <row r="23" spans="1:9" x14ac:dyDescent="0.2">
      <c r="I23">
        <f>SUM(I21,I10)</f>
        <v>388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topLeftCell="I1" zoomScaleNormal="100" workbookViewId="0">
      <selection activeCell="I1" sqref="I1"/>
    </sheetView>
  </sheetViews>
  <sheetFormatPr defaultRowHeight="12.75" x14ac:dyDescent="0.2"/>
  <cols>
    <col min="1" max="9" width="11.5703125"/>
    <col min="10" max="10" width="11.5703125" customWidth="1"/>
    <col min="11" max="11" width="26" customWidth="1"/>
    <col min="16" max="16" width="28.5703125" customWidth="1"/>
    <col min="17" max="17" width="9.7109375" customWidth="1"/>
    <col min="20" max="20" width="10.5703125" customWidth="1"/>
    <col min="21" max="21" width="29" customWidth="1"/>
    <col min="26" max="26" width="28" customWidth="1"/>
    <col min="30" max="1025" width="11.5703125"/>
  </cols>
  <sheetData>
    <row r="1" spans="1:29" x14ac:dyDescent="0.2">
      <c r="A1" t="s">
        <v>0</v>
      </c>
      <c r="B1" s="7" t="s">
        <v>1</v>
      </c>
      <c r="C1" s="7" t="s">
        <v>551</v>
      </c>
      <c r="F1" t="s">
        <v>2</v>
      </c>
      <c r="G1" s="7" t="s">
        <v>1</v>
      </c>
      <c r="H1" s="7" t="s">
        <v>551</v>
      </c>
      <c r="K1" s="13" t="s">
        <v>636</v>
      </c>
      <c r="L1" s="13" t="s">
        <v>1</v>
      </c>
      <c r="M1" s="13" t="s">
        <v>551</v>
      </c>
      <c r="N1" s="11" t="s">
        <v>557</v>
      </c>
      <c r="P1" s="13" t="s">
        <v>648</v>
      </c>
      <c r="Q1" s="13" t="s">
        <v>1</v>
      </c>
      <c r="R1" s="13" t="s">
        <v>551</v>
      </c>
      <c r="S1" s="11" t="s">
        <v>557</v>
      </c>
      <c r="U1" s="13" t="s">
        <v>637</v>
      </c>
      <c r="V1" s="13" t="s">
        <v>1</v>
      </c>
      <c r="W1" s="13" t="s">
        <v>551</v>
      </c>
      <c r="X1" s="11" t="s">
        <v>557</v>
      </c>
      <c r="Z1" s="13" t="s">
        <v>638</v>
      </c>
      <c r="AA1" s="13" t="s">
        <v>1</v>
      </c>
      <c r="AB1" s="13" t="s">
        <v>551</v>
      </c>
      <c r="AC1" s="11" t="s">
        <v>557</v>
      </c>
    </row>
    <row r="2" spans="1:29" x14ac:dyDescent="0.2">
      <c r="A2" s="1" t="s">
        <v>10</v>
      </c>
      <c r="B2" s="1">
        <v>67</v>
      </c>
      <c r="C2" s="1" t="s">
        <v>535</v>
      </c>
      <c r="F2" s="1" t="s">
        <v>10</v>
      </c>
      <c r="G2" s="1">
        <v>40</v>
      </c>
      <c r="H2" s="5" t="s">
        <v>535</v>
      </c>
      <c r="K2" s="8" t="s">
        <v>10</v>
      </c>
      <c r="L2" s="8">
        <v>89</v>
      </c>
      <c r="M2" s="5" t="s">
        <v>535</v>
      </c>
      <c r="N2" s="13">
        <f>L2+L6+L7</f>
        <v>99</v>
      </c>
      <c r="P2" s="1" t="s">
        <v>10</v>
      </c>
      <c r="Q2" s="1">
        <v>99</v>
      </c>
      <c r="R2" s="10" t="s">
        <v>535</v>
      </c>
      <c r="U2" s="8" t="s">
        <v>10</v>
      </c>
      <c r="V2" s="8">
        <v>87</v>
      </c>
      <c r="W2" s="5" t="s">
        <v>535</v>
      </c>
      <c r="X2" s="13">
        <f>V2+V6+V7</f>
        <v>94</v>
      </c>
      <c r="Z2" s="8" t="s">
        <v>532</v>
      </c>
      <c r="AA2" s="8">
        <v>97</v>
      </c>
      <c r="AB2" s="10" t="s">
        <v>534</v>
      </c>
    </row>
    <row r="3" spans="1:29" x14ac:dyDescent="0.2">
      <c r="A3" s="1" t="s">
        <v>9</v>
      </c>
      <c r="B3" s="1">
        <v>66</v>
      </c>
      <c r="C3" s="1" t="s">
        <v>534</v>
      </c>
      <c r="F3" s="1" t="s">
        <v>11</v>
      </c>
      <c r="G3" s="1">
        <v>37</v>
      </c>
      <c r="H3" s="5" t="s">
        <v>539</v>
      </c>
      <c r="K3" s="8" t="s">
        <v>546</v>
      </c>
      <c r="L3" s="13">
        <v>91</v>
      </c>
      <c r="M3" s="5" t="s">
        <v>534</v>
      </c>
      <c r="N3" s="13">
        <f>L3+L5+L6</f>
        <v>98</v>
      </c>
      <c r="P3" s="1" t="s">
        <v>532</v>
      </c>
      <c r="Q3" s="1">
        <v>97</v>
      </c>
      <c r="R3" s="10" t="s">
        <v>534</v>
      </c>
      <c r="U3" s="8" t="s">
        <v>546</v>
      </c>
      <c r="V3" s="13">
        <v>92</v>
      </c>
      <c r="W3" s="5" t="s">
        <v>534</v>
      </c>
      <c r="X3" s="13">
        <f>V3+V5+V6</f>
        <v>98</v>
      </c>
      <c r="Z3" s="8" t="s">
        <v>10</v>
      </c>
      <c r="AA3" s="8">
        <v>96</v>
      </c>
      <c r="AB3" s="10" t="s">
        <v>535</v>
      </c>
    </row>
    <row r="4" spans="1:29" x14ac:dyDescent="0.2">
      <c r="A4" s="1" t="s">
        <v>11</v>
      </c>
      <c r="B4" s="1">
        <v>60</v>
      </c>
      <c r="C4" s="1" t="s">
        <v>539</v>
      </c>
      <c r="D4">
        <f>AVERAGE(B2:B4)</f>
        <v>64.333333333333329</v>
      </c>
      <c r="F4" s="1" t="s">
        <v>12</v>
      </c>
      <c r="G4" s="1">
        <v>32</v>
      </c>
      <c r="H4" s="5" t="s">
        <v>534</v>
      </c>
      <c r="I4" s="13">
        <f>AVERAGE(G2:G4)</f>
        <v>36.333333333333336</v>
      </c>
      <c r="K4" s="8" t="s">
        <v>524</v>
      </c>
      <c r="L4" s="13">
        <v>85</v>
      </c>
      <c r="M4" s="5" t="s">
        <v>539</v>
      </c>
      <c r="N4" s="13">
        <f>L4+L5+L7</f>
        <v>96</v>
      </c>
      <c r="P4" s="1" t="s">
        <v>524</v>
      </c>
      <c r="Q4" s="1">
        <v>86</v>
      </c>
      <c r="R4" s="10" t="s">
        <v>539</v>
      </c>
      <c r="S4" s="13">
        <f>AVERAGE(Q2:Q4)</f>
        <v>94</v>
      </c>
      <c r="U4" s="8" t="s">
        <v>524</v>
      </c>
      <c r="V4" s="13">
        <v>51</v>
      </c>
      <c r="W4" s="5" t="s">
        <v>539</v>
      </c>
      <c r="X4" s="13">
        <f>V4+V5+V7</f>
        <v>54</v>
      </c>
      <c r="Z4" s="8" t="s">
        <v>524</v>
      </c>
      <c r="AA4" s="8">
        <v>76</v>
      </c>
      <c r="AB4" s="10" t="s">
        <v>539</v>
      </c>
      <c r="AC4">
        <f>AVERAGE(AA2:AA4)</f>
        <v>89.666666666666671</v>
      </c>
    </row>
    <row r="5" spans="1:29" x14ac:dyDescent="0.2">
      <c r="A5" t="s">
        <v>19</v>
      </c>
      <c r="B5">
        <v>45</v>
      </c>
      <c r="C5" t="s">
        <v>542</v>
      </c>
      <c r="F5" t="s">
        <v>4</v>
      </c>
      <c r="G5">
        <v>66</v>
      </c>
      <c r="H5" s="6" t="s">
        <v>534</v>
      </c>
      <c r="K5" s="8" t="s">
        <v>639</v>
      </c>
      <c r="L5" s="13">
        <v>4</v>
      </c>
      <c r="M5" s="5" t="s">
        <v>640</v>
      </c>
      <c r="N5" s="13"/>
      <c r="P5" t="s">
        <v>6</v>
      </c>
      <c r="Q5">
        <v>15</v>
      </c>
      <c r="R5" s="6" t="s">
        <v>552</v>
      </c>
      <c r="U5" s="8" t="s">
        <v>639</v>
      </c>
      <c r="V5" s="13">
        <v>1</v>
      </c>
      <c r="W5" s="5" t="s">
        <v>640</v>
      </c>
      <c r="X5" s="13"/>
      <c r="Z5" s="13" t="s">
        <v>6</v>
      </c>
      <c r="AA5" s="13">
        <v>26</v>
      </c>
      <c r="AB5" s="10" t="s">
        <v>552</v>
      </c>
    </row>
    <row r="6" spans="1:29" x14ac:dyDescent="0.2">
      <c r="A6" t="s">
        <v>17</v>
      </c>
      <c r="B6">
        <v>45</v>
      </c>
      <c r="C6" t="s">
        <v>542</v>
      </c>
      <c r="F6" t="s">
        <v>5</v>
      </c>
      <c r="G6">
        <v>64</v>
      </c>
      <c r="H6" s="6" t="s">
        <v>534</v>
      </c>
      <c r="K6" s="8" t="s">
        <v>644</v>
      </c>
      <c r="L6" s="13">
        <v>3</v>
      </c>
      <c r="M6" s="5" t="s">
        <v>642</v>
      </c>
      <c r="N6" s="13"/>
      <c r="P6" t="s">
        <v>3</v>
      </c>
      <c r="Q6">
        <v>15</v>
      </c>
      <c r="R6" s="6" t="s">
        <v>552</v>
      </c>
      <c r="U6" s="8" t="s">
        <v>644</v>
      </c>
      <c r="V6" s="13">
        <v>5</v>
      </c>
      <c r="W6" s="5" t="s">
        <v>642</v>
      </c>
      <c r="X6" s="13"/>
      <c r="Z6" s="13" t="s">
        <v>3</v>
      </c>
      <c r="AA6" s="13">
        <v>26</v>
      </c>
      <c r="AB6" s="10" t="s">
        <v>552</v>
      </c>
    </row>
    <row r="7" spans="1:29" x14ac:dyDescent="0.2">
      <c r="A7" t="s">
        <v>15</v>
      </c>
      <c r="B7">
        <v>45</v>
      </c>
      <c r="C7" t="s">
        <v>542</v>
      </c>
      <c r="F7" t="s">
        <v>7</v>
      </c>
      <c r="G7">
        <v>60</v>
      </c>
      <c r="H7" s="6" t="s">
        <v>535</v>
      </c>
      <c r="K7" s="8" t="s">
        <v>641</v>
      </c>
      <c r="L7" s="13">
        <v>7</v>
      </c>
      <c r="M7" s="5" t="s">
        <v>643</v>
      </c>
      <c r="N7" s="13">
        <f>(L2+L3+L4+2*L5+2*L6+2*L7)/3</f>
        <v>97.666666666666671</v>
      </c>
      <c r="P7" t="s">
        <v>5</v>
      </c>
      <c r="Q7">
        <v>3</v>
      </c>
      <c r="R7" s="6" t="s">
        <v>558</v>
      </c>
      <c r="U7" s="8" t="s">
        <v>641</v>
      </c>
      <c r="V7" s="13">
        <v>2</v>
      </c>
      <c r="W7" s="5" t="s">
        <v>643</v>
      </c>
      <c r="X7" s="13">
        <f>(V2+V3+V4+2*V5+2*V6+2*V7)/3</f>
        <v>82</v>
      </c>
      <c r="Z7" s="13" t="s">
        <v>7</v>
      </c>
      <c r="AA7" s="13">
        <v>4</v>
      </c>
      <c r="AB7" s="10" t="s">
        <v>559</v>
      </c>
    </row>
    <row r="8" spans="1:29" x14ac:dyDescent="0.2">
      <c r="A8" t="s">
        <v>13</v>
      </c>
      <c r="B8">
        <v>39</v>
      </c>
      <c r="C8" t="s">
        <v>542</v>
      </c>
      <c r="F8" t="s">
        <v>3</v>
      </c>
      <c r="G8">
        <v>56</v>
      </c>
      <c r="H8" s="6" t="s">
        <v>539</v>
      </c>
      <c r="K8" s="13" t="s">
        <v>3</v>
      </c>
      <c r="L8" s="13">
        <v>4</v>
      </c>
      <c r="M8" s="6" t="s">
        <v>552</v>
      </c>
      <c r="N8" s="13"/>
      <c r="P8" t="s">
        <v>4</v>
      </c>
      <c r="Q8">
        <v>3</v>
      </c>
      <c r="R8" s="6" t="s">
        <v>558</v>
      </c>
      <c r="U8" s="13" t="s">
        <v>3</v>
      </c>
      <c r="V8" s="13">
        <v>46</v>
      </c>
      <c r="W8" s="6" t="s">
        <v>552</v>
      </c>
      <c r="X8" s="13"/>
      <c r="Z8" s="13" t="s">
        <v>8</v>
      </c>
      <c r="AA8" s="13">
        <v>4</v>
      </c>
      <c r="AB8" s="10" t="s">
        <v>559</v>
      </c>
    </row>
    <row r="9" spans="1:29" x14ac:dyDescent="0.2">
      <c r="A9" t="s">
        <v>25</v>
      </c>
      <c r="B9">
        <v>17</v>
      </c>
      <c r="C9" t="s">
        <v>542</v>
      </c>
      <c r="F9" t="s">
        <v>6</v>
      </c>
      <c r="G9">
        <v>56</v>
      </c>
      <c r="H9" s="6" t="s">
        <v>539</v>
      </c>
      <c r="K9" s="13" t="s">
        <v>6</v>
      </c>
      <c r="L9" s="13">
        <v>4</v>
      </c>
      <c r="M9" s="6" t="s">
        <v>552</v>
      </c>
      <c r="N9" s="13"/>
      <c r="P9" t="s">
        <v>7</v>
      </c>
      <c r="Q9">
        <v>1</v>
      </c>
      <c r="R9" s="6" t="s">
        <v>559</v>
      </c>
      <c r="U9" s="13" t="s">
        <v>6</v>
      </c>
      <c r="V9" s="13">
        <v>44</v>
      </c>
      <c r="W9" s="6" t="s">
        <v>552</v>
      </c>
      <c r="X9" s="13"/>
      <c r="Z9" s="13" t="s">
        <v>5</v>
      </c>
      <c r="AA9" s="13">
        <v>3</v>
      </c>
      <c r="AB9" s="10" t="s">
        <v>558</v>
      </c>
    </row>
    <row r="10" spans="1:29" x14ac:dyDescent="0.2">
      <c r="A10" t="s">
        <v>23</v>
      </c>
      <c r="B10">
        <v>16</v>
      </c>
      <c r="C10" t="s">
        <v>542</v>
      </c>
      <c r="F10" t="s">
        <v>8</v>
      </c>
      <c r="G10">
        <v>56</v>
      </c>
      <c r="H10" s="6" t="s">
        <v>535</v>
      </c>
      <c r="I10">
        <f>SUM(G5:G10)</f>
        <v>358</v>
      </c>
      <c r="K10" s="8" t="s">
        <v>5</v>
      </c>
      <c r="L10">
        <v>1</v>
      </c>
      <c r="M10" s="6" t="s">
        <v>558</v>
      </c>
      <c r="P10" t="s">
        <v>8</v>
      </c>
      <c r="Q10">
        <v>1</v>
      </c>
      <c r="R10" s="6" t="s">
        <v>559</v>
      </c>
      <c r="S10">
        <f>SUM(Q5:Q10)</f>
        <v>38</v>
      </c>
      <c r="U10" s="13" t="s">
        <v>7</v>
      </c>
      <c r="V10" s="8">
        <v>5</v>
      </c>
      <c r="W10" s="6" t="s">
        <v>559</v>
      </c>
      <c r="X10" s="13"/>
      <c r="Z10" s="13" t="s">
        <v>4</v>
      </c>
      <c r="AA10" s="13">
        <v>3</v>
      </c>
      <c r="AB10" s="10" t="s">
        <v>558</v>
      </c>
      <c r="AC10">
        <f>SUM(AA5:AA10)</f>
        <v>66</v>
      </c>
    </row>
    <row r="11" spans="1:29" x14ac:dyDescent="0.2">
      <c r="A11" t="s">
        <v>21</v>
      </c>
      <c r="B11">
        <v>14</v>
      </c>
      <c r="C11" t="s">
        <v>542</v>
      </c>
      <c r="F11" s="13" t="s">
        <v>14</v>
      </c>
      <c r="G11" s="13">
        <v>4</v>
      </c>
      <c r="H11" s="6" t="s">
        <v>542</v>
      </c>
      <c r="K11" s="13" t="s">
        <v>4</v>
      </c>
      <c r="L11" s="13">
        <v>1</v>
      </c>
      <c r="M11" s="6" t="s">
        <v>558</v>
      </c>
      <c r="N11">
        <v>10</v>
      </c>
      <c r="U11" s="13" t="s">
        <v>8</v>
      </c>
      <c r="V11" s="8">
        <v>6</v>
      </c>
      <c r="W11" s="6" t="s">
        <v>559</v>
      </c>
      <c r="X11" s="13"/>
    </row>
    <row r="12" spans="1:29" x14ac:dyDescent="0.2">
      <c r="A12" t="s">
        <v>11</v>
      </c>
      <c r="B12">
        <v>14</v>
      </c>
      <c r="C12" t="s">
        <v>542</v>
      </c>
      <c r="F12" s="13" t="s">
        <v>20</v>
      </c>
      <c r="G12" s="13">
        <v>4</v>
      </c>
      <c r="H12" s="6" t="s">
        <v>542</v>
      </c>
      <c r="U12" t="s">
        <v>4</v>
      </c>
      <c r="V12">
        <v>2</v>
      </c>
      <c r="W12" s="6" t="s">
        <v>558</v>
      </c>
    </row>
    <row r="13" spans="1:29" x14ac:dyDescent="0.2">
      <c r="A13" t="s">
        <v>35</v>
      </c>
      <c r="B13">
        <v>8</v>
      </c>
      <c r="C13" t="s">
        <v>542</v>
      </c>
      <c r="F13" s="13" t="s">
        <v>30</v>
      </c>
      <c r="G13" s="13">
        <v>3</v>
      </c>
      <c r="H13" s="6" t="s">
        <v>542</v>
      </c>
      <c r="U13" s="13" t="s">
        <v>5</v>
      </c>
      <c r="V13" s="13">
        <v>2</v>
      </c>
      <c r="W13" s="6" t="s">
        <v>558</v>
      </c>
    </row>
    <row r="14" spans="1:29" x14ac:dyDescent="0.2">
      <c r="A14" t="s">
        <v>31</v>
      </c>
      <c r="B14">
        <v>6</v>
      </c>
      <c r="C14" t="s">
        <v>542</v>
      </c>
      <c r="F14" s="13" t="s">
        <v>16</v>
      </c>
      <c r="G14" s="13">
        <v>3</v>
      </c>
      <c r="H14" s="6" t="s">
        <v>542</v>
      </c>
      <c r="U14" s="13" t="s">
        <v>645</v>
      </c>
      <c r="V14" s="13">
        <v>2</v>
      </c>
      <c r="W14" s="6" t="s">
        <v>552</v>
      </c>
      <c r="X14" s="13"/>
    </row>
    <row r="15" spans="1:29" x14ac:dyDescent="0.2">
      <c r="A15" t="s">
        <v>33</v>
      </c>
      <c r="B15">
        <v>5</v>
      </c>
      <c r="C15" t="s">
        <v>542</v>
      </c>
      <c r="F15" s="13" t="s">
        <v>36</v>
      </c>
      <c r="G15" s="13">
        <v>2</v>
      </c>
      <c r="H15" s="6" t="s">
        <v>542</v>
      </c>
      <c r="U15" s="13" t="s">
        <v>649</v>
      </c>
      <c r="V15" s="13">
        <v>1</v>
      </c>
      <c r="W15" s="6" t="s">
        <v>559</v>
      </c>
      <c r="X15" s="13">
        <f>SUM(V8:V15)</f>
        <v>108</v>
      </c>
    </row>
    <row r="16" spans="1:29" x14ac:dyDescent="0.2">
      <c r="A16" t="s">
        <v>29</v>
      </c>
      <c r="B16">
        <v>2</v>
      </c>
      <c r="C16" t="s">
        <v>542</v>
      </c>
      <c r="F16" s="13" t="s">
        <v>24</v>
      </c>
      <c r="G16" s="13">
        <v>2</v>
      </c>
      <c r="H16" s="6" t="s">
        <v>542</v>
      </c>
    </row>
    <row r="17" spans="1:9" x14ac:dyDescent="0.2">
      <c r="A17" t="s">
        <v>41</v>
      </c>
      <c r="B17">
        <v>1</v>
      </c>
      <c r="C17" t="s">
        <v>561</v>
      </c>
      <c r="F17" s="13" t="s">
        <v>32</v>
      </c>
      <c r="G17" s="13">
        <v>2</v>
      </c>
      <c r="H17" s="6" t="s">
        <v>542</v>
      </c>
    </row>
    <row r="18" spans="1:9" x14ac:dyDescent="0.2">
      <c r="A18" t="s">
        <v>40</v>
      </c>
      <c r="B18">
        <v>1</v>
      </c>
      <c r="C18" t="s">
        <v>547</v>
      </c>
      <c r="D18">
        <f>SUM(B5:B18)</f>
        <v>258</v>
      </c>
      <c r="F18" s="13" t="s">
        <v>22</v>
      </c>
      <c r="G18" s="13">
        <v>1</v>
      </c>
      <c r="H18" s="6" t="s">
        <v>542</v>
      </c>
    </row>
    <row r="19" spans="1:9" x14ac:dyDescent="0.2">
      <c r="A19" t="s">
        <v>3</v>
      </c>
      <c r="B19">
        <v>100</v>
      </c>
      <c r="C19" t="s">
        <v>545</v>
      </c>
      <c r="F19" s="13" t="s">
        <v>37</v>
      </c>
      <c r="G19" s="13">
        <v>1</v>
      </c>
      <c r="H19" s="6" t="s">
        <v>542</v>
      </c>
    </row>
    <row r="20" spans="1:9" x14ac:dyDescent="0.2">
      <c r="A20" t="s">
        <v>5</v>
      </c>
      <c r="B20">
        <v>100</v>
      </c>
      <c r="C20" s="7" t="s">
        <v>545</v>
      </c>
      <c r="F20" s="13" t="s">
        <v>38</v>
      </c>
      <c r="G20" s="13">
        <v>1</v>
      </c>
      <c r="H20" s="6" t="s">
        <v>561</v>
      </c>
    </row>
    <row r="21" spans="1:9" x14ac:dyDescent="0.2">
      <c r="A21" t="s">
        <v>4</v>
      </c>
      <c r="B21">
        <v>100</v>
      </c>
      <c r="C21" s="7" t="s">
        <v>545</v>
      </c>
      <c r="F21" s="13" t="s">
        <v>26</v>
      </c>
      <c r="G21" s="13">
        <v>1</v>
      </c>
      <c r="H21" s="6" t="s">
        <v>542</v>
      </c>
    </row>
    <row r="22" spans="1:9" x14ac:dyDescent="0.2">
      <c r="A22" t="s">
        <v>7</v>
      </c>
      <c r="B22">
        <v>100</v>
      </c>
      <c r="C22" s="7" t="s">
        <v>545</v>
      </c>
      <c r="F22" s="13" t="s">
        <v>39</v>
      </c>
      <c r="G22" s="13">
        <v>1</v>
      </c>
      <c r="H22" s="6" t="s">
        <v>542</v>
      </c>
      <c r="I22">
        <f>SUM(G11:G22)</f>
        <v>25</v>
      </c>
    </row>
    <row r="23" spans="1:9" x14ac:dyDescent="0.2">
      <c r="A23" t="s">
        <v>6</v>
      </c>
      <c r="B23">
        <v>100</v>
      </c>
      <c r="C23" s="7" t="s">
        <v>545</v>
      </c>
    </row>
    <row r="24" spans="1:9" x14ac:dyDescent="0.2">
      <c r="A24" t="s">
        <v>8</v>
      </c>
      <c r="B24">
        <v>100</v>
      </c>
      <c r="C24" s="7" t="s">
        <v>545</v>
      </c>
    </row>
    <row r="25" spans="1:9" x14ac:dyDescent="0.2">
      <c r="I25">
        <f>SUM(I22,I10)</f>
        <v>383</v>
      </c>
    </row>
  </sheetData>
  <pageMargins left="0.78749999999999998" right="0.78749999999999998" top="1.05277777777778" bottom="1.05277777777778" header="0.78749999999999998" footer="0.78749999999999998"/>
  <pageSetup paperSize="9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2"/>
  <sheetViews>
    <sheetView topLeftCell="K1" zoomScaleNormal="100" workbookViewId="0">
      <selection activeCell="Q17" sqref="Q17"/>
    </sheetView>
  </sheetViews>
  <sheetFormatPr defaultRowHeight="12.75" x14ac:dyDescent="0.2"/>
  <cols>
    <col min="1" max="1" width="13"/>
    <col min="2" max="2" width="11.5703125"/>
    <col min="3" max="3" width="15.28515625" customWidth="1"/>
    <col min="4" max="4" width="10" customWidth="1"/>
    <col min="5" max="5" width="8" customWidth="1"/>
    <col min="6" max="6" width="14.140625"/>
    <col min="7" max="8" width="11.5703125"/>
    <col min="9" max="9" width="8.7109375" customWidth="1"/>
    <col min="10" max="10" width="7.7109375" customWidth="1"/>
    <col min="11" max="11" width="26.42578125" customWidth="1"/>
    <col min="14" max="14" width="7.7109375" customWidth="1"/>
    <col min="15" max="15" width="5" customWidth="1"/>
    <col min="16" max="16" width="19.28515625" customWidth="1"/>
    <col min="17" max="1024" width="11.5703125"/>
  </cols>
  <sheetData>
    <row r="1" spans="1:19" x14ac:dyDescent="0.2">
      <c r="A1" t="s">
        <v>0</v>
      </c>
      <c r="B1" s="7" t="s">
        <v>1</v>
      </c>
      <c r="C1" t="s">
        <v>551</v>
      </c>
      <c r="D1" s="11" t="s">
        <v>557</v>
      </c>
      <c r="F1" t="s">
        <v>2</v>
      </c>
      <c r="G1" s="7" t="s">
        <v>1</v>
      </c>
      <c r="H1" s="7" t="s">
        <v>551</v>
      </c>
      <c r="I1" s="11" t="s">
        <v>557</v>
      </c>
      <c r="K1" s="13" t="s">
        <v>565</v>
      </c>
      <c r="L1" s="13" t="s">
        <v>1</v>
      </c>
      <c r="M1" s="13" t="s">
        <v>551</v>
      </c>
      <c r="N1" s="11" t="s">
        <v>557</v>
      </c>
      <c r="P1" s="13" t="s">
        <v>566</v>
      </c>
      <c r="Q1" s="13" t="s">
        <v>1</v>
      </c>
      <c r="R1" s="13" t="s">
        <v>551</v>
      </c>
      <c r="S1" s="11" t="s">
        <v>557</v>
      </c>
    </row>
    <row r="2" spans="1:19" x14ac:dyDescent="0.2">
      <c r="A2" s="8" t="s">
        <v>43</v>
      </c>
      <c r="B2" s="8">
        <v>93</v>
      </c>
      <c r="C2" s="10" t="s">
        <v>550</v>
      </c>
      <c r="F2" s="1" t="s">
        <v>43</v>
      </c>
      <c r="G2" s="10">
        <v>93</v>
      </c>
      <c r="H2" s="10" t="s">
        <v>534</v>
      </c>
      <c r="K2" s="1" t="s">
        <v>43</v>
      </c>
      <c r="L2" s="1">
        <v>100</v>
      </c>
      <c r="M2" s="10" t="s">
        <v>534</v>
      </c>
      <c r="P2" s="8" t="s">
        <v>43</v>
      </c>
      <c r="Q2" s="8">
        <v>100</v>
      </c>
      <c r="R2" s="10" t="s">
        <v>534</v>
      </c>
    </row>
    <row r="3" spans="1:19" x14ac:dyDescent="0.2">
      <c r="A3" s="8" t="s">
        <v>60</v>
      </c>
      <c r="B3" s="8">
        <v>67</v>
      </c>
      <c r="C3" s="10" t="s">
        <v>535</v>
      </c>
      <c r="F3" s="8" t="s">
        <v>60</v>
      </c>
      <c r="G3" s="10">
        <v>4</v>
      </c>
      <c r="H3" s="10" t="s">
        <v>535</v>
      </c>
      <c r="K3" s="1" t="s">
        <v>526</v>
      </c>
      <c r="L3" s="1">
        <v>100</v>
      </c>
      <c r="M3" s="10" t="s">
        <v>539</v>
      </c>
      <c r="P3" s="8" t="s">
        <v>526</v>
      </c>
      <c r="Q3" s="8">
        <v>56</v>
      </c>
      <c r="R3" s="10" t="s">
        <v>539</v>
      </c>
    </row>
    <row r="4" spans="1:19" x14ac:dyDescent="0.2">
      <c r="A4" s="8" t="s">
        <v>526</v>
      </c>
      <c r="B4" s="10">
        <v>19</v>
      </c>
      <c r="C4" s="10" t="s">
        <v>539</v>
      </c>
      <c r="D4" s="13">
        <f>AVERAGE(B2:B4)</f>
        <v>59.666666666666664</v>
      </c>
      <c r="F4" s="8" t="s">
        <v>526</v>
      </c>
      <c r="G4" s="10">
        <v>0</v>
      </c>
      <c r="H4" s="10" t="s">
        <v>539</v>
      </c>
      <c r="I4" s="13">
        <f>AVERAGE(G2:G4)</f>
        <v>32.333333333333336</v>
      </c>
      <c r="K4" s="1" t="s">
        <v>435</v>
      </c>
      <c r="L4" s="1">
        <v>91</v>
      </c>
      <c r="M4" s="10" t="s">
        <v>535</v>
      </c>
      <c r="N4" s="13">
        <f>AVERAGE(L2:L4)</f>
        <v>97</v>
      </c>
      <c r="P4" s="8" t="s">
        <v>435</v>
      </c>
      <c r="Q4" s="8">
        <v>56</v>
      </c>
      <c r="R4" s="10" t="s">
        <v>535</v>
      </c>
      <c r="S4">
        <f>AVERAGE(Q2:Q4)</f>
        <v>70.666666666666671</v>
      </c>
    </row>
    <row r="5" spans="1:19" x14ac:dyDescent="0.2">
      <c r="A5" s="9" t="s">
        <v>64</v>
      </c>
      <c r="B5" s="9">
        <v>36</v>
      </c>
      <c r="C5" t="s">
        <v>545</v>
      </c>
      <c r="F5" t="s">
        <v>50</v>
      </c>
      <c r="G5">
        <v>12</v>
      </c>
      <c r="H5" t="s">
        <v>558</v>
      </c>
      <c r="K5" t="s">
        <v>49</v>
      </c>
      <c r="L5">
        <v>4</v>
      </c>
      <c r="M5" s="7" t="s">
        <v>559</v>
      </c>
      <c r="P5" s="6" t="s">
        <v>44</v>
      </c>
      <c r="Q5" s="6">
        <v>24</v>
      </c>
      <c r="R5" s="6" t="s">
        <v>559</v>
      </c>
    </row>
    <row r="6" spans="1:19" x14ac:dyDescent="0.2">
      <c r="A6" s="9" t="s">
        <v>72</v>
      </c>
      <c r="B6" s="9">
        <v>27</v>
      </c>
      <c r="C6" s="13" t="s">
        <v>545</v>
      </c>
      <c r="F6" t="s">
        <v>8</v>
      </c>
      <c r="G6">
        <v>8</v>
      </c>
      <c r="H6" t="s">
        <v>558</v>
      </c>
      <c r="I6">
        <f>SUM(G5:G6)</f>
        <v>20</v>
      </c>
      <c r="K6" t="s">
        <v>44</v>
      </c>
      <c r="L6">
        <v>2</v>
      </c>
      <c r="M6" s="7" t="s">
        <v>559</v>
      </c>
      <c r="P6" s="6" t="s">
        <v>53</v>
      </c>
      <c r="Q6" s="6">
        <v>7</v>
      </c>
      <c r="R6" s="6" t="s">
        <v>559</v>
      </c>
    </row>
    <row r="7" spans="1:19" x14ac:dyDescent="0.2">
      <c r="A7" s="9" t="s">
        <v>73</v>
      </c>
      <c r="B7" s="9">
        <v>25</v>
      </c>
      <c r="C7" s="13" t="s">
        <v>545</v>
      </c>
      <c r="F7" t="s">
        <v>45</v>
      </c>
      <c r="G7">
        <v>44</v>
      </c>
      <c r="H7" t="s">
        <v>559</v>
      </c>
      <c r="K7" t="s">
        <v>47</v>
      </c>
      <c r="L7">
        <v>2</v>
      </c>
      <c r="M7" s="7" t="s">
        <v>559</v>
      </c>
      <c r="P7" s="6" t="s">
        <v>48</v>
      </c>
      <c r="Q7" s="6">
        <v>19</v>
      </c>
      <c r="R7" s="6" t="s">
        <v>559</v>
      </c>
    </row>
    <row r="8" spans="1:19" x14ac:dyDescent="0.2">
      <c r="A8" t="s">
        <v>74</v>
      </c>
      <c r="B8">
        <v>19</v>
      </c>
      <c r="C8" s="13" t="s">
        <v>545</v>
      </c>
      <c r="F8" t="s">
        <v>47</v>
      </c>
      <c r="G8">
        <v>38</v>
      </c>
      <c r="H8" t="s">
        <v>559</v>
      </c>
      <c r="K8" t="s">
        <v>46</v>
      </c>
      <c r="L8">
        <v>1</v>
      </c>
      <c r="M8" s="7" t="s">
        <v>552</v>
      </c>
      <c r="P8" s="6" t="s">
        <v>49</v>
      </c>
      <c r="Q8" s="6">
        <v>15</v>
      </c>
      <c r="R8" s="6" t="s">
        <v>559</v>
      </c>
    </row>
    <row r="9" spans="1:19" x14ac:dyDescent="0.2">
      <c r="A9" t="s">
        <v>88</v>
      </c>
      <c r="B9">
        <v>11</v>
      </c>
      <c r="C9" t="s">
        <v>548</v>
      </c>
      <c r="F9" t="s">
        <v>49</v>
      </c>
      <c r="G9">
        <v>34</v>
      </c>
      <c r="H9" t="s">
        <v>559</v>
      </c>
      <c r="K9" t="s">
        <v>527</v>
      </c>
      <c r="L9">
        <v>1</v>
      </c>
      <c r="M9" t="s">
        <v>542</v>
      </c>
      <c r="P9" s="6" t="s">
        <v>569</v>
      </c>
      <c r="Q9" s="6">
        <v>12</v>
      </c>
      <c r="R9" s="6" t="s">
        <v>559</v>
      </c>
    </row>
    <row r="10" spans="1:19" x14ac:dyDescent="0.2">
      <c r="A10" t="s">
        <v>91</v>
      </c>
      <c r="B10">
        <v>10</v>
      </c>
      <c r="C10" t="s">
        <v>548</v>
      </c>
      <c r="F10" t="s">
        <v>53</v>
      </c>
      <c r="G10">
        <v>18</v>
      </c>
      <c r="H10" t="s">
        <v>559</v>
      </c>
      <c r="K10" t="s">
        <v>528</v>
      </c>
      <c r="L10">
        <v>1</v>
      </c>
      <c r="M10" t="s">
        <v>542</v>
      </c>
      <c r="P10" s="6" t="s">
        <v>45</v>
      </c>
      <c r="Q10" s="6">
        <v>2</v>
      </c>
      <c r="R10" s="6" t="s">
        <v>559</v>
      </c>
    </row>
    <row r="11" spans="1:19" x14ac:dyDescent="0.2">
      <c r="A11" t="s">
        <v>94</v>
      </c>
      <c r="B11">
        <v>9</v>
      </c>
      <c r="C11" t="s">
        <v>548</v>
      </c>
      <c r="F11" t="s">
        <v>48</v>
      </c>
      <c r="G11">
        <v>12</v>
      </c>
      <c r="H11" t="s">
        <v>559</v>
      </c>
      <c r="K11" t="s">
        <v>530</v>
      </c>
      <c r="L11">
        <v>1</v>
      </c>
      <c r="M11" t="s">
        <v>542</v>
      </c>
      <c r="P11" s="6" t="s">
        <v>568</v>
      </c>
      <c r="Q11" s="6">
        <v>1</v>
      </c>
      <c r="R11" s="6" t="s">
        <v>559</v>
      </c>
    </row>
    <row r="12" spans="1:19" x14ac:dyDescent="0.2">
      <c r="A12" t="s">
        <v>125</v>
      </c>
      <c r="B12">
        <v>4</v>
      </c>
      <c r="C12" s="7" t="s">
        <v>548</v>
      </c>
      <c r="F12" t="s">
        <v>44</v>
      </c>
      <c r="G12">
        <v>9</v>
      </c>
      <c r="H12" t="s">
        <v>559</v>
      </c>
      <c r="K12" t="s">
        <v>531</v>
      </c>
      <c r="L12">
        <v>1</v>
      </c>
      <c r="M12" t="s">
        <v>542</v>
      </c>
      <c r="P12" s="6" t="s">
        <v>570</v>
      </c>
      <c r="Q12" s="6">
        <v>1</v>
      </c>
      <c r="R12" s="6" t="s">
        <v>559</v>
      </c>
      <c r="S12">
        <f>SUM(Q5:Q12)</f>
        <v>81</v>
      </c>
    </row>
    <row r="13" spans="1:19" x14ac:dyDescent="0.2">
      <c r="A13" t="s">
        <v>342</v>
      </c>
      <c r="B13">
        <v>1</v>
      </c>
      <c r="C13" s="7" t="s">
        <v>548</v>
      </c>
      <c r="F13" t="s">
        <v>106</v>
      </c>
      <c r="G13">
        <v>3</v>
      </c>
      <c r="H13" t="s">
        <v>559</v>
      </c>
      <c r="K13" t="s">
        <v>70</v>
      </c>
      <c r="L13">
        <v>1</v>
      </c>
      <c r="M13" t="s">
        <v>542</v>
      </c>
      <c r="P13" s="6" t="s">
        <v>4</v>
      </c>
      <c r="Q13" s="6">
        <v>1</v>
      </c>
      <c r="R13" s="6" t="s">
        <v>552</v>
      </c>
    </row>
    <row r="14" spans="1:19" x14ac:dyDescent="0.2">
      <c r="A14" t="s">
        <v>343</v>
      </c>
      <c r="B14">
        <v>1</v>
      </c>
      <c r="C14" s="7" t="s">
        <v>548</v>
      </c>
      <c r="F14" t="s">
        <v>109</v>
      </c>
      <c r="G14">
        <v>2</v>
      </c>
      <c r="H14" t="s">
        <v>559</v>
      </c>
      <c r="K14" t="s">
        <v>529</v>
      </c>
      <c r="L14">
        <v>1</v>
      </c>
      <c r="M14" t="s">
        <v>561</v>
      </c>
      <c r="P14" t="s">
        <v>42</v>
      </c>
      <c r="Q14" s="6">
        <v>11</v>
      </c>
      <c r="R14" s="6" t="s">
        <v>552</v>
      </c>
    </row>
    <row r="15" spans="1:19" x14ac:dyDescent="0.2">
      <c r="A15" t="s">
        <v>344</v>
      </c>
      <c r="B15">
        <v>1</v>
      </c>
      <c r="C15" s="7" t="s">
        <v>548</v>
      </c>
      <c r="F15" t="s">
        <v>128</v>
      </c>
      <c r="G15">
        <v>2</v>
      </c>
      <c r="H15" t="s">
        <v>559</v>
      </c>
      <c r="I15">
        <f>SUM(G7:G15)</f>
        <v>162</v>
      </c>
      <c r="P15" t="s">
        <v>46</v>
      </c>
      <c r="Q15" s="6">
        <v>16</v>
      </c>
      <c r="R15" s="6" t="s">
        <v>552</v>
      </c>
    </row>
    <row r="16" spans="1:19" x14ac:dyDescent="0.2">
      <c r="A16" t="s">
        <v>345</v>
      </c>
      <c r="B16">
        <v>1</v>
      </c>
      <c r="C16" s="7" t="s">
        <v>548</v>
      </c>
      <c r="F16" t="s">
        <v>51</v>
      </c>
      <c r="G16">
        <v>28</v>
      </c>
      <c r="H16" t="s">
        <v>552</v>
      </c>
      <c r="P16" t="s">
        <v>56</v>
      </c>
      <c r="Q16">
        <v>24</v>
      </c>
      <c r="R16" s="6" t="s">
        <v>552</v>
      </c>
    </row>
    <row r="17" spans="1:19" x14ac:dyDescent="0.2">
      <c r="A17" t="s">
        <v>346</v>
      </c>
      <c r="B17">
        <v>1</v>
      </c>
      <c r="C17" s="7" t="s">
        <v>548</v>
      </c>
      <c r="F17" t="s">
        <v>52</v>
      </c>
      <c r="G17">
        <v>23</v>
      </c>
      <c r="H17" t="s">
        <v>552</v>
      </c>
      <c r="P17" t="s">
        <v>57</v>
      </c>
      <c r="Q17">
        <v>1</v>
      </c>
      <c r="R17" s="6" t="s">
        <v>552</v>
      </c>
    </row>
    <row r="18" spans="1:19" x14ac:dyDescent="0.2">
      <c r="A18" t="s">
        <v>347</v>
      </c>
      <c r="B18">
        <v>1</v>
      </c>
      <c r="C18" s="7" t="s">
        <v>548</v>
      </c>
      <c r="D18">
        <f>SUM(B9:B18)</f>
        <v>40</v>
      </c>
      <c r="F18" t="s">
        <v>54</v>
      </c>
      <c r="G18">
        <v>23</v>
      </c>
      <c r="H18" s="7" t="s">
        <v>552</v>
      </c>
      <c r="P18" s="13" t="s">
        <v>51</v>
      </c>
      <c r="Q18">
        <v>1</v>
      </c>
      <c r="R18" s="6" t="s">
        <v>552</v>
      </c>
    </row>
    <row r="19" spans="1:19" x14ac:dyDescent="0.2">
      <c r="A19" t="s">
        <v>75</v>
      </c>
      <c r="B19">
        <v>23</v>
      </c>
      <c r="C19" t="s">
        <v>542</v>
      </c>
      <c r="F19" t="s">
        <v>55</v>
      </c>
      <c r="G19">
        <v>20</v>
      </c>
      <c r="H19" s="7" t="s">
        <v>552</v>
      </c>
      <c r="P19" s="13" t="s">
        <v>52</v>
      </c>
      <c r="Q19">
        <v>4</v>
      </c>
      <c r="R19" s="6" t="s">
        <v>552</v>
      </c>
    </row>
    <row r="20" spans="1:19" x14ac:dyDescent="0.2">
      <c r="A20" t="s">
        <v>77</v>
      </c>
      <c r="B20">
        <v>22</v>
      </c>
      <c r="C20" t="s">
        <v>542</v>
      </c>
      <c r="F20" t="s">
        <v>56</v>
      </c>
      <c r="G20">
        <v>18</v>
      </c>
      <c r="H20" s="7" t="s">
        <v>552</v>
      </c>
      <c r="P20" s="13" t="s">
        <v>55</v>
      </c>
      <c r="Q20">
        <v>3</v>
      </c>
      <c r="R20" s="6" t="s">
        <v>552</v>
      </c>
    </row>
    <row r="21" spans="1:19" x14ac:dyDescent="0.2">
      <c r="A21" t="s">
        <v>78</v>
      </c>
      <c r="B21">
        <v>20</v>
      </c>
      <c r="C21" s="7" t="s">
        <v>542</v>
      </c>
      <c r="F21" t="s">
        <v>57</v>
      </c>
      <c r="G21">
        <v>18</v>
      </c>
      <c r="H21" s="7" t="s">
        <v>552</v>
      </c>
      <c r="P21" s="13" t="s">
        <v>54</v>
      </c>
      <c r="Q21">
        <v>4</v>
      </c>
      <c r="R21" s="6" t="s">
        <v>552</v>
      </c>
    </row>
    <row r="22" spans="1:19" x14ac:dyDescent="0.2">
      <c r="A22" t="s">
        <v>81</v>
      </c>
      <c r="B22">
        <v>16</v>
      </c>
      <c r="C22" s="7" t="s">
        <v>542</v>
      </c>
      <c r="F22" t="s">
        <v>58</v>
      </c>
      <c r="G22">
        <v>15</v>
      </c>
      <c r="H22" s="7" t="s">
        <v>552</v>
      </c>
      <c r="P22" s="13" t="s">
        <v>74</v>
      </c>
      <c r="Q22">
        <v>6</v>
      </c>
      <c r="R22" s="6" t="s">
        <v>552</v>
      </c>
    </row>
    <row r="23" spans="1:19" x14ac:dyDescent="0.2">
      <c r="A23" s="7" t="s">
        <v>83</v>
      </c>
      <c r="B23" s="7">
        <v>15</v>
      </c>
      <c r="C23" s="7" t="s">
        <v>542</v>
      </c>
      <c r="F23" t="s">
        <v>4</v>
      </c>
      <c r="G23">
        <v>14</v>
      </c>
      <c r="H23" s="7" t="s">
        <v>552</v>
      </c>
      <c r="P23" s="13" t="s">
        <v>73</v>
      </c>
      <c r="Q23">
        <v>5</v>
      </c>
      <c r="R23" s="6" t="s">
        <v>552</v>
      </c>
    </row>
    <row r="24" spans="1:19" x14ac:dyDescent="0.2">
      <c r="A24" t="s">
        <v>84</v>
      </c>
      <c r="B24">
        <v>15</v>
      </c>
      <c r="C24" s="7" t="s">
        <v>542</v>
      </c>
      <c r="F24" t="s">
        <v>42</v>
      </c>
      <c r="G24">
        <v>12</v>
      </c>
      <c r="H24" s="7" t="s">
        <v>552</v>
      </c>
      <c r="P24" s="13" t="s">
        <v>64</v>
      </c>
      <c r="Q24">
        <v>10</v>
      </c>
      <c r="R24" s="6" t="s">
        <v>552</v>
      </c>
    </row>
    <row r="25" spans="1:19" x14ac:dyDescent="0.2">
      <c r="A25" t="s">
        <v>121</v>
      </c>
      <c r="B25">
        <v>4</v>
      </c>
      <c r="C25" s="7" t="s">
        <v>542</v>
      </c>
      <c r="F25" t="s">
        <v>46</v>
      </c>
      <c r="G25">
        <v>11</v>
      </c>
      <c r="H25" s="7" t="s">
        <v>552</v>
      </c>
      <c r="P25" s="13" t="s">
        <v>571</v>
      </c>
      <c r="Q25">
        <v>1</v>
      </c>
      <c r="R25" s="6" t="s">
        <v>552</v>
      </c>
      <c r="S25">
        <f>SUM(Q13:Q25)</f>
        <v>87</v>
      </c>
    </row>
    <row r="26" spans="1:19" x14ac:dyDescent="0.2">
      <c r="A26" t="s">
        <v>123</v>
      </c>
      <c r="B26">
        <v>4</v>
      </c>
      <c r="C26" s="7" t="s">
        <v>542</v>
      </c>
      <c r="F26" t="s">
        <v>74</v>
      </c>
      <c r="G26">
        <v>5</v>
      </c>
      <c r="H26" s="7" t="s">
        <v>552</v>
      </c>
      <c r="P26" s="6" t="s">
        <v>108</v>
      </c>
      <c r="Q26">
        <v>1</v>
      </c>
      <c r="R26" s="6" t="s">
        <v>542</v>
      </c>
    </row>
    <row r="27" spans="1:19" x14ac:dyDescent="0.2">
      <c r="A27" t="s">
        <v>131</v>
      </c>
      <c r="B27">
        <v>4</v>
      </c>
      <c r="C27" s="7" t="s">
        <v>542</v>
      </c>
      <c r="F27" t="s">
        <v>76</v>
      </c>
      <c r="G27">
        <v>4</v>
      </c>
      <c r="H27" s="7" t="s">
        <v>552</v>
      </c>
      <c r="P27" s="6" t="s">
        <v>342</v>
      </c>
      <c r="Q27" s="6">
        <v>1</v>
      </c>
      <c r="R27" s="6" t="s">
        <v>542</v>
      </c>
    </row>
    <row r="28" spans="1:19" x14ac:dyDescent="0.2">
      <c r="A28" t="s">
        <v>132</v>
      </c>
      <c r="B28">
        <v>3</v>
      </c>
      <c r="C28" s="7" t="s">
        <v>542</v>
      </c>
      <c r="F28" t="s">
        <v>72</v>
      </c>
      <c r="G28">
        <v>4</v>
      </c>
      <c r="H28" s="7" t="s">
        <v>552</v>
      </c>
      <c r="P28" s="6" t="s">
        <v>572</v>
      </c>
      <c r="Q28" s="6">
        <v>1</v>
      </c>
      <c r="R28" s="6" t="s">
        <v>542</v>
      </c>
    </row>
    <row r="29" spans="1:19" x14ac:dyDescent="0.2">
      <c r="A29" s="7" t="s">
        <v>133</v>
      </c>
      <c r="B29" s="7">
        <v>3</v>
      </c>
      <c r="C29" s="7" t="s">
        <v>542</v>
      </c>
      <c r="F29" t="s">
        <v>79</v>
      </c>
      <c r="G29">
        <v>4</v>
      </c>
      <c r="H29" s="7" t="s">
        <v>552</v>
      </c>
      <c r="P29" s="6" t="s">
        <v>573</v>
      </c>
      <c r="Q29" s="6">
        <v>1</v>
      </c>
      <c r="R29" s="6" t="s">
        <v>542</v>
      </c>
    </row>
    <row r="30" spans="1:19" x14ac:dyDescent="0.2">
      <c r="A30" t="s">
        <v>135</v>
      </c>
      <c r="B30">
        <v>3</v>
      </c>
      <c r="C30" s="7" t="s">
        <v>542</v>
      </c>
      <c r="F30" t="s">
        <v>64</v>
      </c>
      <c r="G30">
        <v>4</v>
      </c>
      <c r="H30" s="7" t="s">
        <v>552</v>
      </c>
      <c r="P30" s="6" t="s">
        <v>574</v>
      </c>
      <c r="Q30" s="6">
        <v>1</v>
      </c>
      <c r="R30" s="6" t="s">
        <v>542</v>
      </c>
    </row>
    <row r="31" spans="1:19" x14ac:dyDescent="0.2">
      <c r="A31" s="7" t="s">
        <v>136</v>
      </c>
      <c r="B31" s="7">
        <v>3</v>
      </c>
      <c r="C31" s="7" t="s">
        <v>542</v>
      </c>
      <c r="F31" t="s">
        <v>85</v>
      </c>
      <c r="G31">
        <v>4</v>
      </c>
      <c r="H31" s="7" t="s">
        <v>552</v>
      </c>
      <c r="P31" s="6" t="s">
        <v>575</v>
      </c>
      <c r="Q31" s="6">
        <v>1</v>
      </c>
      <c r="R31" s="6" t="s">
        <v>542</v>
      </c>
      <c r="S31">
        <f>SUM(Q26:Q31)</f>
        <v>6</v>
      </c>
    </row>
    <row r="32" spans="1:19" x14ac:dyDescent="0.2">
      <c r="A32" t="s">
        <v>141</v>
      </c>
      <c r="B32">
        <v>3</v>
      </c>
      <c r="C32" s="7" t="s">
        <v>542</v>
      </c>
      <c r="F32" t="s">
        <v>87</v>
      </c>
      <c r="G32">
        <v>4</v>
      </c>
      <c r="H32" s="7" t="s">
        <v>552</v>
      </c>
    </row>
    <row r="33" spans="1:9" x14ac:dyDescent="0.2">
      <c r="A33" t="s">
        <v>143</v>
      </c>
      <c r="B33">
        <v>3</v>
      </c>
      <c r="C33" s="7" t="s">
        <v>542</v>
      </c>
      <c r="F33" t="s">
        <v>73</v>
      </c>
      <c r="G33">
        <v>4</v>
      </c>
      <c r="H33" s="7" t="s">
        <v>552</v>
      </c>
    </row>
    <row r="34" spans="1:9" x14ac:dyDescent="0.2">
      <c r="A34" t="s">
        <v>145</v>
      </c>
      <c r="B34">
        <v>2</v>
      </c>
      <c r="C34" s="7" t="s">
        <v>542</v>
      </c>
      <c r="F34" t="s">
        <v>97</v>
      </c>
      <c r="G34">
        <v>3</v>
      </c>
      <c r="H34" s="7" t="s">
        <v>552</v>
      </c>
    </row>
    <row r="35" spans="1:9" x14ac:dyDescent="0.2">
      <c r="A35" t="s">
        <v>149</v>
      </c>
      <c r="B35">
        <v>2</v>
      </c>
      <c r="C35" s="7" t="s">
        <v>542</v>
      </c>
      <c r="F35" t="s">
        <v>107</v>
      </c>
      <c r="G35">
        <v>2</v>
      </c>
      <c r="H35" s="7" t="s">
        <v>552</v>
      </c>
    </row>
    <row r="36" spans="1:9" x14ac:dyDescent="0.2">
      <c r="A36" t="s">
        <v>157</v>
      </c>
      <c r="B36">
        <v>2</v>
      </c>
      <c r="C36" s="7" t="s">
        <v>542</v>
      </c>
      <c r="F36" t="s">
        <v>111</v>
      </c>
      <c r="G36">
        <v>2</v>
      </c>
      <c r="H36" s="7" t="s">
        <v>552</v>
      </c>
    </row>
    <row r="37" spans="1:9" x14ac:dyDescent="0.2">
      <c r="A37" s="7" t="s">
        <v>159</v>
      </c>
      <c r="B37" s="7">
        <v>2</v>
      </c>
      <c r="C37" s="7" t="s">
        <v>542</v>
      </c>
      <c r="F37" t="s">
        <v>118</v>
      </c>
      <c r="G37">
        <v>2</v>
      </c>
      <c r="H37" s="7" t="s">
        <v>552</v>
      </c>
    </row>
    <row r="38" spans="1:9" x14ac:dyDescent="0.2">
      <c r="A38" s="7" t="s">
        <v>161</v>
      </c>
      <c r="B38" s="7">
        <v>2</v>
      </c>
      <c r="C38" s="7" t="s">
        <v>542</v>
      </c>
      <c r="F38" t="s">
        <v>120</v>
      </c>
      <c r="G38">
        <v>2</v>
      </c>
      <c r="H38" s="7" t="s">
        <v>552</v>
      </c>
    </row>
    <row r="39" spans="1:9" x14ac:dyDescent="0.2">
      <c r="A39" t="s">
        <v>163</v>
      </c>
      <c r="B39">
        <v>2</v>
      </c>
      <c r="C39" s="7" t="s">
        <v>542</v>
      </c>
      <c r="F39" t="s">
        <v>122</v>
      </c>
      <c r="G39">
        <v>2</v>
      </c>
      <c r="H39" s="7" t="s">
        <v>552</v>
      </c>
    </row>
    <row r="40" spans="1:9" x14ac:dyDescent="0.2">
      <c r="A40" t="s">
        <v>167</v>
      </c>
      <c r="B40">
        <v>2</v>
      </c>
      <c r="C40" s="7" t="s">
        <v>542</v>
      </c>
      <c r="F40" t="s">
        <v>124</v>
      </c>
      <c r="G40">
        <v>2</v>
      </c>
      <c r="H40" s="7" t="s">
        <v>552</v>
      </c>
    </row>
    <row r="41" spans="1:9" x14ac:dyDescent="0.2">
      <c r="A41" t="s">
        <v>173</v>
      </c>
      <c r="B41">
        <v>2</v>
      </c>
      <c r="C41" s="7" t="s">
        <v>542</v>
      </c>
      <c r="F41" t="s">
        <v>126</v>
      </c>
      <c r="G41">
        <v>2</v>
      </c>
      <c r="H41" s="7" t="s">
        <v>552</v>
      </c>
    </row>
    <row r="42" spans="1:9" x14ac:dyDescent="0.2">
      <c r="A42" t="s">
        <v>175</v>
      </c>
      <c r="B42">
        <v>2</v>
      </c>
      <c r="C42" s="7" t="s">
        <v>542</v>
      </c>
      <c r="F42" t="s">
        <v>146</v>
      </c>
      <c r="G42">
        <v>1</v>
      </c>
      <c r="H42" s="7" t="s">
        <v>552</v>
      </c>
      <c r="I42">
        <f>SUM(G16:G42)</f>
        <v>233</v>
      </c>
    </row>
    <row r="43" spans="1:9" x14ac:dyDescent="0.2">
      <c r="A43" t="s">
        <v>177</v>
      </c>
      <c r="B43">
        <v>2</v>
      </c>
      <c r="C43" s="7" t="s">
        <v>542</v>
      </c>
      <c r="F43" t="s">
        <v>20</v>
      </c>
      <c r="G43">
        <v>12</v>
      </c>
      <c r="H43" t="s">
        <v>542</v>
      </c>
    </row>
    <row r="44" spans="1:9" x14ac:dyDescent="0.2">
      <c r="A44" t="s">
        <v>564</v>
      </c>
      <c r="B44">
        <v>2</v>
      </c>
      <c r="C44" s="7" t="s">
        <v>542</v>
      </c>
      <c r="F44" t="s">
        <v>59</v>
      </c>
      <c r="G44">
        <v>12</v>
      </c>
      <c r="H44" t="s">
        <v>542</v>
      </c>
    </row>
    <row r="45" spans="1:9" x14ac:dyDescent="0.2">
      <c r="A45" t="s">
        <v>194</v>
      </c>
      <c r="B45">
        <v>2</v>
      </c>
      <c r="C45" s="7" t="s">
        <v>542</v>
      </c>
      <c r="F45" t="s">
        <v>61</v>
      </c>
      <c r="G45">
        <v>11</v>
      </c>
      <c r="H45" t="s">
        <v>542</v>
      </c>
    </row>
    <row r="46" spans="1:9" x14ac:dyDescent="0.2">
      <c r="A46" t="s">
        <v>196</v>
      </c>
      <c r="B46">
        <v>2</v>
      </c>
      <c r="C46" s="7" t="s">
        <v>542</v>
      </c>
      <c r="F46" t="s">
        <v>63</v>
      </c>
      <c r="G46">
        <v>10</v>
      </c>
      <c r="H46" t="s">
        <v>542</v>
      </c>
    </row>
    <row r="47" spans="1:9" x14ac:dyDescent="0.2">
      <c r="A47" t="s">
        <v>198</v>
      </c>
      <c r="B47">
        <v>2</v>
      </c>
      <c r="C47" s="7" t="s">
        <v>542</v>
      </c>
      <c r="F47" t="s">
        <v>67</v>
      </c>
      <c r="G47">
        <v>7</v>
      </c>
      <c r="H47" t="s">
        <v>542</v>
      </c>
    </row>
    <row r="48" spans="1:9" x14ac:dyDescent="0.2">
      <c r="A48" t="s">
        <v>200</v>
      </c>
      <c r="B48">
        <v>2</v>
      </c>
      <c r="C48" s="7" t="s">
        <v>542</v>
      </c>
      <c r="F48" t="s">
        <v>69</v>
      </c>
      <c r="G48">
        <v>7</v>
      </c>
      <c r="H48" t="s">
        <v>542</v>
      </c>
    </row>
    <row r="49" spans="1:8" x14ac:dyDescent="0.2">
      <c r="A49" t="s">
        <v>202</v>
      </c>
      <c r="B49">
        <v>2</v>
      </c>
      <c r="C49" s="7" t="s">
        <v>542</v>
      </c>
      <c r="F49" t="s">
        <v>62</v>
      </c>
      <c r="G49">
        <v>6</v>
      </c>
      <c r="H49" t="s">
        <v>542</v>
      </c>
    </row>
    <row r="50" spans="1:8" x14ac:dyDescent="0.2">
      <c r="A50" t="s">
        <v>230</v>
      </c>
      <c r="B50">
        <v>1</v>
      </c>
      <c r="C50" s="7" t="s">
        <v>542</v>
      </c>
      <c r="F50" t="s">
        <v>70</v>
      </c>
      <c r="G50">
        <v>6</v>
      </c>
      <c r="H50" t="s">
        <v>542</v>
      </c>
    </row>
    <row r="51" spans="1:8" x14ac:dyDescent="0.2">
      <c r="A51" t="s">
        <v>232</v>
      </c>
      <c r="B51">
        <v>1</v>
      </c>
      <c r="C51" s="7" t="s">
        <v>542</v>
      </c>
      <c r="F51" t="s">
        <v>65</v>
      </c>
      <c r="G51">
        <v>5</v>
      </c>
      <c r="H51" t="s">
        <v>542</v>
      </c>
    </row>
    <row r="52" spans="1:8" x14ac:dyDescent="0.2">
      <c r="A52" t="s">
        <v>234</v>
      </c>
      <c r="B52">
        <v>1</v>
      </c>
      <c r="C52" s="7" t="s">
        <v>542</v>
      </c>
      <c r="F52" t="s">
        <v>80</v>
      </c>
      <c r="G52">
        <v>4</v>
      </c>
      <c r="H52" t="s">
        <v>542</v>
      </c>
    </row>
    <row r="53" spans="1:8" x14ac:dyDescent="0.2">
      <c r="A53" t="s">
        <v>236</v>
      </c>
      <c r="B53">
        <v>1</v>
      </c>
      <c r="C53" s="7" t="s">
        <v>542</v>
      </c>
      <c r="F53" t="s">
        <v>82</v>
      </c>
      <c r="G53">
        <v>4</v>
      </c>
      <c r="H53" t="s">
        <v>542</v>
      </c>
    </row>
    <row r="54" spans="1:8" x14ac:dyDescent="0.2">
      <c r="A54" t="s">
        <v>238</v>
      </c>
      <c r="B54">
        <v>1</v>
      </c>
      <c r="C54" s="7" t="s">
        <v>542</v>
      </c>
      <c r="F54" t="s">
        <v>90</v>
      </c>
      <c r="G54">
        <v>4</v>
      </c>
      <c r="H54" t="s">
        <v>542</v>
      </c>
    </row>
    <row r="55" spans="1:8" x14ac:dyDescent="0.2">
      <c r="A55" t="s">
        <v>258</v>
      </c>
      <c r="B55">
        <v>1</v>
      </c>
      <c r="C55" s="7" t="s">
        <v>542</v>
      </c>
      <c r="F55" t="s">
        <v>93</v>
      </c>
      <c r="G55">
        <v>4</v>
      </c>
      <c r="H55" t="s">
        <v>542</v>
      </c>
    </row>
    <row r="56" spans="1:8" x14ac:dyDescent="0.2">
      <c r="A56" t="s">
        <v>264</v>
      </c>
      <c r="B56">
        <v>1</v>
      </c>
      <c r="C56" s="7" t="s">
        <v>542</v>
      </c>
      <c r="F56" t="s">
        <v>95</v>
      </c>
      <c r="G56">
        <v>4</v>
      </c>
      <c r="H56" t="s">
        <v>542</v>
      </c>
    </row>
    <row r="57" spans="1:8" x14ac:dyDescent="0.2">
      <c r="A57" t="s">
        <v>300</v>
      </c>
      <c r="B57">
        <v>1</v>
      </c>
      <c r="C57" s="7" t="s">
        <v>542</v>
      </c>
      <c r="F57" t="s">
        <v>99</v>
      </c>
      <c r="G57">
        <v>3</v>
      </c>
      <c r="H57" t="s">
        <v>542</v>
      </c>
    </row>
    <row r="58" spans="1:8" x14ac:dyDescent="0.2">
      <c r="A58" t="s">
        <v>316</v>
      </c>
      <c r="B58">
        <v>1</v>
      </c>
      <c r="C58" s="7" t="s">
        <v>542</v>
      </c>
      <c r="F58" t="s">
        <v>101</v>
      </c>
      <c r="G58">
        <v>3</v>
      </c>
      <c r="H58" t="s">
        <v>542</v>
      </c>
    </row>
    <row r="59" spans="1:8" x14ac:dyDescent="0.2">
      <c r="A59" t="s">
        <v>318</v>
      </c>
      <c r="B59">
        <v>1</v>
      </c>
      <c r="C59" s="7" t="s">
        <v>542</v>
      </c>
      <c r="F59" t="s">
        <v>103</v>
      </c>
      <c r="G59">
        <v>3</v>
      </c>
      <c r="H59" t="s">
        <v>542</v>
      </c>
    </row>
    <row r="60" spans="1:8" x14ac:dyDescent="0.2">
      <c r="A60" t="s">
        <v>320</v>
      </c>
      <c r="B60">
        <v>1</v>
      </c>
      <c r="C60" s="7" t="s">
        <v>542</v>
      </c>
      <c r="F60" t="s">
        <v>68</v>
      </c>
      <c r="G60">
        <v>3</v>
      </c>
      <c r="H60" t="s">
        <v>542</v>
      </c>
    </row>
    <row r="61" spans="1:8" x14ac:dyDescent="0.2">
      <c r="A61" t="s">
        <v>328</v>
      </c>
      <c r="B61">
        <v>1</v>
      </c>
      <c r="C61" s="7" t="s">
        <v>542</v>
      </c>
      <c r="F61" t="s">
        <v>75</v>
      </c>
      <c r="G61">
        <v>2</v>
      </c>
      <c r="H61" t="s">
        <v>542</v>
      </c>
    </row>
    <row r="62" spans="1:8" x14ac:dyDescent="0.2">
      <c r="A62" t="s">
        <v>335</v>
      </c>
      <c r="B62">
        <v>1</v>
      </c>
      <c r="C62" s="7" t="s">
        <v>542</v>
      </c>
      <c r="F62" t="s">
        <v>114</v>
      </c>
      <c r="G62">
        <v>2</v>
      </c>
      <c r="H62" t="s">
        <v>542</v>
      </c>
    </row>
    <row r="63" spans="1:8" x14ac:dyDescent="0.2">
      <c r="A63" t="s">
        <v>348</v>
      </c>
      <c r="B63">
        <v>1</v>
      </c>
      <c r="C63" s="7" t="s">
        <v>542</v>
      </c>
      <c r="F63" t="s">
        <v>116</v>
      </c>
      <c r="G63">
        <v>2</v>
      </c>
      <c r="H63" t="s">
        <v>542</v>
      </c>
    </row>
    <row r="64" spans="1:8" x14ac:dyDescent="0.2">
      <c r="A64" t="s">
        <v>349</v>
      </c>
      <c r="B64">
        <v>1</v>
      </c>
      <c r="C64" s="7" t="s">
        <v>542</v>
      </c>
      <c r="F64" t="s">
        <v>130</v>
      </c>
      <c r="G64">
        <v>2</v>
      </c>
      <c r="H64" t="s">
        <v>542</v>
      </c>
    </row>
    <row r="65" spans="1:8" x14ac:dyDescent="0.2">
      <c r="A65" t="s">
        <v>356</v>
      </c>
      <c r="B65">
        <v>1</v>
      </c>
      <c r="C65" s="7" t="s">
        <v>542</v>
      </c>
      <c r="F65" t="s">
        <v>81</v>
      </c>
      <c r="G65">
        <v>2</v>
      </c>
      <c r="H65" t="s">
        <v>542</v>
      </c>
    </row>
    <row r="66" spans="1:8" x14ac:dyDescent="0.2">
      <c r="A66" t="s">
        <v>396</v>
      </c>
      <c r="B66">
        <v>1</v>
      </c>
      <c r="C66" s="7" t="s">
        <v>542</v>
      </c>
      <c r="F66" t="s">
        <v>71</v>
      </c>
      <c r="G66">
        <v>2</v>
      </c>
      <c r="H66" t="s">
        <v>542</v>
      </c>
    </row>
    <row r="67" spans="1:8" x14ac:dyDescent="0.2">
      <c r="A67" t="s">
        <v>406</v>
      </c>
      <c r="B67">
        <v>1</v>
      </c>
      <c r="C67" s="7" t="s">
        <v>542</v>
      </c>
      <c r="F67" t="s">
        <v>134</v>
      </c>
      <c r="G67">
        <v>2</v>
      </c>
      <c r="H67" t="s">
        <v>542</v>
      </c>
    </row>
    <row r="68" spans="1:8" x14ac:dyDescent="0.2">
      <c r="A68" t="s">
        <v>407</v>
      </c>
      <c r="B68">
        <v>1</v>
      </c>
      <c r="C68" s="7" t="s">
        <v>542</v>
      </c>
      <c r="F68" t="s">
        <v>84</v>
      </c>
      <c r="G68">
        <v>2</v>
      </c>
      <c r="H68" t="s">
        <v>542</v>
      </c>
    </row>
    <row r="69" spans="1:8" x14ac:dyDescent="0.2">
      <c r="A69" t="s">
        <v>411</v>
      </c>
      <c r="B69">
        <v>1</v>
      </c>
      <c r="C69" s="7" t="s">
        <v>542</v>
      </c>
      <c r="F69" t="s">
        <v>96</v>
      </c>
      <c r="G69">
        <v>1</v>
      </c>
      <c r="H69" t="s">
        <v>542</v>
      </c>
    </row>
    <row r="70" spans="1:8" x14ac:dyDescent="0.2">
      <c r="A70" t="s">
        <v>417</v>
      </c>
      <c r="B70">
        <v>1</v>
      </c>
      <c r="C70" s="7" t="s">
        <v>542</v>
      </c>
      <c r="F70" t="s">
        <v>154</v>
      </c>
      <c r="G70">
        <v>1</v>
      </c>
      <c r="H70" t="s">
        <v>542</v>
      </c>
    </row>
    <row r="71" spans="1:8" x14ac:dyDescent="0.2">
      <c r="A71" t="s">
        <v>421</v>
      </c>
      <c r="B71">
        <v>1</v>
      </c>
      <c r="C71" s="7" t="s">
        <v>542</v>
      </c>
      <c r="D71">
        <f>SUM(B19:B71)</f>
        <v>195</v>
      </c>
      <c r="F71" t="s">
        <v>160</v>
      </c>
      <c r="G71">
        <v>1</v>
      </c>
      <c r="H71" t="s">
        <v>542</v>
      </c>
    </row>
    <row r="72" spans="1:8" x14ac:dyDescent="0.2">
      <c r="A72" t="s">
        <v>147</v>
      </c>
      <c r="B72">
        <v>2</v>
      </c>
      <c r="C72" s="7" t="s">
        <v>561</v>
      </c>
      <c r="F72" t="s">
        <v>166</v>
      </c>
      <c r="G72">
        <v>1</v>
      </c>
      <c r="H72" t="s">
        <v>542</v>
      </c>
    </row>
    <row r="73" spans="1:8" x14ac:dyDescent="0.2">
      <c r="A73" t="s">
        <v>151</v>
      </c>
      <c r="B73">
        <v>2</v>
      </c>
      <c r="C73" s="7" t="s">
        <v>561</v>
      </c>
      <c r="F73" t="s">
        <v>184</v>
      </c>
      <c r="G73">
        <v>1</v>
      </c>
      <c r="H73" t="s">
        <v>542</v>
      </c>
    </row>
    <row r="74" spans="1:8" x14ac:dyDescent="0.2">
      <c r="A74" t="s">
        <v>203</v>
      </c>
      <c r="B74">
        <v>2</v>
      </c>
      <c r="C74" s="7" t="s">
        <v>561</v>
      </c>
      <c r="F74" t="s">
        <v>193</v>
      </c>
      <c r="G74">
        <v>1</v>
      </c>
      <c r="H74" t="s">
        <v>542</v>
      </c>
    </row>
    <row r="75" spans="1:8" x14ac:dyDescent="0.2">
      <c r="A75" t="s">
        <v>240</v>
      </c>
      <c r="B75">
        <v>1</v>
      </c>
      <c r="C75" s="7" t="s">
        <v>561</v>
      </c>
      <c r="F75" t="s">
        <v>195</v>
      </c>
      <c r="G75">
        <v>1</v>
      </c>
      <c r="H75" t="s">
        <v>542</v>
      </c>
    </row>
    <row r="76" spans="1:8" x14ac:dyDescent="0.2">
      <c r="A76" t="s">
        <v>242</v>
      </c>
      <c r="B76">
        <v>1</v>
      </c>
      <c r="C76" s="7" t="s">
        <v>561</v>
      </c>
      <c r="F76" t="s">
        <v>197</v>
      </c>
      <c r="G76">
        <v>1</v>
      </c>
      <c r="H76" t="s">
        <v>542</v>
      </c>
    </row>
    <row r="77" spans="1:8" x14ac:dyDescent="0.2">
      <c r="A77" t="s">
        <v>244</v>
      </c>
      <c r="B77">
        <v>1</v>
      </c>
      <c r="C77" s="7" t="s">
        <v>561</v>
      </c>
      <c r="F77" t="s">
        <v>199</v>
      </c>
      <c r="G77">
        <v>1</v>
      </c>
      <c r="H77" t="s">
        <v>542</v>
      </c>
    </row>
    <row r="78" spans="1:8" x14ac:dyDescent="0.2">
      <c r="A78" t="s">
        <v>246</v>
      </c>
      <c r="B78">
        <v>1</v>
      </c>
      <c r="C78" s="7" t="s">
        <v>561</v>
      </c>
      <c r="F78" t="s">
        <v>201</v>
      </c>
      <c r="G78">
        <v>1</v>
      </c>
      <c r="H78" t="s">
        <v>542</v>
      </c>
    </row>
    <row r="79" spans="1:8" x14ac:dyDescent="0.2">
      <c r="A79" t="s">
        <v>248</v>
      </c>
      <c r="B79">
        <v>1</v>
      </c>
      <c r="C79" s="7" t="s">
        <v>561</v>
      </c>
      <c r="F79" t="s">
        <v>77</v>
      </c>
      <c r="G79">
        <v>1</v>
      </c>
      <c r="H79" t="s">
        <v>542</v>
      </c>
    </row>
    <row r="80" spans="1:8" x14ac:dyDescent="0.2">
      <c r="A80" t="s">
        <v>250</v>
      </c>
      <c r="B80">
        <v>1</v>
      </c>
      <c r="C80" s="7" t="s">
        <v>561</v>
      </c>
      <c r="F80" t="s">
        <v>177</v>
      </c>
      <c r="G80">
        <v>1</v>
      </c>
      <c r="H80" t="s">
        <v>542</v>
      </c>
    </row>
    <row r="81" spans="1:8" x14ac:dyDescent="0.2">
      <c r="A81" t="s">
        <v>252</v>
      </c>
      <c r="B81">
        <v>1</v>
      </c>
      <c r="C81" s="7" t="s">
        <v>561</v>
      </c>
      <c r="F81" s="7" t="s">
        <v>207</v>
      </c>
      <c r="G81" s="7">
        <v>1</v>
      </c>
      <c r="H81" t="s">
        <v>542</v>
      </c>
    </row>
    <row r="82" spans="1:8" x14ac:dyDescent="0.2">
      <c r="A82" t="s">
        <v>254</v>
      </c>
      <c r="B82">
        <v>1</v>
      </c>
      <c r="C82" s="7" t="s">
        <v>561</v>
      </c>
      <c r="F82" t="s">
        <v>209</v>
      </c>
      <c r="G82">
        <v>1</v>
      </c>
      <c r="H82" t="s">
        <v>542</v>
      </c>
    </row>
    <row r="83" spans="1:8" x14ac:dyDescent="0.2">
      <c r="A83" t="s">
        <v>256</v>
      </c>
      <c r="B83">
        <v>1</v>
      </c>
      <c r="C83" s="7" t="s">
        <v>561</v>
      </c>
      <c r="F83" t="s">
        <v>211</v>
      </c>
      <c r="G83">
        <v>1</v>
      </c>
      <c r="H83" t="s">
        <v>542</v>
      </c>
    </row>
    <row r="84" spans="1:8" x14ac:dyDescent="0.2">
      <c r="A84" t="s">
        <v>266</v>
      </c>
      <c r="B84">
        <v>1</v>
      </c>
      <c r="C84" s="7" t="s">
        <v>561</v>
      </c>
      <c r="F84" t="s">
        <v>213</v>
      </c>
      <c r="G84">
        <v>1</v>
      </c>
      <c r="H84" t="s">
        <v>542</v>
      </c>
    </row>
    <row r="85" spans="1:8" x14ac:dyDescent="0.2">
      <c r="A85" t="s">
        <v>268</v>
      </c>
      <c r="B85">
        <v>1</v>
      </c>
      <c r="C85" s="7" t="s">
        <v>561</v>
      </c>
      <c r="F85" t="s">
        <v>215</v>
      </c>
      <c r="G85">
        <v>1</v>
      </c>
      <c r="H85" t="s">
        <v>542</v>
      </c>
    </row>
    <row r="86" spans="1:8" x14ac:dyDescent="0.2">
      <c r="A86" t="s">
        <v>270</v>
      </c>
      <c r="B86">
        <v>1</v>
      </c>
      <c r="C86" s="7" t="s">
        <v>561</v>
      </c>
      <c r="F86" t="s">
        <v>216</v>
      </c>
      <c r="G86">
        <v>1</v>
      </c>
      <c r="H86" t="s">
        <v>542</v>
      </c>
    </row>
    <row r="87" spans="1:8" x14ac:dyDescent="0.2">
      <c r="A87" t="s">
        <v>272</v>
      </c>
      <c r="B87">
        <v>1</v>
      </c>
      <c r="C87" s="7" t="s">
        <v>561</v>
      </c>
      <c r="F87" t="s">
        <v>218</v>
      </c>
      <c r="G87">
        <v>1</v>
      </c>
      <c r="H87" t="s">
        <v>542</v>
      </c>
    </row>
    <row r="88" spans="1:8" x14ac:dyDescent="0.2">
      <c r="A88" t="s">
        <v>274</v>
      </c>
      <c r="B88">
        <v>1</v>
      </c>
      <c r="C88" s="7" t="s">
        <v>561</v>
      </c>
      <c r="F88" t="s">
        <v>220</v>
      </c>
      <c r="G88">
        <v>1</v>
      </c>
      <c r="H88" t="s">
        <v>542</v>
      </c>
    </row>
    <row r="89" spans="1:8" x14ac:dyDescent="0.2">
      <c r="A89" t="s">
        <v>276</v>
      </c>
      <c r="B89">
        <v>1</v>
      </c>
      <c r="C89" s="7" t="s">
        <v>561</v>
      </c>
      <c r="F89" t="s">
        <v>222</v>
      </c>
      <c r="G89">
        <v>1</v>
      </c>
      <c r="H89" t="s">
        <v>542</v>
      </c>
    </row>
    <row r="90" spans="1:8" x14ac:dyDescent="0.2">
      <c r="A90" t="s">
        <v>278</v>
      </c>
      <c r="B90">
        <v>1</v>
      </c>
      <c r="C90" s="7" t="s">
        <v>561</v>
      </c>
      <c r="F90" t="s">
        <v>224</v>
      </c>
      <c r="G90">
        <v>1</v>
      </c>
      <c r="H90" t="s">
        <v>542</v>
      </c>
    </row>
    <row r="91" spans="1:8" x14ac:dyDescent="0.2">
      <c r="A91" t="s">
        <v>302</v>
      </c>
      <c r="B91">
        <v>1</v>
      </c>
      <c r="C91" s="7" t="s">
        <v>561</v>
      </c>
      <c r="F91" t="s">
        <v>226</v>
      </c>
      <c r="G91">
        <v>1</v>
      </c>
      <c r="H91" t="s">
        <v>542</v>
      </c>
    </row>
    <row r="92" spans="1:8" x14ac:dyDescent="0.2">
      <c r="A92" t="s">
        <v>304</v>
      </c>
      <c r="B92">
        <v>1</v>
      </c>
      <c r="C92" s="7" t="s">
        <v>561</v>
      </c>
      <c r="F92" t="s">
        <v>78</v>
      </c>
      <c r="G92">
        <v>1</v>
      </c>
      <c r="H92" t="s">
        <v>542</v>
      </c>
    </row>
    <row r="93" spans="1:8" x14ac:dyDescent="0.2">
      <c r="A93" t="s">
        <v>307</v>
      </c>
      <c r="B93">
        <v>1</v>
      </c>
      <c r="C93" s="7" t="s">
        <v>561</v>
      </c>
      <c r="F93" t="s">
        <v>231</v>
      </c>
      <c r="G93">
        <v>1</v>
      </c>
      <c r="H93" t="s">
        <v>542</v>
      </c>
    </row>
    <row r="94" spans="1:8" x14ac:dyDescent="0.2">
      <c r="A94" t="s">
        <v>309</v>
      </c>
      <c r="B94">
        <v>1</v>
      </c>
      <c r="C94" s="7" t="s">
        <v>561</v>
      </c>
      <c r="F94" t="s">
        <v>235</v>
      </c>
      <c r="G94">
        <v>1</v>
      </c>
      <c r="H94" t="s">
        <v>542</v>
      </c>
    </row>
    <row r="95" spans="1:8" x14ac:dyDescent="0.2">
      <c r="A95" t="s">
        <v>311</v>
      </c>
      <c r="B95">
        <v>1</v>
      </c>
      <c r="C95" s="7" t="s">
        <v>561</v>
      </c>
      <c r="F95" t="s">
        <v>237</v>
      </c>
      <c r="G95">
        <v>1</v>
      </c>
      <c r="H95" t="s">
        <v>542</v>
      </c>
    </row>
    <row r="96" spans="1:8" x14ac:dyDescent="0.2">
      <c r="A96" t="s">
        <v>313</v>
      </c>
      <c r="B96">
        <v>1</v>
      </c>
      <c r="C96" s="7" t="s">
        <v>561</v>
      </c>
      <c r="F96" t="s">
        <v>271</v>
      </c>
      <c r="G96">
        <v>1</v>
      </c>
      <c r="H96" t="s">
        <v>542</v>
      </c>
    </row>
    <row r="97" spans="1:9" x14ac:dyDescent="0.2">
      <c r="A97" t="s">
        <v>315</v>
      </c>
      <c r="B97">
        <v>1</v>
      </c>
      <c r="C97" s="7" t="s">
        <v>561</v>
      </c>
      <c r="F97" t="s">
        <v>281</v>
      </c>
      <c r="G97">
        <v>1</v>
      </c>
      <c r="H97" t="s">
        <v>542</v>
      </c>
    </row>
    <row r="98" spans="1:9" x14ac:dyDescent="0.2">
      <c r="A98" t="s">
        <v>324</v>
      </c>
      <c r="B98">
        <v>1</v>
      </c>
      <c r="C98" s="7" t="s">
        <v>561</v>
      </c>
      <c r="F98" t="s">
        <v>282</v>
      </c>
      <c r="G98">
        <v>1</v>
      </c>
      <c r="H98" t="s">
        <v>542</v>
      </c>
    </row>
    <row r="99" spans="1:9" x14ac:dyDescent="0.2">
      <c r="A99" t="s">
        <v>326</v>
      </c>
      <c r="B99">
        <v>1</v>
      </c>
      <c r="C99" s="7" t="s">
        <v>561</v>
      </c>
      <c r="F99" t="s">
        <v>284</v>
      </c>
      <c r="G99">
        <v>1</v>
      </c>
      <c r="H99" t="s">
        <v>542</v>
      </c>
    </row>
    <row r="100" spans="1:9" x14ac:dyDescent="0.2">
      <c r="A100" t="s">
        <v>330</v>
      </c>
      <c r="B100">
        <v>1</v>
      </c>
      <c r="C100" s="7" t="s">
        <v>561</v>
      </c>
      <c r="F100" t="s">
        <v>301</v>
      </c>
      <c r="G100">
        <v>1</v>
      </c>
      <c r="H100" t="s">
        <v>542</v>
      </c>
    </row>
    <row r="101" spans="1:9" x14ac:dyDescent="0.2">
      <c r="A101" t="s">
        <v>331</v>
      </c>
      <c r="B101">
        <v>1</v>
      </c>
      <c r="C101" s="7" t="s">
        <v>561</v>
      </c>
      <c r="F101" t="s">
        <v>66</v>
      </c>
      <c r="G101">
        <v>1</v>
      </c>
      <c r="H101" t="s">
        <v>542</v>
      </c>
    </row>
    <row r="102" spans="1:9" x14ac:dyDescent="0.2">
      <c r="A102" t="s">
        <v>332</v>
      </c>
      <c r="B102">
        <v>1</v>
      </c>
      <c r="C102" s="7" t="s">
        <v>561</v>
      </c>
      <c r="F102" t="s">
        <v>308</v>
      </c>
      <c r="G102">
        <v>1</v>
      </c>
      <c r="H102" t="s">
        <v>542</v>
      </c>
    </row>
    <row r="103" spans="1:9" x14ac:dyDescent="0.2">
      <c r="A103" t="s">
        <v>334</v>
      </c>
      <c r="B103">
        <v>1</v>
      </c>
      <c r="C103" s="7" t="s">
        <v>561</v>
      </c>
      <c r="F103" t="s">
        <v>312</v>
      </c>
      <c r="G103">
        <v>1</v>
      </c>
      <c r="H103" t="s">
        <v>542</v>
      </c>
    </row>
    <row r="104" spans="1:9" x14ac:dyDescent="0.2">
      <c r="A104" t="s">
        <v>336</v>
      </c>
      <c r="B104">
        <v>1</v>
      </c>
      <c r="C104" s="7" t="s">
        <v>561</v>
      </c>
      <c r="F104" t="s">
        <v>300</v>
      </c>
      <c r="G104">
        <v>1</v>
      </c>
      <c r="H104" t="s">
        <v>542</v>
      </c>
    </row>
    <row r="105" spans="1:9" x14ac:dyDescent="0.2">
      <c r="A105" t="s">
        <v>337</v>
      </c>
      <c r="B105">
        <v>1</v>
      </c>
      <c r="C105" s="7" t="s">
        <v>561</v>
      </c>
      <c r="F105" t="s">
        <v>317</v>
      </c>
      <c r="G105">
        <v>1</v>
      </c>
      <c r="H105" t="s">
        <v>542</v>
      </c>
    </row>
    <row r="106" spans="1:9" x14ac:dyDescent="0.2">
      <c r="A106" t="s">
        <v>338</v>
      </c>
      <c r="B106">
        <v>1</v>
      </c>
      <c r="C106" s="7" t="s">
        <v>561</v>
      </c>
      <c r="F106" t="s">
        <v>319</v>
      </c>
      <c r="G106">
        <v>1</v>
      </c>
      <c r="H106" t="s">
        <v>542</v>
      </c>
    </row>
    <row r="107" spans="1:9" x14ac:dyDescent="0.2">
      <c r="A107" t="s">
        <v>339</v>
      </c>
      <c r="B107">
        <v>1</v>
      </c>
      <c r="C107" s="7" t="s">
        <v>561</v>
      </c>
      <c r="F107" t="s">
        <v>321</v>
      </c>
      <c r="G107">
        <v>1</v>
      </c>
      <c r="H107" t="s">
        <v>542</v>
      </c>
    </row>
    <row r="108" spans="1:9" x14ac:dyDescent="0.2">
      <c r="A108" t="s">
        <v>340</v>
      </c>
      <c r="B108">
        <v>1</v>
      </c>
      <c r="C108" s="7" t="s">
        <v>561</v>
      </c>
      <c r="F108" t="s">
        <v>259</v>
      </c>
      <c r="G108">
        <v>1</v>
      </c>
      <c r="H108" s="7" t="s">
        <v>542</v>
      </c>
    </row>
    <row r="109" spans="1:9" x14ac:dyDescent="0.2">
      <c r="A109" t="s">
        <v>351</v>
      </c>
      <c r="B109">
        <v>1</v>
      </c>
      <c r="C109" s="7" t="s">
        <v>561</v>
      </c>
      <c r="F109" t="s">
        <v>263</v>
      </c>
      <c r="G109">
        <v>1</v>
      </c>
      <c r="H109" t="s">
        <v>542</v>
      </c>
    </row>
    <row r="110" spans="1:9" x14ac:dyDescent="0.2">
      <c r="A110" t="s">
        <v>367</v>
      </c>
      <c r="B110">
        <v>1</v>
      </c>
      <c r="C110" s="7" t="s">
        <v>561</v>
      </c>
      <c r="F110" t="s">
        <v>269</v>
      </c>
      <c r="G110">
        <v>1</v>
      </c>
      <c r="H110" s="7" t="s">
        <v>542</v>
      </c>
    </row>
    <row r="111" spans="1:9" x14ac:dyDescent="0.2">
      <c r="A111" t="s">
        <v>370</v>
      </c>
      <c r="B111">
        <v>1</v>
      </c>
      <c r="C111" s="7" t="s">
        <v>561</v>
      </c>
      <c r="F111" t="s">
        <v>296</v>
      </c>
      <c r="G111">
        <v>1</v>
      </c>
      <c r="H111" s="7" t="s">
        <v>542</v>
      </c>
      <c r="I111">
        <f>SUM(G43:G111)</f>
        <v>167</v>
      </c>
    </row>
    <row r="112" spans="1:9" x14ac:dyDescent="0.2">
      <c r="A112" t="s">
        <v>391</v>
      </c>
      <c r="B112">
        <v>1</v>
      </c>
      <c r="C112" s="7" t="s">
        <v>561</v>
      </c>
      <c r="F112" t="s">
        <v>138</v>
      </c>
      <c r="G112">
        <v>1</v>
      </c>
      <c r="H112" s="7" t="s">
        <v>561</v>
      </c>
    </row>
    <row r="113" spans="1:8" x14ac:dyDescent="0.2">
      <c r="A113" t="s">
        <v>392</v>
      </c>
      <c r="B113">
        <v>1</v>
      </c>
      <c r="C113" s="7" t="s">
        <v>561</v>
      </c>
      <c r="F113" t="s">
        <v>140</v>
      </c>
      <c r="G113">
        <v>1</v>
      </c>
      <c r="H113" s="7" t="s">
        <v>561</v>
      </c>
    </row>
    <row r="114" spans="1:8" x14ac:dyDescent="0.2">
      <c r="A114" t="s">
        <v>393</v>
      </c>
      <c r="B114">
        <v>1</v>
      </c>
      <c r="C114" s="7" t="s">
        <v>561</v>
      </c>
      <c r="F114" t="s">
        <v>142</v>
      </c>
      <c r="G114">
        <v>1</v>
      </c>
      <c r="H114" s="7" t="s">
        <v>561</v>
      </c>
    </row>
    <row r="115" spans="1:8" x14ac:dyDescent="0.2">
      <c r="A115" t="s">
        <v>395</v>
      </c>
      <c r="B115">
        <v>1</v>
      </c>
      <c r="C115" s="7" t="s">
        <v>561</v>
      </c>
      <c r="F115" t="s">
        <v>265</v>
      </c>
      <c r="G115">
        <v>1</v>
      </c>
      <c r="H115" s="7" t="s">
        <v>561</v>
      </c>
    </row>
    <row r="116" spans="1:8" x14ac:dyDescent="0.2">
      <c r="A116" t="s">
        <v>409</v>
      </c>
      <c r="B116">
        <v>1</v>
      </c>
      <c r="C116" s="7" t="s">
        <v>561</v>
      </c>
      <c r="F116" t="s">
        <v>150</v>
      </c>
      <c r="G116">
        <v>1</v>
      </c>
      <c r="H116" s="7" t="s">
        <v>561</v>
      </c>
    </row>
    <row r="117" spans="1:8" x14ac:dyDescent="0.2">
      <c r="A117" t="s">
        <v>410</v>
      </c>
      <c r="B117">
        <v>1</v>
      </c>
      <c r="C117" s="7" t="s">
        <v>561</v>
      </c>
      <c r="F117" t="s">
        <v>158</v>
      </c>
      <c r="G117">
        <v>1</v>
      </c>
      <c r="H117" s="7" t="s">
        <v>561</v>
      </c>
    </row>
    <row r="118" spans="1:8" x14ac:dyDescent="0.2">
      <c r="A118" t="s">
        <v>412</v>
      </c>
      <c r="B118">
        <v>1</v>
      </c>
      <c r="C118" s="7" t="s">
        <v>561</v>
      </c>
      <c r="F118" t="s">
        <v>162</v>
      </c>
      <c r="G118">
        <v>1</v>
      </c>
      <c r="H118" s="7" t="s">
        <v>561</v>
      </c>
    </row>
    <row r="119" spans="1:8" x14ac:dyDescent="0.2">
      <c r="A119" t="s">
        <v>414</v>
      </c>
      <c r="B119">
        <v>1</v>
      </c>
      <c r="C119" s="7" t="s">
        <v>561</v>
      </c>
      <c r="F119" t="s">
        <v>164</v>
      </c>
      <c r="G119">
        <v>1</v>
      </c>
      <c r="H119" s="7" t="s">
        <v>561</v>
      </c>
    </row>
    <row r="120" spans="1:8" x14ac:dyDescent="0.2">
      <c r="A120" t="s">
        <v>416</v>
      </c>
      <c r="B120">
        <v>1</v>
      </c>
      <c r="C120" s="7" t="s">
        <v>561</v>
      </c>
      <c r="F120" t="s">
        <v>168</v>
      </c>
      <c r="G120">
        <v>1</v>
      </c>
      <c r="H120" s="7" t="s">
        <v>561</v>
      </c>
    </row>
    <row r="121" spans="1:8" x14ac:dyDescent="0.2">
      <c r="A121" t="s">
        <v>424</v>
      </c>
      <c r="B121">
        <v>1</v>
      </c>
      <c r="C121" s="7" t="s">
        <v>561</v>
      </c>
      <c r="F121" t="s">
        <v>176</v>
      </c>
      <c r="G121">
        <v>1</v>
      </c>
      <c r="H121" s="7" t="s">
        <v>561</v>
      </c>
    </row>
    <row r="122" spans="1:8" x14ac:dyDescent="0.2">
      <c r="A122" t="s">
        <v>426</v>
      </c>
      <c r="B122">
        <v>1</v>
      </c>
      <c r="C122" s="7" t="s">
        <v>561</v>
      </c>
      <c r="D122">
        <f>SUM(B72:B122)</f>
        <v>54</v>
      </c>
      <c r="F122" t="s">
        <v>188</v>
      </c>
      <c r="G122">
        <v>1</v>
      </c>
      <c r="H122" s="7" t="s">
        <v>561</v>
      </c>
    </row>
    <row r="123" spans="1:8" x14ac:dyDescent="0.2">
      <c r="A123" t="s">
        <v>262</v>
      </c>
      <c r="B123">
        <v>1</v>
      </c>
      <c r="C123" s="7" t="s">
        <v>549</v>
      </c>
      <c r="F123" t="s">
        <v>205</v>
      </c>
      <c r="G123">
        <v>1</v>
      </c>
      <c r="H123" s="7" t="s">
        <v>561</v>
      </c>
    </row>
    <row r="124" spans="1:8" x14ac:dyDescent="0.2">
      <c r="A124" t="s">
        <v>280</v>
      </c>
      <c r="B124">
        <v>1</v>
      </c>
      <c r="C124" s="7" t="s">
        <v>549</v>
      </c>
      <c r="F124" t="s">
        <v>229</v>
      </c>
      <c r="G124">
        <v>1</v>
      </c>
      <c r="H124" s="7" t="s">
        <v>561</v>
      </c>
    </row>
    <row r="125" spans="1:8" x14ac:dyDescent="0.2">
      <c r="A125" t="s">
        <v>283</v>
      </c>
      <c r="B125">
        <v>1</v>
      </c>
      <c r="C125" s="7" t="s">
        <v>549</v>
      </c>
      <c r="F125" t="s">
        <v>233</v>
      </c>
      <c r="G125">
        <v>1</v>
      </c>
      <c r="H125" s="7" t="s">
        <v>561</v>
      </c>
    </row>
    <row r="126" spans="1:8" x14ac:dyDescent="0.2">
      <c r="A126" t="s">
        <v>285</v>
      </c>
      <c r="B126">
        <v>1</v>
      </c>
      <c r="C126" s="7" t="s">
        <v>549</v>
      </c>
      <c r="F126" t="s">
        <v>243</v>
      </c>
      <c r="G126">
        <v>1</v>
      </c>
      <c r="H126" s="7" t="s">
        <v>561</v>
      </c>
    </row>
    <row r="127" spans="1:8" x14ac:dyDescent="0.2">
      <c r="A127" t="s">
        <v>333</v>
      </c>
      <c r="B127">
        <v>1</v>
      </c>
      <c r="C127" s="7" t="s">
        <v>549</v>
      </c>
      <c r="F127" t="s">
        <v>253</v>
      </c>
      <c r="G127">
        <v>1</v>
      </c>
      <c r="H127" s="7" t="s">
        <v>561</v>
      </c>
    </row>
    <row r="128" spans="1:8" x14ac:dyDescent="0.2">
      <c r="A128" s="7" t="s">
        <v>341</v>
      </c>
      <c r="B128" s="7">
        <v>1</v>
      </c>
      <c r="C128" s="7" t="s">
        <v>549</v>
      </c>
      <c r="F128" t="s">
        <v>257</v>
      </c>
      <c r="G128">
        <v>1</v>
      </c>
      <c r="H128" s="7" t="s">
        <v>561</v>
      </c>
    </row>
    <row r="129" spans="1:8" x14ac:dyDescent="0.2">
      <c r="A129" s="7" t="s">
        <v>384</v>
      </c>
      <c r="B129" s="7">
        <v>1</v>
      </c>
      <c r="C129" s="7" t="s">
        <v>549</v>
      </c>
      <c r="F129" t="s">
        <v>273</v>
      </c>
      <c r="G129">
        <v>1</v>
      </c>
      <c r="H129" s="7" t="s">
        <v>561</v>
      </c>
    </row>
    <row r="130" spans="1:8" x14ac:dyDescent="0.2">
      <c r="A130" s="7" t="s">
        <v>385</v>
      </c>
      <c r="B130" s="7">
        <v>1</v>
      </c>
      <c r="C130" s="7" t="s">
        <v>549</v>
      </c>
      <c r="F130" t="s">
        <v>286</v>
      </c>
      <c r="G130">
        <v>1</v>
      </c>
      <c r="H130" s="7" t="s">
        <v>561</v>
      </c>
    </row>
    <row r="131" spans="1:8" x14ac:dyDescent="0.2">
      <c r="A131" s="7" t="s">
        <v>413</v>
      </c>
      <c r="B131" s="7">
        <v>1</v>
      </c>
      <c r="C131" s="7" t="s">
        <v>549</v>
      </c>
      <c r="D131">
        <f>SUM(B123:B131)</f>
        <v>9</v>
      </c>
      <c r="F131" t="s">
        <v>288</v>
      </c>
      <c r="G131">
        <v>1</v>
      </c>
      <c r="H131" s="7" t="s">
        <v>561</v>
      </c>
    </row>
    <row r="132" spans="1:8" x14ac:dyDescent="0.2">
      <c r="A132" t="s">
        <v>46</v>
      </c>
      <c r="B132">
        <v>100</v>
      </c>
      <c r="C132" s="7" t="s">
        <v>545</v>
      </c>
      <c r="F132" t="s">
        <v>290</v>
      </c>
      <c r="G132">
        <v>1</v>
      </c>
      <c r="H132" s="7" t="s">
        <v>561</v>
      </c>
    </row>
    <row r="133" spans="1:8" x14ac:dyDescent="0.2">
      <c r="A133" t="s">
        <v>48</v>
      </c>
      <c r="B133">
        <v>100</v>
      </c>
      <c r="C133" s="7" t="s">
        <v>545</v>
      </c>
      <c r="F133" t="s">
        <v>292</v>
      </c>
      <c r="G133">
        <v>1</v>
      </c>
      <c r="H133" s="7" t="s">
        <v>561</v>
      </c>
    </row>
    <row r="134" spans="1:8" x14ac:dyDescent="0.2">
      <c r="A134" t="s">
        <v>50</v>
      </c>
      <c r="B134">
        <v>100</v>
      </c>
      <c r="C134" s="7" t="s">
        <v>545</v>
      </c>
      <c r="F134" t="s">
        <v>294</v>
      </c>
      <c r="G134">
        <v>1</v>
      </c>
      <c r="H134" s="7" t="s">
        <v>561</v>
      </c>
    </row>
    <row r="135" spans="1:8" x14ac:dyDescent="0.2">
      <c r="A135" t="s">
        <v>4</v>
      </c>
      <c r="B135">
        <v>100</v>
      </c>
      <c r="C135" s="7" t="s">
        <v>545</v>
      </c>
      <c r="D135">
        <f>SUM(D131,D122,D74,D71,D18)</f>
        <v>298</v>
      </c>
      <c r="F135" t="s">
        <v>298</v>
      </c>
      <c r="G135">
        <v>1</v>
      </c>
      <c r="H135" s="7" t="s">
        <v>561</v>
      </c>
    </row>
    <row r="136" spans="1:8" x14ac:dyDescent="0.2">
      <c r="A136" t="s">
        <v>53</v>
      </c>
      <c r="B136">
        <v>100</v>
      </c>
      <c r="C136" s="7" t="s">
        <v>545</v>
      </c>
      <c r="F136" t="s">
        <v>299</v>
      </c>
      <c r="G136">
        <v>1</v>
      </c>
      <c r="H136" s="7" t="s">
        <v>561</v>
      </c>
    </row>
    <row r="137" spans="1:8" x14ac:dyDescent="0.2">
      <c r="A137" t="s">
        <v>8</v>
      </c>
      <c r="B137">
        <v>100</v>
      </c>
      <c r="C137" s="7" t="s">
        <v>545</v>
      </c>
      <c r="F137" t="s">
        <v>303</v>
      </c>
      <c r="G137">
        <v>1</v>
      </c>
      <c r="H137" s="7" t="s">
        <v>561</v>
      </c>
    </row>
    <row r="138" spans="1:8" x14ac:dyDescent="0.2">
      <c r="A138" t="s">
        <v>56</v>
      </c>
      <c r="B138">
        <v>99</v>
      </c>
      <c r="C138" s="7" t="s">
        <v>545</v>
      </c>
      <c r="F138" t="s">
        <v>310</v>
      </c>
      <c r="G138">
        <v>1</v>
      </c>
      <c r="H138" s="7" t="s">
        <v>561</v>
      </c>
    </row>
    <row r="139" spans="1:8" x14ac:dyDescent="0.2">
      <c r="A139" t="s">
        <v>45</v>
      </c>
      <c r="B139">
        <v>90</v>
      </c>
      <c r="C139" s="7" t="s">
        <v>545</v>
      </c>
      <c r="F139" t="s">
        <v>323</v>
      </c>
      <c r="G139">
        <v>1</v>
      </c>
      <c r="H139" s="7" t="s">
        <v>561</v>
      </c>
    </row>
    <row r="140" spans="1:8" x14ac:dyDescent="0.2">
      <c r="A140" t="s">
        <v>49</v>
      </c>
      <c r="B140">
        <v>89</v>
      </c>
      <c r="C140" s="7" t="s">
        <v>545</v>
      </c>
      <c r="F140" t="s">
        <v>325</v>
      </c>
      <c r="G140">
        <v>1</v>
      </c>
      <c r="H140" s="7" t="s">
        <v>561</v>
      </c>
    </row>
    <row r="141" spans="1:8" x14ac:dyDescent="0.2">
      <c r="A141" t="s">
        <v>47</v>
      </c>
      <c r="B141">
        <v>87</v>
      </c>
      <c r="C141" s="7" t="s">
        <v>545</v>
      </c>
      <c r="F141" t="s">
        <v>327</v>
      </c>
      <c r="G141">
        <v>1</v>
      </c>
      <c r="H141" s="7" t="s">
        <v>561</v>
      </c>
    </row>
    <row r="142" spans="1:8" x14ac:dyDescent="0.2">
      <c r="A142" t="s">
        <v>55</v>
      </c>
      <c r="B142">
        <v>81</v>
      </c>
      <c r="C142" s="7" t="s">
        <v>545</v>
      </c>
      <c r="F142" t="s">
        <v>329</v>
      </c>
      <c r="G142">
        <v>1</v>
      </c>
      <c r="H142" s="7" t="s">
        <v>561</v>
      </c>
    </row>
    <row r="143" spans="1:8" x14ac:dyDescent="0.2">
      <c r="A143" t="s">
        <v>51</v>
      </c>
      <c r="B143">
        <v>81</v>
      </c>
      <c r="C143" s="7" t="s">
        <v>545</v>
      </c>
      <c r="F143" t="s">
        <v>156</v>
      </c>
      <c r="G143">
        <v>1</v>
      </c>
      <c r="H143" s="7" t="s">
        <v>561</v>
      </c>
    </row>
    <row r="144" spans="1:8" x14ac:dyDescent="0.2">
      <c r="A144" t="s">
        <v>54</v>
      </c>
      <c r="B144">
        <v>78</v>
      </c>
      <c r="C144" s="7" t="s">
        <v>545</v>
      </c>
      <c r="F144" t="s">
        <v>178</v>
      </c>
      <c r="G144">
        <v>1</v>
      </c>
      <c r="H144" t="s">
        <v>561</v>
      </c>
    </row>
    <row r="145" spans="1:9" x14ac:dyDescent="0.2">
      <c r="A145" t="s">
        <v>52</v>
      </c>
      <c r="B145">
        <v>78</v>
      </c>
      <c r="C145" s="7" t="s">
        <v>545</v>
      </c>
      <c r="F145" t="s">
        <v>180</v>
      </c>
      <c r="G145">
        <v>1</v>
      </c>
      <c r="H145" t="s">
        <v>561</v>
      </c>
      <c r="I145">
        <f>SUM(G112:G145)</f>
        <v>34</v>
      </c>
    </row>
    <row r="146" spans="1:9" x14ac:dyDescent="0.2">
      <c r="A146" t="s">
        <v>58</v>
      </c>
      <c r="B146">
        <v>76</v>
      </c>
      <c r="C146" s="7" t="s">
        <v>545</v>
      </c>
      <c r="F146" t="s">
        <v>144</v>
      </c>
      <c r="G146">
        <v>1</v>
      </c>
      <c r="H146" s="7" t="s">
        <v>549</v>
      </c>
    </row>
    <row r="147" spans="1:9" x14ac:dyDescent="0.2">
      <c r="A147" t="s">
        <v>57</v>
      </c>
      <c r="B147">
        <v>68</v>
      </c>
      <c r="C147" s="7" t="s">
        <v>545</v>
      </c>
      <c r="F147" t="s">
        <v>148</v>
      </c>
      <c r="G147">
        <v>1</v>
      </c>
      <c r="H147" t="s">
        <v>549</v>
      </c>
    </row>
    <row r="148" spans="1:9" x14ac:dyDescent="0.2">
      <c r="A148" t="s">
        <v>62</v>
      </c>
      <c r="B148">
        <v>36</v>
      </c>
      <c r="C148" s="7" t="s">
        <v>545</v>
      </c>
      <c r="F148" t="s">
        <v>170</v>
      </c>
      <c r="G148">
        <v>1</v>
      </c>
      <c r="H148" t="s">
        <v>549</v>
      </c>
    </row>
    <row r="149" spans="1:9" x14ac:dyDescent="0.2">
      <c r="A149" t="s">
        <v>65</v>
      </c>
      <c r="B149">
        <v>34</v>
      </c>
      <c r="C149" s="7" t="s">
        <v>545</v>
      </c>
      <c r="F149" t="s">
        <v>172</v>
      </c>
      <c r="G149">
        <v>1</v>
      </c>
      <c r="H149" t="s">
        <v>549</v>
      </c>
    </row>
    <row r="150" spans="1:9" x14ac:dyDescent="0.2">
      <c r="A150" t="s">
        <v>66</v>
      </c>
      <c r="B150">
        <v>32</v>
      </c>
      <c r="C150" s="7" t="s">
        <v>545</v>
      </c>
      <c r="F150" t="s">
        <v>174</v>
      </c>
      <c r="G150">
        <v>1</v>
      </c>
      <c r="H150" t="s">
        <v>549</v>
      </c>
    </row>
    <row r="151" spans="1:9" x14ac:dyDescent="0.2">
      <c r="A151" t="s">
        <v>68</v>
      </c>
      <c r="B151">
        <v>32</v>
      </c>
      <c r="C151" s="7" t="s">
        <v>545</v>
      </c>
      <c r="F151" t="s">
        <v>182</v>
      </c>
      <c r="G151">
        <v>1</v>
      </c>
      <c r="H151" s="7" t="s">
        <v>549</v>
      </c>
    </row>
    <row r="152" spans="1:9" x14ac:dyDescent="0.2">
      <c r="A152" t="s">
        <v>70</v>
      </c>
      <c r="B152">
        <v>30</v>
      </c>
      <c r="C152" s="7" t="s">
        <v>545</v>
      </c>
      <c r="F152" t="s">
        <v>186</v>
      </c>
      <c r="G152">
        <v>1</v>
      </c>
      <c r="H152" s="7" t="s">
        <v>549</v>
      </c>
    </row>
    <row r="153" spans="1:9" x14ac:dyDescent="0.2">
      <c r="A153" t="s">
        <v>71</v>
      </c>
      <c r="B153">
        <v>28</v>
      </c>
      <c r="C153" s="7" t="s">
        <v>545</v>
      </c>
      <c r="F153" t="s">
        <v>239</v>
      </c>
      <c r="G153">
        <v>1</v>
      </c>
      <c r="H153" s="7" t="s">
        <v>549</v>
      </c>
    </row>
    <row r="154" spans="1:9" x14ac:dyDescent="0.2">
      <c r="A154" t="s">
        <v>86</v>
      </c>
      <c r="B154">
        <v>12</v>
      </c>
      <c r="C154" s="7" t="s">
        <v>545</v>
      </c>
      <c r="F154" t="s">
        <v>241</v>
      </c>
      <c r="G154">
        <v>1</v>
      </c>
      <c r="H154" s="7" t="s">
        <v>549</v>
      </c>
    </row>
    <row r="155" spans="1:9" x14ac:dyDescent="0.2">
      <c r="A155" t="s">
        <v>89</v>
      </c>
      <c r="B155">
        <v>11</v>
      </c>
      <c r="C155" s="7" t="s">
        <v>545</v>
      </c>
      <c r="F155" t="s">
        <v>247</v>
      </c>
      <c r="G155">
        <v>1</v>
      </c>
      <c r="H155" s="7" t="s">
        <v>549</v>
      </c>
    </row>
    <row r="156" spans="1:9" x14ac:dyDescent="0.2">
      <c r="A156" t="s">
        <v>92</v>
      </c>
      <c r="B156">
        <v>9</v>
      </c>
      <c r="C156" s="7" t="s">
        <v>545</v>
      </c>
      <c r="F156" t="s">
        <v>249</v>
      </c>
      <c r="G156">
        <v>1</v>
      </c>
      <c r="H156" s="7" t="s">
        <v>549</v>
      </c>
    </row>
    <row r="157" spans="1:9" x14ac:dyDescent="0.2">
      <c r="A157" t="s">
        <v>96</v>
      </c>
      <c r="B157">
        <v>9</v>
      </c>
      <c r="C157" s="7" t="s">
        <v>545</v>
      </c>
      <c r="F157" t="s">
        <v>255</v>
      </c>
      <c r="G157">
        <v>1</v>
      </c>
      <c r="H157" s="7" t="s">
        <v>549</v>
      </c>
    </row>
    <row r="158" spans="1:9" x14ac:dyDescent="0.2">
      <c r="A158" t="s">
        <v>98</v>
      </c>
      <c r="B158">
        <v>9</v>
      </c>
      <c r="C158" s="7" t="s">
        <v>545</v>
      </c>
      <c r="F158" t="s">
        <v>261</v>
      </c>
      <c r="G158">
        <v>1</v>
      </c>
      <c r="H158" s="7" t="s">
        <v>549</v>
      </c>
    </row>
    <row r="159" spans="1:9" x14ac:dyDescent="0.2">
      <c r="A159" t="s">
        <v>100</v>
      </c>
      <c r="B159">
        <v>8</v>
      </c>
      <c r="C159" s="7" t="s">
        <v>545</v>
      </c>
      <c r="F159" t="s">
        <v>267</v>
      </c>
      <c r="G159">
        <v>1</v>
      </c>
      <c r="H159" s="7" t="s">
        <v>549</v>
      </c>
    </row>
    <row r="160" spans="1:9" x14ac:dyDescent="0.2">
      <c r="A160" t="s">
        <v>102</v>
      </c>
      <c r="B160">
        <v>7</v>
      </c>
      <c r="C160" s="7" t="s">
        <v>545</v>
      </c>
      <c r="F160" t="s">
        <v>277</v>
      </c>
      <c r="G160">
        <v>1</v>
      </c>
      <c r="H160" t="s">
        <v>549</v>
      </c>
    </row>
    <row r="161" spans="1:16" x14ac:dyDescent="0.2">
      <c r="A161" t="s">
        <v>104</v>
      </c>
      <c r="B161">
        <v>7</v>
      </c>
      <c r="C161" s="7" t="s">
        <v>545</v>
      </c>
      <c r="F161" t="s">
        <v>305</v>
      </c>
      <c r="G161">
        <v>1</v>
      </c>
      <c r="H161" t="s">
        <v>549</v>
      </c>
      <c r="I161">
        <f>SUM(G146:G161)</f>
        <v>16</v>
      </c>
    </row>
    <row r="162" spans="1:16" x14ac:dyDescent="0.2">
      <c r="A162" t="s">
        <v>105</v>
      </c>
      <c r="B162">
        <v>7</v>
      </c>
      <c r="C162" s="7" t="s">
        <v>545</v>
      </c>
      <c r="F162" t="s">
        <v>152</v>
      </c>
      <c r="G162">
        <v>1</v>
      </c>
      <c r="H162" t="s">
        <v>560</v>
      </c>
    </row>
    <row r="163" spans="1:16" x14ac:dyDescent="0.2">
      <c r="A163" t="s">
        <v>13</v>
      </c>
      <c r="B163">
        <v>6</v>
      </c>
      <c r="C163" s="7" t="s">
        <v>545</v>
      </c>
      <c r="F163" t="s">
        <v>190</v>
      </c>
      <c r="G163">
        <v>1</v>
      </c>
      <c r="H163" t="s">
        <v>560</v>
      </c>
    </row>
    <row r="164" spans="1:16" x14ac:dyDescent="0.2">
      <c r="A164" t="s">
        <v>108</v>
      </c>
      <c r="B164">
        <v>6</v>
      </c>
      <c r="C164" s="7" t="s">
        <v>545</v>
      </c>
      <c r="F164" t="s">
        <v>192</v>
      </c>
      <c r="G164">
        <v>1</v>
      </c>
      <c r="H164" t="s">
        <v>560</v>
      </c>
    </row>
    <row r="165" spans="1:16" x14ac:dyDescent="0.2">
      <c r="A165" t="s">
        <v>110</v>
      </c>
      <c r="B165">
        <v>6</v>
      </c>
      <c r="C165" s="7" t="s">
        <v>545</v>
      </c>
      <c r="F165" t="s">
        <v>245</v>
      </c>
      <c r="G165">
        <v>1</v>
      </c>
      <c r="H165" t="s">
        <v>560</v>
      </c>
    </row>
    <row r="166" spans="1:16" x14ac:dyDescent="0.2">
      <c r="A166" t="s">
        <v>112</v>
      </c>
      <c r="B166">
        <v>6</v>
      </c>
      <c r="C166" s="7" t="s">
        <v>545</v>
      </c>
      <c r="F166" t="s">
        <v>251</v>
      </c>
      <c r="G166">
        <v>1</v>
      </c>
      <c r="H166" t="s">
        <v>560</v>
      </c>
    </row>
    <row r="167" spans="1:16" x14ac:dyDescent="0.2">
      <c r="A167" t="s">
        <v>113</v>
      </c>
      <c r="B167">
        <v>5</v>
      </c>
      <c r="C167" s="7" t="s">
        <v>545</v>
      </c>
      <c r="F167" t="s">
        <v>275</v>
      </c>
      <c r="G167">
        <v>1</v>
      </c>
      <c r="H167" t="s">
        <v>560</v>
      </c>
    </row>
    <row r="168" spans="1:16" x14ac:dyDescent="0.2">
      <c r="A168" t="s">
        <v>115</v>
      </c>
      <c r="B168">
        <v>5</v>
      </c>
      <c r="C168" s="7" t="s">
        <v>545</v>
      </c>
      <c r="F168" t="s">
        <v>279</v>
      </c>
      <c r="G168">
        <v>1</v>
      </c>
      <c r="H168" t="s">
        <v>560</v>
      </c>
      <c r="N168" s="8"/>
      <c r="O168" s="8"/>
      <c r="P168" s="7"/>
    </row>
    <row r="169" spans="1:16" x14ac:dyDescent="0.2">
      <c r="A169" t="s">
        <v>117</v>
      </c>
      <c r="B169">
        <v>5</v>
      </c>
      <c r="C169" s="7" t="s">
        <v>545</v>
      </c>
      <c r="F169" t="s">
        <v>314</v>
      </c>
      <c r="G169">
        <v>1</v>
      </c>
      <c r="H169" t="s">
        <v>560</v>
      </c>
      <c r="I169">
        <f>SUM(G162:G169)</f>
        <v>8</v>
      </c>
    </row>
    <row r="170" spans="1:16" x14ac:dyDescent="0.2">
      <c r="A170" t="s">
        <v>119</v>
      </c>
      <c r="B170">
        <v>5</v>
      </c>
      <c r="C170" s="7" t="s">
        <v>545</v>
      </c>
    </row>
    <row r="171" spans="1:16" x14ac:dyDescent="0.2">
      <c r="A171" t="s">
        <v>127</v>
      </c>
      <c r="B171">
        <v>4</v>
      </c>
      <c r="C171" s="7" t="s">
        <v>545</v>
      </c>
    </row>
    <row r="172" spans="1:16" x14ac:dyDescent="0.2">
      <c r="A172" t="s">
        <v>129</v>
      </c>
      <c r="B172">
        <v>4</v>
      </c>
      <c r="C172" s="7" t="s">
        <v>545</v>
      </c>
    </row>
    <row r="173" spans="1:16" x14ac:dyDescent="0.2">
      <c r="A173" t="s">
        <v>137</v>
      </c>
      <c r="B173">
        <v>3</v>
      </c>
      <c r="C173" s="7" t="s">
        <v>545</v>
      </c>
    </row>
    <row r="174" spans="1:16" x14ac:dyDescent="0.2">
      <c r="A174" t="s">
        <v>139</v>
      </c>
      <c r="B174">
        <v>3</v>
      </c>
      <c r="C174" s="7" t="s">
        <v>545</v>
      </c>
    </row>
    <row r="175" spans="1:16" x14ac:dyDescent="0.2">
      <c r="A175" t="s">
        <v>153</v>
      </c>
      <c r="B175">
        <v>2</v>
      </c>
      <c r="C175" s="7" t="s">
        <v>545</v>
      </c>
    </row>
    <row r="176" spans="1:16" x14ac:dyDescent="0.2">
      <c r="A176" t="s">
        <v>155</v>
      </c>
      <c r="B176">
        <v>2</v>
      </c>
      <c r="C176" s="7" t="s">
        <v>545</v>
      </c>
    </row>
    <row r="177" spans="1:3" x14ac:dyDescent="0.2">
      <c r="A177" t="s">
        <v>165</v>
      </c>
      <c r="B177">
        <v>2</v>
      </c>
      <c r="C177" s="7" t="s">
        <v>545</v>
      </c>
    </row>
    <row r="178" spans="1:3" x14ac:dyDescent="0.2">
      <c r="A178" t="s">
        <v>169</v>
      </c>
      <c r="B178">
        <v>2</v>
      </c>
      <c r="C178" s="7" t="s">
        <v>545</v>
      </c>
    </row>
    <row r="179" spans="1:3" x14ac:dyDescent="0.2">
      <c r="A179" t="s">
        <v>171</v>
      </c>
      <c r="B179">
        <v>2</v>
      </c>
      <c r="C179" s="7" t="s">
        <v>545</v>
      </c>
    </row>
    <row r="180" spans="1:3" x14ac:dyDescent="0.2">
      <c r="A180" t="s">
        <v>179</v>
      </c>
      <c r="B180">
        <v>2</v>
      </c>
      <c r="C180" s="7" t="s">
        <v>545</v>
      </c>
    </row>
    <row r="181" spans="1:3" x14ac:dyDescent="0.2">
      <c r="A181" t="s">
        <v>181</v>
      </c>
      <c r="B181">
        <v>2</v>
      </c>
      <c r="C181" s="7" t="s">
        <v>545</v>
      </c>
    </row>
    <row r="182" spans="1:3" x14ac:dyDescent="0.2">
      <c r="A182" t="s">
        <v>183</v>
      </c>
      <c r="B182">
        <v>2</v>
      </c>
      <c r="C182" s="7" t="s">
        <v>545</v>
      </c>
    </row>
    <row r="183" spans="1:3" x14ac:dyDescent="0.2">
      <c r="A183" t="s">
        <v>185</v>
      </c>
      <c r="B183">
        <v>2</v>
      </c>
      <c r="C183" s="7" t="s">
        <v>545</v>
      </c>
    </row>
    <row r="184" spans="1:3" x14ac:dyDescent="0.2">
      <c r="A184" t="s">
        <v>187</v>
      </c>
      <c r="B184">
        <v>2</v>
      </c>
      <c r="C184" s="7" t="s">
        <v>545</v>
      </c>
    </row>
    <row r="185" spans="1:3" x14ac:dyDescent="0.2">
      <c r="A185" t="s">
        <v>189</v>
      </c>
      <c r="B185">
        <v>2</v>
      </c>
      <c r="C185" s="7" t="s">
        <v>545</v>
      </c>
    </row>
    <row r="186" spans="1:3" x14ac:dyDescent="0.2">
      <c r="A186" t="s">
        <v>204</v>
      </c>
      <c r="B186">
        <v>2</v>
      </c>
      <c r="C186" s="7" t="s">
        <v>545</v>
      </c>
    </row>
    <row r="187" spans="1:3" x14ac:dyDescent="0.2">
      <c r="A187" t="s">
        <v>206</v>
      </c>
      <c r="B187">
        <v>2</v>
      </c>
      <c r="C187" s="7" t="s">
        <v>545</v>
      </c>
    </row>
    <row r="188" spans="1:3" x14ac:dyDescent="0.2">
      <c r="A188" t="s">
        <v>208</v>
      </c>
      <c r="B188">
        <v>2</v>
      </c>
      <c r="C188" s="7" t="s">
        <v>545</v>
      </c>
    </row>
    <row r="189" spans="1:3" x14ac:dyDescent="0.2">
      <c r="A189" t="s">
        <v>210</v>
      </c>
      <c r="B189">
        <v>1</v>
      </c>
      <c r="C189" s="7" t="s">
        <v>545</v>
      </c>
    </row>
    <row r="190" spans="1:3" x14ac:dyDescent="0.2">
      <c r="A190" t="s">
        <v>212</v>
      </c>
      <c r="B190">
        <v>1</v>
      </c>
      <c r="C190" s="7" t="s">
        <v>545</v>
      </c>
    </row>
    <row r="191" spans="1:3" x14ac:dyDescent="0.2">
      <c r="A191" t="s">
        <v>214</v>
      </c>
      <c r="B191">
        <v>1</v>
      </c>
      <c r="C191" s="7" t="s">
        <v>545</v>
      </c>
    </row>
    <row r="192" spans="1:3" x14ac:dyDescent="0.2">
      <c r="A192" t="s">
        <v>3</v>
      </c>
      <c r="B192">
        <v>1</v>
      </c>
      <c r="C192" s="7" t="s">
        <v>545</v>
      </c>
    </row>
    <row r="193" spans="1:3" x14ac:dyDescent="0.2">
      <c r="A193" t="s">
        <v>217</v>
      </c>
      <c r="B193">
        <v>1</v>
      </c>
      <c r="C193" s="7" t="s">
        <v>545</v>
      </c>
    </row>
    <row r="194" spans="1:3" x14ac:dyDescent="0.2">
      <c r="A194" t="s">
        <v>219</v>
      </c>
      <c r="B194">
        <v>1</v>
      </c>
      <c r="C194" s="7" t="s">
        <v>545</v>
      </c>
    </row>
    <row r="195" spans="1:3" x14ac:dyDescent="0.2">
      <c r="A195" t="s">
        <v>221</v>
      </c>
      <c r="B195">
        <v>1</v>
      </c>
      <c r="C195" s="7" t="s">
        <v>545</v>
      </c>
    </row>
    <row r="196" spans="1:3" x14ac:dyDescent="0.2">
      <c r="A196" t="s">
        <v>223</v>
      </c>
      <c r="B196">
        <v>1</v>
      </c>
      <c r="C196" s="7" t="s">
        <v>545</v>
      </c>
    </row>
    <row r="197" spans="1:3" x14ac:dyDescent="0.2">
      <c r="A197" t="s">
        <v>225</v>
      </c>
      <c r="B197">
        <v>1</v>
      </c>
      <c r="C197" s="7" t="s">
        <v>545</v>
      </c>
    </row>
    <row r="198" spans="1:3" x14ac:dyDescent="0.2">
      <c r="A198" t="s">
        <v>227</v>
      </c>
      <c r="B198">
        <v>1</v>
      </c>
      <c r="C198" s="7" t="s">
        <v>545</v>
      </c>
    </row>
    <row r="199" spans="1:3" x14ac:dyDescent="0.2">
      <c r="A199" t="s">
        <v>228</v>
      </c>
      <c r="B199">
        <v>1</v>
      </c>
      <c r="C199" s="7" t="s">
        <v>545</v>
      </c>
    </row>
    <row r="200" spans="1:3" x14ac:dyDescent="0.2">
      <c r="A200" t="s">
        <v>260</v>
      </c>
      <c r="B200">
        <v>1</v>
      </c>
      <c r="C200" s="7" t="s">
        <v>545</v>
      </c>
    </row>
    <row r="201" spans="1:3" x14ac:dyDescent="0.2">
      <c r="A201" t="s">
        <v>15</v>
      </c>
      <c r="B201">
        <v>1</v>
      </c>
      <c r="C201" s="7" t="s">
        <v>545</v>
      </c>
    </row>
    <row r="202" spans="1:3" x14ac:dyDescent="0.2">
      <c r="A202" t="s">
        <v>287</v>
      </c>
      <c r="B202">
        <v>1</v>
      </c>
      <c r="C202" s="7" t="s">
        <v>545</v>
      </c>
    </row>
    <row r="203" spans="1:3" x14ac:dyDescent="0.2">
      <c r="A203" t="s">
        <v>289</v>
      </c>
      <c r="B203">
        <v>1</v>
      </c>
      <c r="C203" s="7" t="s">
        <v>545</v>
      </c>
    </row>
    <row r="204" spans="1:3" x14ac:dyDescent="0.2">
      <c r="A204" t="s">
        <v>291</v>
      </c>
      <c r="B204">
        <v>1</v>
      </c>
      <c r="C204" s="7" t="s">
        <v>545</v>
      </c>
    </row>
    <row r="205" spans="1:3" x14ac:dyDescent="0.2">
      <c r="A205" t="s">
        <v>293</v>
      </c>
      <c r="B205">
        <v>1</v>
      </c>
      <c r="C205" s="7" t="s">
        <v>545</v>
      </c>
    </row>
    <row r="206" spans="1:3" x14ac:dyDescent="0.2">
      <c r="A206" t="s">
        <v>295</v>
      </c>
      <c r="B206">
        <v>1</v>
      </c>
      <c r="C206" s="7" t="s">
        <v>545</v>
      </c>
    </row>
    <row r="207" spans="1:3" x14ac:dyDescent="0.2">
      <c r="A207" t="s">
        <v>297</v>
      </c>
      <c r="B207">
        <v>1</v>
      </c>
      <c r="C207" s="7" t="s">
        <v>545</v>
      </c>
    </row>
    <row r="208" spans="1:3" x14ac:dyDescent="0.2">
      <c r="A208" t="s">
        <v>5</v>
      </c>
      <c r="B208">
        <v>1</v>
      </c>
      <c r="C208" s="7" t="s">
        <v>545</v>
      </c>
    </row>
    <row r="209" spans="1:3" x14ac:dyDescent="0.2">
      <c r="A209" t="s">
        <v>306</v>
      </c>
      <c r="B209">
        <v>1</v>
      </c>
      <c r="C209" s="7" t="s">
        <v>545</v>
      </c>
    </row>
    <row r="210" spans="1:3" x14ac:dyDescent="0.2">
      <c r="A210" t="s">
        <v>322</v>
      </c>
      <c r="B210">
        <v>1</v>
      </c>
      <c r="C210" s="7" t="s">
        <v>545</v>
      </c>
    </row>
    <row r="211" spans="1:3" x14ac:dyDescent="0.2">
      <c r="A211" t="s">
        <v>350</v>
      </c>
      <c r="B211">
        <v>1</v>
      </c>
      <c r="C211" s="7" t="s">
        <v>545</v>
      </c>
    </row>
    <row r="212" spans="1:3" x14ac:dyDescent="0.2">
      <c r="A212" t="s">
        <v>352</v>
      </c>
      <c r="B212">
        <v>1</v>
      </c>
      <c r="C212" s="7" t="s">
        <v>545</v>
      </c>
    </row>
    <row r="213" spans="1:3" x14ac:dyDescent="0.2">
      <c r="A213" t="s">
        <v>353</v>
      </c>
      <c r="B213">
        <v>1</v>
      </c>
      <c r="C213" s="7" t="s">
        <v>545</v>
      </c>
    </row>
    <row r="214" spans="1:3" x14ac:dyDescent="0.2">
      <c r="A214" t="s">
        <v>354</v>
      </c>
      <c r="B214">
        <v>1</v>
      </c>
      <c r="C214" s="7" t="s">
        <v>545</v>
      </c>
    </row>
    <row r="215" spans="1:3" x14ac:dyDescent="0.2">
      <c r="A215" t="s">
        <v>355</v>
      </c>
      <c r="B215">
        <v>1</v>
      </c>
      <c r="C215" s="7" t="s">
        <v>545</v>
      </c>
    </row>
    <row r="216" spans="1:3" x14ac:dyDescent="0.2">
      <c r="A216" t="s">
        <v>357</v>
      </c>
      <c r="B216">
        <v>1</v>
      </c>
      <c r="C216" s="7" t="s">
        <v>545</v>
      </c>
    </row>
    <row r="217" spans="1:3" x14ac:dyDescent="0.2">
      <c r="A217" t="s">
        <v>358</v>
      </c>
      <c r="B217">
        <v>1</v>
      </c>
      <c r="C217" s="7" t="s">
        <v>545</v>
      </c>
    </row>
    <row r="218" spans="1:3" x14ac:dyDescent="0.2">
      <c r="A218" t="s">
        <v>359</v>
      </c>
      <c r="B218">
        <v>1</v>
      </c>
      <c r="C218" s="7" t="s">
        <v>545</v>
      </c>
    </row>
    <row r="219" spans="1:3" x14ac:dyDescent="0.2">
      <c r="A219" t="s">
        <v>360</v>
      </c>
      <c r="B219">
        <v>1</v>
      </c>
      <c r="C219" s="7" t="s">
        <v>545</v>
      </c>
    </row>
    <row r="220" spans="1:3" x14ac:dyDescent="0.2">
      <c r="A220" t="s">
        <v>361</v>
      </c>
      <c r="B220">
        <v>1</v>
      </c>
      <c r="C220" s="7" t="s">
        <v>545</v>
      </c>
    </row>
    <row r="221" spans="1:3" x14ac:dyDescent="0.2">
      <c r="A221" t="s">
        <v>362</v>
      </c>
      <c r="B221">
        <v>1</v>
      </c>
      <c r="C221" s="7" t="s">
        <v>545</v>
      </c>
    </row>
    <row r="222" spans="1:3" x14ac:dyDescent="0.2">
      <c r="A222" t="s">
        <v>363</v>
      </c>
      <c r="B222">
        <v>1</v>
      </c>
      <c r="C222" s="7" t="s">
        <v>545</v>
      </c>
    </row>
    <row r="223" spans="1:3" x14ac:dyDescent="0.2">
      <c r="A223" t="s">
        <v>364</v>
      </c>
      <c r="B223">
        <v>1</v>
      </c>
      <c r="C223" s="7" t="s">
        <v>545</v>
      </c>
    </row>
    <row r="224" spans="1:3" x14ac:dyDescent="0.2">
      <c r="A224" t="s">
        <v>365</v>
      </c>
      <c r="B224">
        <v>1</v>
      </c>
      <c r="C224" s="7" t="s">
        <v>545</v>
      </c>
    </row>
    <row r="225" spans="1:3" x14ac:dyDescent="0.2">
      <c r="A225" t="s">
        <v>366</v>
      </c>
      <c r="B225">
        <v>1</v>
      </c>
      <c r="C225" s="7" t="s">
        <v>545</v>
      </c>
    </row>
    <row r="226" spans="1:3" x14ac:dyDescent="0.2">
      <c r="A226" t="s">
        <v>368</v>
      </c>
      <c r="B226">
        <v>1</v>
      </c>
      <c r="C226" s="7" t="s">
        <v>545</v>
      </c>
    </row>
    <row r="227" spans="1:3" x14ac:dyDescent="0.2">
      <c r="A227" t="s">
        <v>369</v>
      </c>
      <c r="B227">
        <v>1</v>
      </c>
      <c r="C227" s="7" t="s">
        <v>545</v>
      </c>
    </row>
    <row r="228" spans="1:3" x14ac:dyDescent="0.2">
      <c r="A228" t="s">
        <v>371</v>
      </c>
      <c r="B228">
        <v>1</v>
      </c>
      <c r="C228" s="7" t="s">
        <v>545</v>
      </c>
    </row>
    <row r="229" spans="1:3" x14ac:dyDescent="0.2">
      <c r="A229" t="s">
        <v>372</v>
      </c>
      <c r="B229">
        <v>1</v>
      </c>
      <c r="C229" s="7" t="s">
        <v>545</v>
      </c>
    </row>
    <row r="230" spans="1:3" x14ac:dyDescent="0.2">
      <c r="A230" t="s">
        <v>373</v>
      </c>
      <c r="B230">
        <v>1</v>
      </c>
      <c r="C230" s="7" t="s">
        <v>545</v>
      </c>
    </row>
    <row r="231" spans="1:3" x14ac:dyDescent="0.2">
      <c r="A231" t="s">
        <v>374</v>
      </c>
      <c r="B231">
        <v>1</v>
      </c>
      <c r="C231" s="7" t="s">
        <v>545</v>
      </c>
    </row>
    <row r="232" spans="1:3" x14ac:dyDescent="0.2">
      <c r="A232" t="s">
        <v>375</v>
      </c>
      <c r="B232">
        <v>1</v>
      </c>
      <c r="C232" s="7" t="s">
        <v>545</v>
      </c>
    </row>
    <row r="233" spans="1:3" x14ac:dyDescent="0.2">
      <c r="A233" t="s">
        <v>376</v>
      </c>
      <c r="B233">
        <v>1</v>
      </c>
      <c r="C233" s="7" t="s">
        <v>545</v>
      </c>
    </row>
    <row r="234" spans="1:3" x14ac:dyDescent="0.2">
      <c r="A234" t="s">
        <v>377</v>
      </c>
      <c r="B234">
        <v>1</v>
      </c>
      <c r="C234" s="7" t="s">
        <v>545</v>
      </c>
    </row>
    <row r="235" spans="1:3" x14ac:dyDescent="0.2">
      <c r="A235" t="s">
        <v>378</v>
      </c>
      <c r="B235">
        <v>1</v>
      </c>
      <c r="C235" s="7" t="s">
        <v>545</v>
      </c>
    </row>
    <row r="236" spans="1:3" x14ac:dyDescent="0.2">
      <c r="A236" t="s">
        <v>379</v>
      </c>
      <c r="B236">
        <v>1</v>
      </c>
      <c r="C236" s="7" t="s">
        <v>545</v>
      </c>
    </row>
    <row r="237" spans="1:3" x14ac:dyDescent="0.2">
      <c r="A237" t="s">
        <v>380</v>
      </c>
      <c r="B237">
        <v>1</v>
      </c>
      <c r="C237" s="7" t="s">
        <v>545</v>
      </c>
    </row>
    <row r="238" spans="1:3" x14ac:dyDescent="0.2">
      <c r="A238" t="s">
        <v>381</v>
      </c>
      <c r="B238">
        <v>1</v>
      </c>
      <c r="C238" s="7" t="s">
        <v>545</v>
      </c>
    </row>
    <row r="239" spans="1:3" x14ac:dyDescent="0.2">
      <c r="A239" t="s">
        <v>382</v>
      </c>
      <c r="B239">
        <v>1</v>
      </c>
      <c r="C239" s="7" t="s">
        <v>545</v>
      </c>
    </row>
    <row r="240" spans="1:3" x14ac:dyDescent="0.2">
      <c r="A240" t="s">
        <v>386</v>
      </c>
      <c r="B240">
        <v>1</v>
      </c>
      <c r="C240" s="7" t="s">
        <v>545</v>
      </c>
    </row>
    <row r="241" spans="1:3" x14ac:dyDescent="0.2">
      <c r="A241" t="s">
        <v>387</v>
      </c>
      <c r="B241">
        <v>1</v>
      </c>
      <c r="C241" s="7" t="s">
        <v>545</v>
      </c>
    </row>
    <row r="242" spans="1:3" x14ac:dyDescent="0.2">
      <c r="A242" t="s">
        <v>388</v>
      </c>
      <c r="B242">
        <v>1</v>
      </c>
      <c r="C242" s="7" t="s">
        <v>545</v>
      </c>
    </row>
    <row r="243" spans="1:3" x14ac:dyDescent="0.2">
      <c r="A243" t="s">
        <v>389</v>
      </c>
      <c r="B243">
        <v>1</v>
      </c>
      <c r="C243" s="7" t="s">
        <v>545</v>
      </c>
    </row>
    <row r="244" spans="1:3" x14ac:dyDescent="0.2">
      <c r="A244" t="s">
        <v>390</v>
      </c>
      <c r="B244">
        <v>1</v>
      </c>
      <c r="C244" s="7" t="s">
        <v>545</v>
      </c>
    </row>
    <row r="245" spans="1:3" x14ac:dyDescent="0.2">
      <c r="A245" t="s">
        <v>394</v>
      </c>
      <c r="B245">
        <v>1</v>
      </c>
      <c r="C245" s="7" t="s">
        <v>545</v>
      </c>
    </row>
    <row r="246" spans="1:3" x14ac:dyDescent="0.2">
      <c r="A246" t="s">
        <v>397</v>
      </c>
      <c r="B246">
        <v>1</v>
      </c>
      <c r="C246" s="7" t="s">
        <v>545</v>
      </c>
    </row>
    <row r="247" spans="1:3" x14ac:dyDescent="0.2">
      <c r="A247" t="s">
        <v>398</v>
      </c>
      <c r="B247">
        <v>1</v>
      </c>
      <c r="C247" s="7" t="s">
        <v>545</v>
      </c>
    </row>
    <row r="248" spans="1:3" x14ac:dyDescent="0.2">
      <c r="A248" t="s">
        <v>399</v>
      </c>
      <c r="B248">
        <v>1</v>
      </c>
      <c r="C248" s="7" t="s">
        <v>545</v>
      </c>
    </row>
    <row r="249" spans="1:3" x14ac:dyDescent="0.2">
      <c r="A249" t="s">
        <v>400</v>
      </c>
      <c r="B249">
        <v>1</v>
      </c>
      <c r="C249" s="7" t="s">
        <v>545</v>
      </c>
    </row>
    <row r="250" spans="1:3" x14ac:dyDescent="0.2">
      <c r="A250" t="s">
        <v>401</v>
      </c>
      <c r="B250">
        <v>1</v>
      </c>
      <c r="C250" s="7" t="s">
        <v>545</v>
      </c>
    </row>
    <row r="251" spans="1:3" x14ac:dyDescent="0.2">
      <c r="A251" t="s">
        <v>402</v>
      </c>
      <c r="B251">
        <v>1</v>
      </c>
      <c r="C251" s="7" t="s">
        <v>545</v>
      </c>
    </row>
    <row r="252" spans="1:3" x14ac:dyDescent="0.2">
      <c r="A252" t="s">
        <v>403</v>
      </c>
      <c r="B252">
        <v>1</v>
      </c>
      <c r="C252" s="7" t="s">
        <v>545</v>
      </c>
    </row>
    <row r="253" spans="1:3" x14ac:dyDescent="0.2">
      <c r="A253" t="s">
        <v>404</v>
      </c>
      <c r="B253">
        <v>1</v>
      </c>
      <c r="C253" s="7" t="s">
        <v>545</v>
      </c>
    </row>
    <row r="254" spans="1:3" x14ac:dyDescent="0.2">
      <c r="A254" t="s">
        <v>405</v>
      </c>
      <c r="B254">
        <v>1</v>
      </c>
      <c r="C254" s="7" t="s">
        <v>545</v>
      </c>
    </row>
    <row r="255" spans="1:3" x14ac:dyDescent="0.2">
      <c r="A255" t="s">
        <v>408</v>
      </c>
      <c r="B255">
        <v>1</v>
      </c>
      <c r="C255" s="7" t="s">
        <v>545</v>
      </c>
    </row>
    <row r="256" spans="1:3" x14ac:dyDescent="0.2">
      <c r="A256" t="s">
        <v>415</v>
      </c>
      <c r="B256">
        <v>1</v>
      </c>
      <c r="C256" s="7" t="s">
        <v>545</v>
      </c>
    </row>
    <row r="257" spans="1:3" x14ac:dyDescent="0.2">
      <c r="A257" t="s">
        <v>418</v>
      </c>
      <c r="B257">
        <v>1</v>
      </c>
      <c r="C257" s="7" t="s">
        <v>545</v>
      </c>
    </row>
    <row r="258" spans="1:3" x14ac:dyDescent="0.2">
      <c r="A258" t="s">
        <v>419</v>
      </c>
      <c r="B258">
        <v>1</v>
      </c>
      <c r="C258" s="7" t="s">
        <v>545</v>
      </c>
    </row>
    <row r="259" spans="1:3" x14ac:dyDescent="0.2">
      <c r="A259" t="s">
        <v>420</v>
      </c>
      <c r="B259">
        <v>1</v>
      </c>
      <c r="C259" s="7" t="s">
        <v>545</v>
      </c>
    </row>
    <row r="260" spans="1:3" x14ac:dyDescent="0.2">
      <c r="A260" t="s">
        <v>422</v>
      </c>
      <c r="B260">
        <v>1</v>
      </c>
      <c r="C260" s="7" t="s">
        <v>545</v>
      </c>
    </row>
    <row r="261" spans="1:3" x14ac:dyDescent="0.2">
      <c r="A261" t="s">
        <v>423</v>
      </c>
      <c r="B261">
        <v>1</v>
      </c>
      <c r="C261" s="7" t="s">
        <v>545</v>
      </c>
    </row>
    <row r="262" spans="1:3" x14ac:dyDescent="0.2">
      <c r="A262" t="s">
        <v>425</v>
      </c>
      <c r="B262">
        <v>1</v>
      </c>
      <c r="C262" s="7" t="s">
        <v>545</v>
      </c>
    </row>
    <row r="263" spans="1:3" x14ac:dyDescent="0.2">
      <c r="A263" t="s">
        <v>427</v>
      </c>
      <c r="B263">
        <v>1</v>
      </c>
      <c r="C263" s="7" t="s">
        <v>545</v>
      </c>
    </row>
    <row r="264" spans="1:3" x14ac:dyDescent="0.2">
      <c r="A264" t="s">
        <v>428</v>
      </c>
      <c r="B264">
        <v>1</v>
      </c>
      <c r="C264" s="7" t="s">
        <v>545</v>
      </c>
    </row>
    <row r="265" spans="1:3" x14ac:dyDescent="0.2">
      <c r="A265" t="s">
        <v>429</v>
      </c>
      <c r="B265">
        <v>1</v>
      </c>
      <c r="C265" s="7" t="s">
        <v>545</v>
      </c>
    </row>
    <row r="266" spans="1:3" x14ac:dyDescent="0.2">
      <c r="A266" t="s">
        <v>430</v>
      </c>
      <c r="B266">
        <v>1</v>
      </c>
      <c r="C266" s="7" t="s">
        <v>545</v>
      </c>
    </row>
    <row r="267" spans="1:3" x14ac:dyDescent="0.2">
      <c r="A267" t="s">
        <v>431</v>
      </c>
      <c r="B267">
        <v>1</v>
      </c>
      <c r="C267" s="7" t="s">
        <v>545</v>
      </c>
    </row>
    <row r="268" spans="1:3" x14ac:dyDescent="0.2">
      <c r="A268" t="s">
        <v>432</v>
      </c>
      <c r="B268">
        <v>1</v>
      </c>
      <c r="C268" s="7" t="s">
        <v>545</v>
      </c>
    </row>
    <row r="269" spans="1:3" x14ac:dyDescent="0.2">
      <c r="A269" t="s">
        <v>433</v>
      </c>
      <c r="B269">
        <v>1</v>
      </c>
      <c r="C269" s="7" t="s">
        <v>545</v>
      </c>
    </row>
    <row r="270" spans="1:3" x14ac:dyDescent="0.2">
      <c r="A270" t="s">
        <v>434</v>
      </c>
      <c r="B270">
        <v>1</v>
      </c>
      <c r="C270" s="7" t="s">
        <v>545</v>
      </c>
    </row>
    <row r="271" spans="1:3" x14ac:dyDescent="0.2">
      <c r="A271" t="s">
        <v>383</v>
      </c>
      <c r="B271">
        <v>1</v>
      </c>
      <c r="C271" s="7" t="s">
        <v>562</v>
      </c>
    </row>
    <row r="272" spans="1:3" x14ac:dyDescent="0.2">
      <c r="A272" t="s">
        <v>191</v>
      </c>
      <c r="B272">
        <v>2</v>
      </c>
      <c r="C272" s="7" t="s">
        <v>563</v>
      </c>
    </row>
  </sheetData>
  <sortState ref="N3:P168">
    <sortCondition ref="P3"/>
  </sortState>
  <pageMargins left="0.78749999999999998" right="0.78749999999999998" top="1.05277777777778" bottom="1.05277777777778" header="0.78749999999999998" footer="0.78749999999999998"/>
  <pageSetup paperSize="9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Normal="100" workbookViewId="0">
      <selection activeCell="H5" sqref="H5"/>
    </sheetView>
  </sheetViews>
  <sheetFormatPr defaultRowHeight="12.75" x14ac:dyDescent="0.2"/>
  <cols>
    <col min="1" max="1" width="22.42578125" customWidth="1"/>
    <col min="2" max="2" width="11.7109375" customWidth="1"/>
    <col min="3" max="3" width="11.5703125"/>
    <col min="4" max="4" width="8.5703125" customWidth="1"/>
    <col min="5" max="5" width="19.28515625" customWidth="1"/>
    <col min="6" max="10" width="11.5703125"/>
    <col min="11" max="11" width="29.5703125"/>
    <col min="12" max="1025" width="11.5703125"/>
  </cols>
  <sheetData>
    <row r="1" spans="1:7" x14ac:dyDescent="0.2">
      <c r="A1" t="s">
        <v>565</v>
      </c>
      <c r="B1" s="7" t="s">
        <v>1</v>
      </c>
      <c r="C1" s="7" t="s">
        <v>551</v>
      </c>
      <c r="E1" s="13" t="s">
        <v>566</v>
      </c>
      <c r="F1" s="13" t="s">
        <v>1</v>
      </c>
      <c r="G1" s="13" t="s">
        <v>551</v>
      </c>
    </row>
    <row r="2" spans="1:7" x14ac:dyDescent="0.2">
      <c r="A2" s="1" t="s">
        <v>10</v>
      </c>
      <c r="B2" s="1">
        <v>100</v>
      </c>
      <c r="C2" s="10" t="s">
        <v>534</v>
      </c>
      <c r="E2" s="8" t="s">
        <v>10</v>
      </c>
      <c r="F2" s="8">
        <v>100</v>
      </c>
      <c r="G2" s="10" t="s">
        <v>534</v>
      </c>
    </row>
    <row r="3" spans="1:7" x14ac:dyDescent="0.2">
      <c r="A3" s="1" t="s">
        <v>524</v>
      </c>
      <c r="B3" s="1">
        <v>99</v>
      </c>
      <c r="C3" s="10" t="s">
        <v>535</v>
      </c>
      <c r="E3" s="8" t="s">
        <v>524</v>
      </c>
      <c r="F3" s="8">
        <v>100</v>
      </c>
      <c r="G3" s="10" t="s">
        <v>535</v>
      </c>
    </row>
    <row r="4" spans="1:7" x14ac:dyDescent="0.2">
      <c r="A4" s="1" t="s">
        <v>9</v>
      </c>
      <c r="B4" s="1">
        <v>97</v>
      </c>
      <c r="C4" s="10" t="s">
        <v>539</v>
      </c>
      <c r="E4" s="8" t="s">
        <v>9</v>
      </c>
      <c r="F4" s="8">
        <v>98</v>
      </c>
      <c r="G4" s="10" t="s">
        <v>539</v>
      </c>
    </row>
    <row r="5" spans="1:7" x14ac:dyDescent="0.2">
      <c r="A5" t="s">
        <v>525</v>
      </c>
      <c r="B5">
        <v>1</v>
      </c>
      <c r="C5" s="10" t="s">
        <v>542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Normal="100" workbookViewId="0">
      <selection activeCell="G15" sqref="G15"/>
    </sheetView>
  </sheetViews>
  <sheetFormatPr defaultRowHeight="12.75" x14ac:dyDescent="0.2"/>
  <cols>
    <col min="1" max="1" width="25" customWidth="1"/>
    <col min="2" max="2" width="9.140625" customWidth="1"/>
    <col min="3" max="3" width="11.5703125"/>
    <col min="4" max="4" width="8.42578125" customWidth="1"/>
    <col min="5" max="5" width="6" customWidth="1"/>
    <col min="6" max="6" width="23.140625" customWidth="1"/>
    <col min="7" max="8" width="11.5703125"/>
    <col min="9" max="9" width="8.7109375" customWidth="1"/>
    <col min="10" max="10" width="11.5703125"/>
    <col min="11" max="11" width="41.42578125"/>
    <col min="12" max="1025" width="11.5703125"/>
  </cols>
  <sheetData>
    <row r="1" spans="1:9" x14ac:dyDescent="0.2">
      <c r="A1" s="13" t="s">
        <v>565</v>
      </c>
      <c r="B1" s="13" t="s">
        <v>1</v>
      </c>
      <c r="C1" s="13" t="s">
        <v>551</v>
      </c>
      <c r="D1" t="s">
        <v>576</v>
      </c>
      <c r="F1" s="13" t="s">
        <v>566</v>
      </c>
      <c r="G1" s="13" t="s">
        <v>1</v>
      </c>
      <c r="H1" s="13" t="s">
        <v>551</v>
      </c>
      <c r="I1" t="s">
        <v>576</v>
      </c>
    </row>
    <row r="2" spans="1:9" x14ac:dyDescent="0.2">
      <c r="A2" s="1" t="s">
        <v>366</v>
      </c>
      <c r="B2" s="1">
        <v>100</v>
      </c>
      <c r="C2" s="10" t="s">
        <v>534</v>
      </c>
      <c r="F2" s="8" t="s">
        <v>366</v>
      </c>
      <c r="G2" s="8">
        <v>100</v>
      </c>
      <c r="H2" s="10" t="s">
        <v>534</v>
      </c>
    </row>
    <row r="3" spans="1:9" x14ac:dyDescent="0.2">
      <c r="A3" s="1" t="s">
        <v>43</v>
      </c>
      <c r="B3" s="1">
        <v>100</v>
      </c>
      <c r="C3" s="10" t="s">
        <v>535</v>
      </c>
      <c r="F3" s="8" t="s">
        <v>43</v>
      </c>
      <c r="G3" s="8">
        <v>99</v>
      </c>
      <c r="H3" s="10" t="s">
        <v>535</v>
      </c>
    </row>
    <row r="4" spans="1:9" x14ac:dyDescent="0.2">
      <c r="A4" s="1" t="s">
        <v>435</v>
      </c>
      <c r="B4" s="1">
        <v>96</v>
      </c>
      <c r="C4" s="10" t="s">
        <v>539</v>
      </c>
      <c r="F4" s="8" t="s">
        <v>435</v>
      </c>
      <c r="G4" s="8">
        <v>100</v>
      </c>
      <c r="H4" s="10" t="s">
        <v>539</v>
      </c>
    </row>
    <row r="5" spans="1:9" x14ac:dyDescent="0.2">
      <c r="A5" s="1" t="s">
        <v>436</v>
      </c>
      <c r="B5" s="1">
        <v>89</v>
      </c>
      <c r="C5" s="10" t="s">
        <v>538</v>
      </c>
      <c r="D5">
        <f>AVERAGE(B2:B5)</f>
        <v>96.25</v>
      </c>
      <c r="F5" s="8" t="s">
        <v>436</v>
      </c>
      <c r="G5" s="8">
        <v>90</v>
      </c>
      <c r="H5" s="10" t="s">
        <v>538</v>
      </c>
    </row>
    <row r="6" spans="1:9" x14ac:dyDescent="0.2">
      <c r="A6" t="s">
        <v>439</v>
      </c>
      <c r="B6">
        <v>2</v>
      </c>
      <c r="C6" t="s">
        <v>552</v>
      </c>
      <c r="F6" s="6" t="s">
        <v>50</v>
      </c>
      <c r="G6" s="8">
        <v>1</v>
      </c>
      <c r="H6" s="13" t="s">
        <v>559</v>
      </c>
    </row>
    <row r="7" spans="1:9" x14ac:dyDescent="0.2">
      <c r="A7" t="s">
        <v>48</v>
      </c>
      <c r="B7">
        <v>2</v>
      </c>
      <c r="C7" s="7" t="s">
        <v>552</v>
      </c>
      <c r="F7" s="6" t="s">
        <v>8</v>
      </c>
      <c r="G7" s="8">
        <v>1</v>
      </c>
      <c r="H7" s="13" t="s">
        <v>559</v>
      </c>
      <c r="I7">
        <f>2</f>
        <v>2</v>
      </c>
    </row>
    <row r="8" spans="1:9" x14ac:dyDescent="0.2">
      <c r="A8" t="s">
        <v>47</v>
      </c>
      <c r="B8">
        <v>2</v>
      </c>
      <c r="C8" s="7" t="s">
        <v>552</v>
      </c>
      <c r="F8" s="6" t="s">
        <v>4</v>
      </c>
      <c r="G8" s="8">
        <v>2</v>
      </c>
      <c r="H8" s="13" t="s">
        <v>553</v>
      </c>
    </row>
    <row r="9" spans="1:9" x14ac:dyDescent="0.2">
      <c r="A9" t="s">
        <v>443</v>
      </c>
      <c r="B9">
        <v>1</v>
      </c>
      <c r="C9" s="7" t="s">
        <v>552</v>
      </c>
      <c r="F9" s="6" t="s">
        <v>46</v>
      </c>
      <c r="G9" s="8">
        <v>1</v>
      </c>
      <c r="H9" s="13" t="s">
        <v>553</v>
      </c>
    </row>
    <row r="10" spans="1:9" x14ac:dyDescent="0.2">
      <c r="A10" t="s">
        <v>444</v>
      </c>
      <c r="B10">
        <v>1</v>
      </c>
      <c r="C10" s="7" t="s">
        <v>552</v>
      </c>
      <c r="F10" s="6" t="s">
        <v>56</v>
      </c>
      <c r="G10" s="8">
        <v>2</v>
      </c>
      <c r="H10" s="13" t="s">
        <v>553</v>
      </c>
    </row>
    <row r="11" spans="1:9" x14ac:dyDescent="0.2">
      <c r="A11" t="s">
        <v>53</v>
      </c>
      <c r="B11">
        <v>1</v>
      </c>
      <c r="C11" s="7" t="s">
        <v>552</v>
      </c>
      <c r="F11" s="6" t="s">
        <v>578</v>
      </c>
      <c r="G11" s="8">
        <v>1</v>
      </c>
      <c r="H11" s="13" t="s">
        <v>553</v>
      </c>
    </row>
    <row r="12" spans="1:9" x14ac:dyDescent="0.2">
      <c r="A12" t="s">
        <v>44</v>
      </c>
      <c r="B12">
        <v>1</v>
      </c>
      <c r="C12" s="7" t="s">
        <v>552</v>
      </c>
      <c r="F12" s="6" t="s">
        <v>577</v>
      </c>
      <c r="G12" s="8">
        <v>1</v>
      </c>
      <c r="H12" s="13" t="s">
        <v>553</v>
      </c>
    </row>
    <row r="13" spans="1:9" x14ac:dyDescent="0.2">
      <c r="A13" t="s">
        <v>49</v>
      </c>
      <c r="B13">
        <v>1</v>
      </c>
      <c r="C13" s="7" t="s">
        <v>552</v>
      </c>
      <c r="F13" s="6" t="s">
        <v>579</v>
      </c>
      <c r="G13" s="8">
        <v>1</v>
      </c>
      <c r="H13" s="13" t="s">
        <v>553</v>
      </c>
    </row>
    <row r="14" spans="1:9" x14ac:dyDescent="0.2">
      <c r="A14" t="s">
        <v>45</v>
      </c>
      <c r="B14">
        <v>1</v>
      </c>
      <c r="C14" s="7" t="s">
        <v>552</v>
      </c>
      <c r="D14">
        <f>SUM(B6:B14)</f>
        <v>12</v>
      </c>
      <c r="F14" s="6" t="s">
        <v>580</v>
      </c>
      <c r="G14" s="8">
        <v>3</v>
      </c>
      <c r="H14" s="13" t="s">
        <v>553</v>
      </c>
    </row>
    <row r="15" spans="1:9" x14ac:dyDescent="0.2">
      <c r="A15" t="s">
        <v>46</v>
      </c>
      <c r="B15">
        <v>5</v>
      </c>
      <c r="C15" s="7" t="s">
        <v>553</v>
      </c>
      <c r="F15" s="6" t="s">
        <v>581</v>
      </c>
      <c r="G15" s="8">
        <v>2</v>
      </c>
      <c r="H15" s="13" t="s">
        <v>553</v>
      </c>
    </row>
    <row r="16" spans="1:9" x14ac:dyDescent="0.2">
      <c r="A16" t="s">
        <v>437</v>
      </c>
      <c r="B16">
        <v>5</v>
      </c>
      <c r="C16" s="7" t="s">
        <v>553</v>
      </c>
      <c r="F16" s="6" t="s">
        <v>74</v>
      </c>
      <c r="G16" s="8">
        <v>2</v>
      </c>
      <c r="H16" s="13" t="s">
        <v>553</v>
      </c>
    </row>
    <row r="17" spans="1:9" x14ac:dyDescent="0.2">
      <c r="A17" t="s">
        <v>438</v>
      </c>
      <c r="B17">
        <v>3</v>
      </c>
      <c r="C17" s="7" t="s">
        <v>553</v>
      </c>
      <c r="F17" s="6" t="s">
        <v>73</v>
      </c>
      <c r="G17" s="8">
        <v>1</v>
      </c>
      <c r="H17" s="13" t="s">
        <v>553</v>
      </c>
    </row>
    <row r="18" spans="1:9" x14ac:dyDescent="0.2">
      <c r="A18" t="s">
        <v>440</v>
      </c>
      <c r="B18">
        <v>2</v>
      </c>
      <c r="C18" s="7" t="s">
        <v>553</v>
      </c>
      <c r="F18" s="6" t="s">
        <v>72</v>
      </c>
      <c r="G18" s="8">
        <v>1</v>
      </c>
      <c r="H18" s="13" t="s">
        <v>553</v>
      </c>
    </row>
    <row r="19" spans="1:9" x14ac:dyDescent="0.2">
      <c r="A19" t="s">
        <v>441</v>
      </c>
      <c r="B19">
        <v>2</v>
      </c>
      <c r="C19" s="7" t="s">
        <v>553</v>
      </c>
      <c r="F19" s="6" t="s">
        <v>582</v>
      </c>
      <c r="G19" s="8">
        <v>1</v>
      </c>
      <c r="H19" s="13" t="s">
        <v>553</v>
      </c>
    </row>
    <row r="20" spans="1:9" x14ac:dyDescent="0.2">
      <c r="A20" t="s">
        <v>442</v>
      </c>
      <c r="B20">
        <v>2</v>
      </c>
      <c r="C20" s="7" t="s">
        <v>553</v>
      </c>
      <c r="F20" s="6" t="s">
        <v>583</v>
      </c>
      <c r="G20" s="8">
        <v>1</v>
      </c>
      <c r="H20" s="13" t="s">
        <v>553</v>
      </c>
      <c r="I20">
        <f>SUM(G8:G20)</f>
        <v>19</v>
      </c>
    </row>
    <row r="21" spans="1:9" x14ac:dyDescent="0.2">
      <c r="A21" t="s">
        <v>4</v>
      </c>
      <c r="B21">
        <v>1</v>
      </c>
      <c r="C21" s="7" t="s">
        <v>553</v>
      </c>
      <c r="F21" s="6" t="s">
        <v>584</v>
      </c>
      <c r="G21" s="8">
        <v>1</v>
      </c>
      <c r="H21" t="s">
        <v>542</v>
      </c>
    </row>
    <row r="22" spans="1:9" x14ac:dyDescent="0.2">
      <c r="A22" t="s">
        <v>56</v>
      </c>
      <c r="B22">
        <v>1</v>
      </c>
      <c r="C22" s="7" t="s">
        <v>553</v>
      </c>
      <c r="F22" s="6" t="s">
        <v>585</v>
      </c>
      <c r="G22" s="8">
        <v>1</v>
      </c>
      <c r="H22" s="13" t="s">
        <v>542</v>
      </c>
      <c r="I22">
        <v>2</v>
      </c>
    </row>
    <row r="23" spans="1:9" x14ac:dyDescent="0.2">
      <c r="A23" t="s">
        <v>445</v>
      </c>
      <c r="B23">
        <v>1</v>
      </c>
      <c r="C23" s="7" t="s">
        <v>553</v>
      </c>
      <c r="D23">
        <f>SUM(B15:B23)</f>
        <v>22</v>
      </c>
      <c r="F23" s="6" t="s">
        <v>586</v>
      </c>
      <c r="G23" s="8">
        <v>1</v>
      </c>
      <c r="H23" t="s">
        <v>543</v>
      </c>
    </row>
    <row r="24" spans="1:9" x14ac:dyDescent="0.2">
      <c r="A24" t="s">
        <v>105</v>
      </c>
      <c r="B24">
        <v>1</v>
      </c>
      <c r="C24" t="s">
        <v>542</v>
      </c>
      <c r="F24" s="6" t="s">
        <v>587</v>
      </c>
      <c r="G24" s="8">
        <v>1</v>
      </c>
      <c r="H24" s="13" t="s">
        <v>543</v>
      </c>
    </row>
    <row r="25" spans="1:9" x14ac:dyDescent="0.2">
      <c r="A25" t="s">
        <v>446</v>
      </c>
      <c r="B25">
        <v>1</v>
      </c>
      <c r="C25" t="s">
        <v>543</v>
      </c>
      <c r="F25" t="s">
        <v>588</v>
      </c>
      <c r="G25" s="8">
        <v>1</v>
      </c>
      <c r="H25" s="13" t="s">
        <v>543</v>
      </c>
    </row>
    <row r="26" spans="1:9" x14ac:dyDescent="0.2">
      <c r="A26" t="s">
        <v>447</v>
      </c>
      <c r="B26">
        <v>1</v>
      </c>
      <c r="C26" t="s">
        <v>543</v>
      </c>
      <c r="F26" s="13" t="s">
        <v>589</v>
      </c>
      <c r="G26" s="8">
        <v>1</v>
      </c>
      <c r="H26" s="13" t="s">
        <v>543</v>
      </c>
    </row>
    <row r="27" spans="1:9" x14ac:dyDescent="0.2">
      <c r="F27" s="6" t="s">
        <v>590</v>
      </c>
      <c r="G27" s="8">
        <v>1</v>
      </c>
      <c r="H27" s="13" t="s">
        <v>543</v>
      </c>
      <c r="I27">
        <v>5</v>
      </c>
    </row>
    <row r="29" spans="1:9" x14ac:dyDescent="0.2">
      <c r="I29">
        <f>SUM(I6:I27)</f>
        <v>28</v>
      </c>
    </row>
  </sheetData>
  <sortState ref="A2:C27">
    <sortCondition ref="C1"/>
  </sortState>
  <pageMargins left="0.78749999999999998" right="0.78749999999999998" top="1.05277777777778" bottom="1.05277777777778" header="0.78749999999999998" footer="0.78749999999999998"/>
  <pageSetup paperSize="9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topLeftCell="A49" zoomScaleNormal="100" workbookViewId="0">
      <selection activeCell="G61" sqref="G61"/>
    </sheetView>
  </sheetViews>
  <sheetFormatPr defaultRowHeight="12.75" x14ac:dyDescent="0.2"/>
  <cols>
    <col min="1" max="1" width="41.5703125"/>
    <col min="2" max="3" width="11.5703125"/>
    <col min="4" max="4" width="7.28515625" customWidth="1"/>
    <col min="5" max="5" width="6.85546875" customWidth="1"/>
    <col min="6" max="6" width="22.85546875" customWidth="1"/>
    <col min="7" max="8" width="11.5703125"/>
    <col min="9" max="9" width="6.85546875" customWidth="1"/>
    <col min="10" max="10" width="11.5703125"/>
    <col min="11" max="11" width="41.5703125"/>
    <col min="12" max="1025" width="11.5703125"/>
  </cols>
  <sheetData>
    <row r="1" spans="1:11" x14ac:dyDescent="0.2">
      <c r="A1" t="s">
        <v>567</v>
      </c>
      <c r="B1" s="7" t="s">
        <v>1</v>
      </c>
      <c r="C1" s="7" t="s">
        <v>551</v>
      </c>
      <c r="D1" s="11" t="s">
        <v>557</v>
      </c>
      <c r="F1" s="13" t="s">
        <v>566</v>
      </c>
      <c r="G1" s="13" t="s">
        <v>1</v>
      </c>
      <c r="H1" s="13" t="s">
        <v>551</v>
      </c>
      <c r="I1" t="s">
        <v>557</v>
      </c>
    </row>
    <row r="2" spans="1:11" x14ac:dyDescent="0.2">
      <c r="A2" s="2" t="s">
        <v>53</v>
      </c>
      <c r="B2" s="1">
        <v>95</v>
      </c>
      <c r="C2" t="s">
        <v>534</v>
      </c>
      <c r="F2" s="2" t="s">
        <v>53</v>
      </c>
      <c r="G2" s="8">
        <v>99</v>
      </c>
      <c r="H2" s="13" t="s">
        <v>534</v>
      </c>
      <c r="J2" s="8">
        <v>99</v>
      </c>
    </row>
    <row r="3" spans="1:11" x14ac:dyDescent="0.2">
      <c r="A3" s="2" t="s">
        <v>6</v>
      </c>
      <c r="B3" s="1">
        <v>98</v>
      </c>
      <c r="C3" t="s">
        <v>535</v>
      </c>
      <c r="F3" s="2" t="s">
        <v>6</v>
      </c>
      <c r="G3" s="8">
        <v>99</v>
      </c>
      <c r="H3" s="13" t="s">
        <v>535</v>
      </c>
      <c r="J3" s="8">
        <v>99</v>
      </c>
    </row>
    <row r="4" spans="1:11" x14ac:dyDescent="0.2">
      <c r="A4" s="2" t="s">
        <v>43</v>
      </c>
      <c r="B4" s="1">
        <v>98</v>
      </c>
      <c r="C4" t="s">
        <v>539</v>
      </c>
      <c r="F4" s="2" t="s">
        <v>43</v>
      </c>
      <c r="G4" s="8">
        <v>99</v>
      </c>
      <c r="H4" s="13" t="s">
        <v>539</v>
      </c>
      <c r="J4" s="8">
        <v>99</v>
      </c>
    </row>
    <row r="5" spans="1:11" x14ac:dyDescent="0.2">
      <c r="A5" s="2" t="s">
        <v>449</v>
      </c>
      <c r="B5" s="1">
        <v>96</v>
      </c>
      <c r="C5" t="s">
        <v>538</v>
      </c>
      <c r="F5" s="2" t="s">
        <v>449</v>
      </c>
      <c r="G5" s="8">
        <v>95</v>
      </c>
      <c r="H5" s="13" t="s">
        <v>538</v>
      </c>
      <c r="J5" s="8">
        <v>95</v>
      </c>
    </row>
    <row r="6" spans="1:11" x14ac:dyDescent="0.2">
      <c r="A6" s="2" t="s">
        <v>448</v>
      </c>
      <c r="B6" s="1">
        <v>100</v>
      </c>
      <c r="C6" t="s">
        <v>540</v>
      </c>
      <c r="F6" s="2" t="s">
        <v>448</v>
      </c>
      <c r="G6" s="8">
        <v>100</v>
      </c>
      <c r="H6" s="13" t="s">
        <v>540</v>
      </c>
      <c r="J6" s="8">
        <v>100</v>
      </c>
    </row>
    <row r="7" spans="1:11" x14ac:dyDescent="0.2">
      <c r="A7" s="2" t="s">
        <v>450</v>
      </c>
      <c r="B7" s="1">
        <v>95</v>
      </c>
      <c r="C7" t="s">
        <v>541</v>
      </c>
      <c r="F7" s="2" t="s">
        <v>450</v>
      </c>
      <c r="G7" s="8">
        <v>96</v>
      </c>
      <c r="H7" s="13" t="s">
        <v>541</v>
      </c>
      <c r="J7" s="8">
        <v>96</v>
      </c>
    </row>
    <row r="8" spans="1:11" x14ac:dyDescent="0.2">
      <c r="A8" s="2" t="s">
        <v>454</v>
      </c>
      <c r="B8" s="1">
        <v>32</v>
      </c>
      <c r="C8" t="s">
        <v>537</v>
      </c>
      <c r="F8" s="2" t="s">
        <v>454</v>
      </c>
      <c r="G8" s="8">
        <v>45</v>
      </c>
      <c r="H8" s="13" t="s">
        <v>537</v>
      </c>
      <c r="J8" s="8">
        <v>45</v>
      </c>
    </row>
    <row r="9" spans="1:11" x14ac:dyDescent="0.2">
      <c r="A9" s="2" t="s">
        <v>455</v>
      </c>
      <c r="B9" s="1">
        <v>21</v>
      </c>
      <c r="C9" t="s">
        <v>536</v>
      </c>
      <c r="D9">
        <f>AVERAGE(B2:B9)</f>
        <v>79.375</v>
      </c>
      <c r="F9" s="2" t="s">
        <v>455</v>
      </c>
      <c r="G9" s="8">
        <v>16</v>
      </c>
      <c r="H9" s="13" t="s">
        <v>536</v>
      </c>
      <c r="I9">
        <f>AVERAGE(G2:G9)</f>
        <v>81.125</v>
      </c>
      <c r="J9" s="5" t="s">
        <v>632</v>
      </c>
      <c r="K9">
        <f>AVERAGE(J2:J9)</f>
        <v>90.428571428571431</v>
      </c>
    </row>
    <row r="10" spans="1:11" x14ac:dyDescent="0.2">
      <c r="A10" s="4" t="s">
        <v>451</v>
      </c>
      <c r="B10" s="5">
        <v>76</v>
      </c>
      <c r="C10" t="s">
        <v>536</v>
      </c>
      <c r="F10" s="4" t="s">
        <v>451</v>
      </c>
      <c r="G10" s="5">
        <v>78</v>
      </c>
      <c r="H10" s="13" t="s">
        <v>536</v>
      </c>
    </row>
    <row r="11" spans="1:11" x14ac:dyDescent="0.2">
      <c r="A11" s="4" t="s">
        <v>452</v>
      </c>
      <c r="B11" s="5">
        <v>75</v>
      </c>
      <c r="C11" t="s">
        <v>536</v>
      </c>
      <c r="F11" s="4" t="s">
        <v>452</v>
      </c>
      <c r="G11" s="5">
        <v>81</v>
      </c>
      <c r="H11" s="13" t="s">
        <v>536</v>
      </c>
    </row>
    <row r="12" spans="1:11" x14ac:dyDescent="0.2">
      <c r="A12" s="4" t="s">
        <v>453</v>
      </c>
      <c r="B12" s="5">
        <v>72</v>
      </c>
      <c r="C12" t="s">
        <v>536</v>
      </c>
      <c r="F12" s="4" t="s">
        <v>453</v>
      </c>
      <c r="G12" s="5">
        <v>69</v>
      </c>
      <c r="H12" s="13" t="s">
        <v>536</v>
      </c>
    </row>
    <row r="13" spans="1:11" x14ac:dyDescent="0.2">
      <c r="A13" s="3" t="s">
        <v>8</v>
      </c>
      <c r="B13">
        <v>3</v>
      </c>
      <c r="C13" t="s">
        <v>552</v>
      </c>
      <c r="F13" s="3" t="s">
        <v>8</v>
      </c>
      <c r="G13" s="13">
        <v>1</v>
      </c>
      <c r="H13" s="13" t="s">
        <v>552</v>
      </c>
    </row>
    <row r="14" spans="1:11" x14ac:dyDescent="0.2">
      <c r="A14" s="3" t="s">
        <v>50</v>
      </c>
      <c r="B14">
        <v>2</v>
      </c>
      <c r="C14" s="7" t="s">
        <v>552</v>
      </c>
      <c r="F14" s="3" t="s">
        <v>50</v>
      </c>
      <c r="G14" s="13">
        <v>1</v>
      </c>
      <c r="H14" s="13" t="s">
        <v>552</v>
      </c>
      <c r="I14">
        <v>2</v>
      </c>
    </row>
    <row r="15" spans="1:11" x14ac:dyDescent="0.2">
      <c r="A15" s="3" t="s">
        <v>493</v>
      </c>
      <c r="B15">
        <v>1</v>
      </c>
      <c r="C15" s="7" t="s">
        <v>552</v>
      </c>
      <c r="D15">
        <f>SUM(B13:B15)</f>
        <v>6</v>
      </c>
      <c r="F15" s="3" t="s">
        <v>153</v>
      </c>
      <c r="G15" s="6">
        <v>5</v>
      </c>
      <c r="H15" s="13" t="s">
        <v>553</v>
      </c>
    </row>
    <row r="16" spans="1:11" x14ac:dyDescent="0.2">
      <c r="A16" s="3" t="s">
        <v>458</v>
      </c>
      <c r="B16">
        <v>4</v>
      </c>
      <c r="C16" s="7" t="s">
        <v>553</v>
      </c>
      <c r="F16" s="3" t="s">
        <v>459</v>
      </c>
      <c r="G16" s="13">
        <v>5</v>
      </c>
      <c r="H16" s="13" t="s">
        <v>553</v>
      </c>
    </row>
    <row r="17" spans="1:9" x14ac:dyDescent="0.2">
      <c r="A17" s="3" t="s">
        <v>153</v>
      </c>
      <c r="B17">
        <v>4</v>
      </c>
      <c r="C17" s="7" t="s">
        <v>553</v>
      </c>
      <c r="F17" s="3" t="s">
        <v>458</v>
      </c>
      <c r="G17" s="6">
        <v>5</v>
      </c>
      <c r="H17" s="13" t="s">
        <v>553</v>
      </c>
      <c r="I17">
        <f>SUM(G15:G17)</f>
        <v>15</v>
      </c>
    </row>
    <row r="18" spans="1:9" x14ac:dyDescent="0.2">
      <c r="A18" s="3" t="s">
        <v>459</v>
      </c>
      <c r="B18">
        <v>4</v>
      </c>
      <c r="C18" s="7" t="s">
        <v>553</v>
      </c>
      <c r="D18">
        <f>SUM(B16:B18)</f>
        <v>12</v>
      </c>
      <c r="F18" s="3" t="s">
        <v>368</v>
      </c>
      <c r="G18" s="6">
        <v>1</v>
      </c>
      <c r="H18" t="s">
        <v>601</v>
      </c>
    </row>
    <row r="19" spans="1:9" x14ac:dyDescent="0.2">
      <c r="A19" s="3" t="s">
        <v>366</v>
      </c>
      <c r="B19">
        <v>4</v>
      </c>
      <c r="C19" s="7" t="s">
        <v>554</v>
      </c>
      <c r="F19" s="3" t="s">
        <v>5</v>
      </c>
      <c r="G19" s="6">
        <v>1</v>
      </c>
      <c r="H19" s="13" t="s">
        <v>601</v>
      </c>
      <c r="I19">
        <v>2</v>
      </c>
    </row>
    <row r="20" spans="1:9" x14ac:dyDescent="0.2">
      <c r="A20" s="3" t="s">
        <v>464</v>
      </c>
      <c r="B20">
        <v>3</v>
      </c>
      <c r="C20" s="7" t="s">
        <v>554</v>
      </c>
      <c r="F20" s="3" t="s">
        <v>366</v>
      </c>
      <c r="G20" s="6">
        <v>2</v>
      </c>
      <c r="H20" s="13" t="s">
        <v>554</v>
      </c>
    </row>
    <row r="21" spans="1:9" x14ac:dyDescent="0.2">
      <c r="A21" s="3" t="s">
        <v>48</v>
      </c>
      <c r="B21">
        <v>3</v>
      </c>
      <c r="C21" s="7" t="s">
        <v>554</v>
      </c>
      <c r="F21" s="3" t="s">
        <v>464</v>
      </c>
      <c r="G21" s="6">
        <v>1</v>
      </c>
      <c r="H21" s="13" t="s">
        <v>554</v>
      </c>
    </row>
    <row r="22" spans="1:9" x14ac:dyDescent="0.2">
      <c r="A22" s="3" t="s">
        <v>465</v>
      </c>
      <c r="B22">
        <v>3</v>
      </c>
      <c r="C22" s="7" t="s">
        <v>554</v>
      </c>
      <c r="F22" s="3" t="s">
        <v>48</v>
      </c>
      <c r="G22" s="6">
        <v>2</v>
      </c>
      <c r="H22" s="13" t="s">
        <v>554</v>
      </c>
    </row>
    <row r="23" spans="1:9" x14ac:dyDescent="0.2">
      <c r="A23" s="3" t="s">
        <v>474</v>
      </c>
      <c r="B23">
        <v>1</v>
      </c>
      <c r="C23" s="7" t="s">
        <v>554</v>
      </c>
      <c r="F23" s="3" t="s">
        <v>465</v>
      </c>
      <c r="G23" s="6">
        <v>1</v>
      </c>
      <c r="H23" s="13" t="s">
        <v>554</v>
      </c>
    </row>
    <row r="24" spans="1:9" x14ac:dyDescent="0.2">
      <c r="A24" s="3" t="s">
        <v>475</v>
      </c>
      <c r="B24">
        <v>1</v>
      </c>
      <c r="C24" s="7" t="s">
        <v>554</v>
      </c>
      <c r="F24" s="3" t="s">
        <v>474</v>
      </c>
      <c r="G24" s="13">
        <v>1</v>
      </c>
      <c r="H24" s="13" t="s">
        <v>554</v>
      </c>
    </row>
    <row r="25" spans="1:9" x14ac:dyDescent="0.2">
      <c r="A25" s="3" t="s">
        <v>431</v>
      </c>
      <c r="B25">
        <v>1</v>
      </c>
      <c r="C25" s="7" t="s">
        <v>554</v>
      </c>
      <c r="F25" s="3" t="s">
        <v>475</v>
      </c>
      <c r="G25" s="13">
        <v>2</v>
      </c>
      <c r="H25" s="13" t="s">
        <v>554</v>
      </c>
    </row>
    <row r="26" spans="1:9" x14ac:dyDescent="0.2">
      <c r="A26" s="3" t="s">
        <v>44</v>
      </c>
      <c r="B26">
        <v>1</v>
      </c>
      <c r="C26" s="7" t="s">
        <v>554</v>
      </c>
      <c r="F26" s="3" t="s">
        <v>431</v>
      </c>
      <c r="G26" s="13">
        <v>1</v>
      </c>
      <c r="H26" s="13" t="s">
        <v>554</v>
      </c>
    </row>
    <row r="27" spans="1:9" x14ac:dyDescent="0.2">
      <c r="A27" s="3" t="s">
        <v>399</v>
      </c>
      <c r="B27">
        <v>1</v>
      </c>
      <c r="C27" s="7" t="s">
        <v>554</v>
      </c>
      <c r="D27">
        <f>SUM(B19:B27)</f>
        <v>18</v>
      </c>
      <c r="F27" s="3" t="s">
        <v>44</v>
      </c>
      <c r="G27" s="13">
        <v>1</v>
      </c>
      <c r="H27" s="13" t="s">
        <v>554</v>
      </c>
    </row>
    <row r="28" spans="1:9" x14ac:dyDescent="0.2">
      <c r="A28" s="3" t="s">
        <v>64</v>
      </c>
      <c r="B28">
        <v>14</v>
      </c>
      <c r="C28" s="7" t="s">
        <v>555</v>
      </c>
      <c r="F28" s="3" t="s">
        <v>399</v>
      </c>
      <c r="G28" s="13">
        <v>2</v>
      </c>
      <c r="H28" s="13" t="s">
        <v>554</v>
      </c>
      <c r="I28">
        <f>SUM(G20:G28)</f>
        <v>13</v>
      </c>
    </row>
    <row r="29" spans="1:9" x14ac:dyDescent="0.2">
      <c r="A29" s="3" t="s">
        <v>463</v>
      </c>
      <c r="B29">
        <v>8</v>
      </c>
      <c r="C29" s="7" t="s">
        <v>555</v>
      </c>
      <c r="F29" s="3" t="s">
        <v>64</v>
      </c>
      <c r="G29" s="13">
        <v>10</v>
      </c>
      <c r="H29" s="13" t="s">
        <v>555</v>
      </c>
    </row>
    <row r="30" spans="1:9" x14ac:dyDescent="0.2">
      <c r="A30" s="3" t="s">
        <v>533</v>
      </c>
      <c r="B30">
        <v>8</v>
      </c>
      <c r="C30" s="7" t="s">
        <v>555</v>
      </c>
      <c r="F30" s="3" t="s">
        <v>463</v>
      </c>
      <c r="G30" s="13">
        <v>11</v>
      </c>
      <c r="H30" s="13" t="s">
        <v>555</v>
      </c>
    </row>
    <row r="31" spans="1:9" x14ac:dyDescent="0.2">
      <c r="A31" s="3" t="s">
        <v>52</v>
      </c>
      <c r="B31">
        <v>7</v>
      </c>
      <c r="C31" s="7" t="s">
        <v>555</v>
      </c>
      <c r="F31" s="3" t="s">
        <v>533</v>
      </c>
      <c r="G31" s="13">
        <v>6</v>
      </c>
      <c r="H31" s="13" t="s">
        <v>555</v>
      </c>
    </row>
    <row r="32" spans="1:9" x14ac:dyDescent="0.2">
      <c r="A32" s="3" t="s">
        <v>456</v>
      </c>
      <c r="B32">
        <v>7</v>
      </c>
      <c r="C32" s="7" t="s">
        <v>555</v>
      </c>
      <c r="F32" s="3" t="s">
        <v>52</v>
      </c>
      <c r="G32" s="13">
        <v>3</v>
      </c>
      <c r="H32" s="13" t="s">
        <v>555</v>
      </c>
    </row>
    <row r="33" spans="1:9" x14ac:dyDescent="0.2">
      <c r="A33" s="3" t="s">
        <v>457</v>
      </c>
      <c r="B33">
        <v>5</v>
      </c>
      <c r="C33" s="7" t="s">
        <v>555</v>
      </c>
      <c r="F33" s="3" t="s">
        <v>456</v>
      </c>
      <c r="G33" s="13">
        <v>9</v>
      </c>
      <c r="H33" s="13" t="s">
        <v>555</v>
      </c>
    </row>
    <row r="34" spans="1:9" x14ac:dyDescent="0.2">
      <c r="A34" s="3" t="s">
        <v>445</v>
      </c>
      <c r="B34">
        <v>5</v>
      </c>
      <c r="C34" s="7" t="s">
        <v>555</v>
      </c>
      <c r="F34" s="3" t="s">
        <v>457</v>
      </c>
      <c r="G34" s="13">
        <v>3</v>
      </c>
      <c r="H34" s="13" t="s">
        <v>555</v>
      </c>
    </row>
    <row r="35" spans="1:9" x14ac:dyDescent="0.2">
      <c r="A35" s="3" t="s">
        <v>46</v>
      </c>
      <c r="B35">
        <v>4</v>
      </c>
      <c r="C35" s="7" t="s">
        <v>555</v>
      </c>
      <c r="F35" s="3" t="s">
        <v>445</v>
      </c>
      <c r="G35" s="13">
        <v>4</v>
      </c>
      <c r="H35" s="13" t="s">
        <v>555</v>
      </c>
    </row>
    <row r="36" spans="1:9" x14ac:dyDescent="0.2">
      <c r="A36" s="3" t="s">
        <v>51</v>
      </c>
      <c r="B36">
        <v>4</v>
      </c>
      <c r="C36" s="7" t="s">
        <v>555</v>
      </c>
      <c r="F36" s="3" t="s">
        <v>46</v>
      </c>
      <c r="G36" s="13">
        <v>7</v>
      </c>
      <c r="H36" s="13" t="s">
        <v>555</v>
      </c>
    </row>
    <row r="37" spans="1:9" x14ac:dyDescent="0.2">
      <c r="A37" s="3" t="s">
        <v>56</v>
      </c>
      <c r="B37">
        <v>3</v>
      </c>
      <c r="C37" s="7" t="s">
        <v>555</v>
      </c>
      <c r="F37" s="3" t="s">
        <v>51</v>
      </c>
      <c r="G37" s="13">
        <v>1</v>
      </c>
      <c r="H37" s="13" t="s">
        <v>555</v>
      </c>
    </row>
    <row r="38" spans="1:9" x14ac:dyDescent="0.2">
      <c r="A38" s="3" t="s">
        <v>42</v>
      </c>
      <c r="B38">
        <v>3</v>
      </c>
      <c r="C38" s="7" t="s">
        <v>555</v>
      </c>
      <c r="F38" s="3" t="s">
        <v>56</v>
      </c>
      <c r="G38" s="13">
        <v>5</v>
      </c>
      <c r="H38" s="13" t="s">
        <v>555</v>
      </c>
    </row>
    <row r="39" spans="1:9" x14ac:dyDescent="0.2">
      <c r="A39" s="3" t="s">
        <v>466</v>
      </c>
      <c r="B39">
        <v>3</v>
      </c>
      <c r="C39" s="7" t="s">
        <v>555</v>
      </c>
      <c r="F39" s="3" t="s">
        <v>42</v>
      </c>
      <c r="G39" s="13">
        <v>2</v>
      </c>
      <c r="H39" s="13" t="s">
        <v>555</v>
      </c>
    </row>
    <row r="40" spans="1:9" x14ac:dyDescent="0.2">
      <c r="A40" s="3" t="s">
        <v>54</v>
      </c>
      <c r="B40">
        <v>3</v>
      </c>
      <c r="C40" s="7" t="s">
        <v>555</v>
      </c>
      <c r="F40" s="3" t="s">
        <v>466</v>
      </c>
      <c r="G40" s="13">
        <v>2</v>
      </c>
      <c r="H40" s="13" t="s">
        <v>555</v>
      </c>
    </row>
    <row r="41" spans="1:9" x14ac:dyDescent="0.2">
      <c r="A41" s="3" t="s">
        <v>479</v>
      </c>
      <c r="B41">
        <v>1</v>
      </c>
      <c r="C41" s="7" t="s">
        <v>555</v>
      </c>
      <c r="F41" s="3" t="s">
        <v>54</v>
      </c>
      <c r="G41" s="13">
        <v>3</v>
      </c>
      <c r="H41" s="13" t="s">
        <v>555</v>
      </c>
    </row>
    <row r="42" spans="1:9" x14ac:dyDescent="0.2">
      <c r="A42" s="3" t="s">
        <v>480</v>
      </c>
      <c r="B42">
        <v>1</v>
      </c>
      <c r="C42" s="7" t="s">
        <v>555</v>
      </c>
      <c r="F42" s="3" t="s">
        <v>591</v>
      </c>
      <c r="G42" s="13">
        <v>1</v>
      </c>
      <c r="H42" s="13" t="s">
        <v>555</v>
      </c>
    </row>
    <row r="43" spans="1:9" x14ac:dyDescent="0.2">
      <c r="A43" s="3" t="s">
        <v>485</v>
      </c>
      <c r="B43">
        <v>1</v>
      </c>
      <c r="C43" s="7" t="s">
        <v>555</v>
      </c>
      <c r="F43" s="3" t="s">
        <v>592</v>
      </c>
      <c r="G43" s="13">
        <v>1</v>
      </c>
      <c r="H43" s="13" t="s">
        <v>555</v>
      </c>
    </row>
    <row r="44" spans="1:9" x14ac:dyDescent="0.2">
      <c r="A44" s="3" t="s">
        <v>4</v>
      </c>
      <c r="B44">
        <v>1</v>
      </c>
      <c r="C44" s="7" t="s">
        <v>555</v>
      </c>
      <c r="F44" s="3" t="s">
        <v>4</v>
      </c>
      <c r="G44" s="13">
        <v>2</v>
      </c>
      <c r="H44" s="13" t="s">
        <v>555</v>
      </c>
      <c r="I44">
        <f>SUM(G29:G44)</f>
        <v>70</v>
      </c>
    </row>
    <row r="45" spans="1:9" x14ac:dyDescent="0.2">
      <c r="A45" s="3" t="s">
        <v>503</v>
      </c>
      <c r="B45">
        <v>1</v>
      </c>
      <c r="C45" s="7" t="s">
        <v>555</v>
      </c>
      <c r="D45">
        <f>SUM(B28:B45)</f>
        <v>79</v>
      </c>
      <c r="F45" s="3" t="s">
        <v>3</v>
      </c>
      <c r="G45" s="13">
        <v>8</v>
      </c>
      <c r="H45" s="13" t="s">
        <v>556</v>
      </c>
    </row>
    <row r="46" spans="1:9" x14ac:dyDescent="0.2">
      <c r="A46" s="3" t="s">
        <v>3</v>
      </c>
      <c r="B46">
        <v>4</v>
      </c>
      <c r="C46" s="7" t="s">
        <v>556</v>
      </c>
      <c r="F46" s="3" t="s">
        <v>40</v>
      </c>
      <c r="G46" s="13">
        <v>7</v>
      </c>
      <c r="H46" s="13" t="s">
        <v>556</v>
      </c>
    </row>
    <row r="47" spans="1:9" x14ac:dyDescent="0.2">
      <c r="A47" s="3" t="s">
        <v>40</v>
      </c>
      <c r="B47">
        <v>5</v>
      </c>
      <c r="C47" s="7" t="s">
        <v>556</v>
      </c>
      <c r="F47" s="3" t="s">
        <v>460</v>
      </c>
      <c r="G47" s="13">
        <v>4</v>
      </c>
      <c r="H47" s="13" t="s">
        <v>556</v>
      </c>
    </row>
    <row r="48" spans="1:9" x14ac:dyDescent="0.2">
      <c r="A48" s="3" t="s">
        <v>460</v>
      </c>
      <c r="B48">
        <v>4</v>
      </c>
      <c r="C48" s="7" t="s">
        <v>556</v>
      </c>
      <c r="F48" s="3" t="s">
        <v>297</v>
      </c>
      <c r="G48" s="13">
        <v>5</v>
      </c>
      <c r="H48" s="13" t="s">
        <v>556</v>
      </c>
    </row>
    <row r="49" spans="1:9" x14ac:dyDescent="0.2">
      <c r="A49" s="3" t="s">
        <v>297</v>
      </c>
      <c r="B49">
        <v>3</v>
      </c>
      <c r="C49" s="7" t="s">
        <v>556</v>
      </c>
      <c r="F49" s="3" t="s">
        <v>594</v>
      </c>
      <c r="G49" s="13">
        <v>1</v>
      </c>
      <c r="H49" s="13" t="s">
        <v>556</v>
      </c>
    </row>
    <row r="50" spans="1:9" x14ac:dyDescent="0.2">
      <c r="A50" s="3" t="s">
        <v>462</v>
      </c>
      <c r="B50">
        <v>3</v>
      </c>
      <c r="C50" s="7" t="s">
        <v>556</v>
      </c>
      <c r="F50" s="3" t="s">
        <v>467</v>
      </c>
      <c r="G50" s="13">
        <v>3</v>
      </c>
      <c r="H50" s="13" t="s">
        <v>556</v>
      </c>
    </row>
    <row r="51" spans="1:9" x14ac:dyDescent="0.2">
      <c r="A51" s="3" t="s">
        <v>467</v>
      </c>
      <c r="B51">
        <v>2</v>
      </c>
      <c r="C51" s="7" t="s">
        <v>556</v>
      </c>
      <c r="F51" s="3" t="s">
        <v>461</v>
      </c>
      <c r="G51" s="13">
        <v>2</v>
      </c>
      <c r="H51" s="13" t="s">
        <v>556</v>
      </c>
    </row>
    <row r="52" spans="1:9" x14ac:dyDescent="0.2">
      <c r="A52" s="3" t="s">
        <v>461</v>
      </c>
      <c r="B52">
        <v>1</v>
      </c>
      <c r="C52" s="7" t="s">
        <v>556</v>
      </c>
      <c r="F52" s="3" t="s">
        <v>488</v>
      </c>
      <c r="G52" s="13">
        <v>1</v>
      </c>
      <c r="H52" s="13" t="s">
        <v>556</v>
      </c>
    </row>
    <row r="53" spans="1:9" x14ac:dyDescent="0.2">
      <c r="A53" s="3" t="s">
        <v>477</v>
      </c>
      <c r="B53">
        <v>1</v>
      </c>
      <c r="C53" s="7" t="s">
        <v>556</v>
      </c>
      <c r="F53" s="3" t="s">
        <v>490</v>
      </c>
      <c r="G53" s="13">
        <v>1</v>
      </c>
      <c r="H53" s="13" t="s">
        <v>556</v>
      </c>
    </row>
    <row r="54" spans="1:9" x14ac:dyDescent="0.2">
      <c r="A54" s="3" t="s">
        <v>488</v>
      </c>
      <c r="B54">
        <v>1</v>
      </c>
      <c r="C54" s="7" t="s">
        <v>556</v>
      </c>
      <c r="F54" s="3" t="s">
        <v>596</v>
      </c>
      <c r="G54" s="13">
        <v>1</v>
      </c>
      <c r="H54" s="13" t="s">
        <v>556</v>
      </c>
    </row>
    <row r="55" spans="1:9" x14ac:dyDescent="0.2">
      <c r="A55" s="3" t="s">
        <v>490</v>
      </c>
      <c r="B55">
        <v>1</v>
      </c>
      <c r="C55" s="7" t="s">
        <v>556</v>
      </c>
      <c r="F55" s="3" t="s">
        <v>497</v>
      </c>
      <c r="G55" s="13">
        <v>5</v>
      </c>
      <c r="H55" s="13" t="s">
        <v>556</v>
      </c>
    </row>
    <row r="56" spans="1:9" x14ac:dyDescent="0.2">
      <c r="A56" s="3" t="s">
        <v>491</v>
      </c>
      <c r="B56">
        <v>1</v>
      </c>
      <c r="C56" s="7" t="s">
        <v>556</v>
      </c>
      <c r="F56" s="3" t="s">
        <v>597</v>
      </c>
      <c r="G56" s="13">
        <v>6</v>
      </c>
      <c r="H56" s="13" t="s">
        <v>556</v>
      </c>
    </row>
    <row r="57" spans="1:9" x14ac:dyDescent="0.2">
      <c r="A57" s="3" t="s">
        <v>496</v>
      </c>
      <c r="B57">
        <v>1</v>
      </c>
      <c r="C57" s="7" t="s">
        <v>556</v>
      </c>
      <c r="F57" s="3" t="s">
        <v>593</v>
      </c>
      <c r="G57">
        <v>1</v>
      </c>
      <c r="H57" s="13" t="s">
        <v>556</v>
      </c>
    </row>
    <row r="58" spans="1:9" x14ac:dyDescent="0.2">
      <c r="A58" s="3" t="s">
        <v>497</v>
      </c>
      <c r="B58">
        <v>1</v>
      </c>
      <c r="C58" s="7" t="s">
        <v>556</v>
      </c>
      <c r="F58" s="3" t="s">
        <v>595</v>
      </c>
      <c r="G58" s="13">
        <v>1</v>
      </c>
      <c r="H58" s="13" t="s">
        <v>556</v>
      </c>
    </row>
    <row r="59" spans="1:9" x14ac:dyDescent="0.2">
      <c r="A59" s="3" t="s">
        <v>515</v>
      </c>
      <c r="B59">
        <v>1</v>
      </c>
      <c r="C59" s="7" t="s">
        <v>556</v>
      </c>
      <c r="D59">
        <f>SUM(B46:B59)</f>
        <v>29</v>
      </c>
      <c r="F59" s="3" t="s">
        <v>515</v>
      </c>
      <c r="G59" s="13">
        <v>1</v>
      </c>
      <c r="H59" s="13" t="s">
        <v>556</v>
      </c>
    </row>
    <row r="60" spans="1:9" x14ac:dyDescent="0.2">
      <c r="A60" s="3" t="s">
        <v>110</v>
      </c>
      <c r="B60">
        <v>3</v>
      </c>
      <c r="C60" t="s">
        <v>542</v>
      </c>
      <c r="F60" s="2" t="s">
        <v>634</v>
      </c>
      <c r="G60" s="13">
        <v>1</v>
      </c>
      <c r="H60" s="13" t="s">
        <v>556</v>
      </c>
    </row>
    <row r="61" spans="1:9" x14ac:dyDescent="0.2">
      <c r="A61" s="3" t="s">
        <v>100</v>
      </c>
      <c r="B61">
        <v>2</v>
      </c>
      <c r="C61" t="s">
        <v>542</v>
      </c>
      <c r="F61" s="2" t="s">
        <v>633</v>
      </c>
      <c r="G61" s="13">
        <v>1</v>
      </c>
      <c r="H61" s="13" t="s">
        <v>556</v>
      </c>
      <c r="I61">
        <f>SUM(G45:G61)</f>
        <v>49</v>
      </c>
    </row>
    <row r="62" spans="1:9" x14ac:dyDescent="0.2">
      <c r="A62" s="3" t="s">
        <v>129</v>
      </c>
      <c r="B62">
        <v>2</v>
      </c>
      <c r="C62" t="s">
        <v>542</v>
      </c>
      <c r="F62" s="3" t="s">
        <v>598</v>
      </c>
      <c r="G62">
        <v>1</v>
      </c>
      <c r="H62" t="s">
        <v>542</v>
      </c>
    </row>
    <row r="63" spans="1:9" x14ac:dyDescent="0.2">
      <c r="A63" s="3" t="s">
        <v>102</v>
      </c>
      <c r="B63">
        <v>2</v>
      </c>
      <c r="C63" t="s">
        <v>542</v>
      </c>
      <c r="F63" s="3" t="s">
        <v>599</v>
      </c>
      <c r="G63" s="13">
        <v>1</v>
      </c>
      <c r="H63" s="13" t="s">
        <v>542</v>
      </c>
    </row>
    <row r="64" spans="1:9" x14ac:dyDescent="0.2">
      <c r="A64" s="3" t="s">
        <v>104</v>
      </c>
      <c r="B64">
        <v>2</v>
      </c>
      <c r="C64" t="s">
        <v>542</v>
      </c>
      <c r="F64" s="3" t="s">
        <v>600</v>
      </c>
      <c r="G64" s="13">
        <v>1</v>
      </c>
      <c r="H64" s="13" t="s">
        <v>542</v>
      </c>
    </row>
    <row r="65" spans="1:9" x14ac:dyDescent="0.2">
      <c r="A65" s="3" t="s">
        <v>468</v>
      </c>
      <c r="B65">
        <v>2</v>
      </c>
      <c r="C65" t="s">
        <v>542</v>
      </c>
      <c r="F65" s="3" t="s">
        <v>509</v>
      </c>
      <c r="G65" s="13">
        <v>1</v>
      </c>
      <c r="H65" s="13" t="s">
        <v>542</v>
      </c>
    </row>
    <row r="66" spans="1:9" x14ac:dyDescent="0.2">
      <c r="A66" s="3" t="s">
        <v>469</v>
      </c>
      <c r="B66">
        <v>2</v>
      </c>
      <c r="C66" t="s">
        <v>542</v>
      </c>
      <c r="F66" s="3" t="s">
        <v>602</v>
      </c>
      <c r="G66" s="13">
        <v>2</v>
      </c>
      <c r="H66" s="13" t="s">
        <v>542</v>
      </c>
    </row>
    <row r="67" spans="1:9" x14ac:dyDescent="0.2">
      <c r="A67" s="3" t="s">
        <v>470</v>
      </c>
      <c r="B67">
        <v>2</v>
      </c>
      <c r="C67" t="s">
        <v>542</v>
      </c>
      <c r="F67" s="3" t="s">
        <v>603</v>
      </c>
      <c r="G67" s="13">
        <v>1</v>
      </c>
      <c r="H67" s="13" t="s">
        <v>542</v>
      </c>
    </row>
    <row r="68" spans="1:9" x14ac:dyDescent="0.2">
      <c r="A68" s="3" t="s">
        <v>471</v>
      </c>
      <c r="B68">
        <v>2</v>
      </c>
      <c r="C68" t="s">
        <v>542</v>
      </c>
      <c r="F68" s="3" t="s">
        <v>604</v>
      </c>
      <c r="G68" s="13">
        <v>1</v>
      </c>
      <c r="H68" s="13" t="s">
        <v>542</v>
      </c>
    </row>
    <row r="69" spans="1:9" x14ac:dyDescent="0.2">
      <c r="A69" s="3" t="s">
        <v>472</v>
      </c>
      <c r="B69">
        <v>1</v>
      </c>
      <c r="C69" t="s">
        <v>542</v>
      </c>
      <c r="F69" s="3" t="s">
        <v>13</v>
      </c>
      <c r="G69" s="13">
        <v>1</v>
      </c>
      <c r="H69" s="13" t="s">
        <v>542</v>
      </c>
      <c r="I69" s="2"/>
    </row>
    <row r="70" spans="1:9" x14ac:dyDescent="0.2">
      <c r="A70" s="3" t="s">
        <v>473</v>
      </c>
      <c r="B70">
        <v>1</v>
      </c>
      <c r="C70" t="s">
        <v>542</v>
      </c>
      <c r="F70" s="3" t="s">
        <v>17</v>
      </c>
      <c r="G70" s="13">
        <v>2</v>
      </c>
      <c r="H70" s="13" t="s">
        <v>542</v>
      </c>
      <c r="I70" s="2"/>
    </row>
    <row r="71" spans="1:9" x14ac:dyDescent="0.2">
      <c r="A71" s="3" t="s">
        <v>476</v>
      </c>
      <c r="B71">
        <v>1</v>
      </c>
      <c r="C71" t="s">
        <v>542</v>
      </c>
      <c r="F71" s="3" t="s">
        <v>605</v>
      </c>
      <c r="G71" s="13">
        <v>1</v>
      </c>
      <c r="H71" s="13" t="s">
        <v>542</v>
      </c>
      <c r="I71" s="2"/>
    </row>
    <row r="72" spans="1:9" x14ac:dyDescent="0.2">
      <c r="A72" s="3" t="s">
        <v>478</v>
      </c>
      <c r="B72">
        <v>1</v>
      </c>
      <c r="C72" t="s">
        <v>542</v>
      </c>
      <c r="F72" s="3" t="s">
        <v>606</v>
      </c>
      <c r="G72" s="13">
        <v>2</v>
      </c>
      <c r="H72" s="13" t="s">
        <v>542</v>
      </c>
      <c r="I72" s="2"/>
    </row>
    <row r="73" spans="1:9" x14ac:dyDescent="0.2">
      <c r="A73" s="3" t="s">
        <v>481</v>
      </c>
      <c r="B73">
        <v>1</v>
      </c>
      <c r="C73" t="s">
        <v>542</v>
      </c>
      <c r="F73" s="3" t="s">
        <v>607</v>
      </c>
      <c r="G73" s="13">
        <v>1</v>
      </c>
      <c r="H73" s="13" t="s">
        <v>542</v>
      </c>
      <c r="I73" s="2"/>
    </row>
    <row r="74" spans="1:9" x14ac:dyDescent="0.2">
      <c r="A74" s="3" t="s">
        <v>482</v>
      </c>
      <c r="B74">
        <v>1</v>
      </c>
      <c r="C74" t="s">
        <v>542</v>
      </c>
      <c r="F74" s="3" t="s">
        <v>608</v>
      </c>
      <c r="G74" s="13">
        <v>1</v>
      </c>
      <c r="H74" s="13" t="s">
        <v>542</v>
      </c>
      <c r="I74" s="2"/>
    </row>
    <row r="75" spans="1:9" x14ac:dyDescent="0.2">
      <c r="A75" s="3" t="s">
        <v>483</v>
      </c>
      <c r="B75">
        <v>1</v>
      </c>
      <c r="C75" t="s">
        <v>542</v>
      </c>
      <c r="F75" s="3" t="s">
        <v>100</v>
      </c>
      <c r="G75" s="13">
        <v>1</v>
      </c>
      <c r="H75" s="13" t="s">
        <v>542</v>
      </c>
      <c r="I75" s="2"/>
    </row>
    <row r="76" spans="1:9" x14ac:dyDescent="0.2">
      <c r="A76" s="3" t="s">
        <v>484</v>
      </c>
      <c r="B76">
        <v>1</v>
      </c>
      <c r="C76" t="s">
        <v>542</v>
      </c>
      <c r="F76" s="3" t="s">
        <v>609</v>
      </c>
      <c r="G76" s="13">
        <v>2</v>
      </c>
      <c r="H76" s="13" t="s">
        <v>542</v>
      </c>
      <c r="I76" s="2"/>
    </row>
    <row r="77" spans="1:9" x14ac:dyDescent="0.2">
      <c r="A77" s="3" t="s">
        <v>486</v>
      </c>
      <c r="B77">
        <v>1</v>
      </c>
      <c r="C77" t="s">
        <v>542</v>
      </c>
      <c r="F77" s="3" t="s">
        <v>610</v>
      </c>
      <c r="G77" s="13">
        <v>3</v>
      </c>
      <c r="H77" s="13" t="s">
        <v>542</v>
      </c>
      <c r="I77" s="4"/>
    </row>
    <row r="78" spans="1:9" x14ac:dyDescent="0.2">
      <c r="A78" s="3" t="s">
        <v>487</v>
      </c>
      <c r="B78">
        <v>1</v>
      </c>
      <c r="C78" t="s">
        <v>542</v>
      </c>
      <c r="F78" s="3" t="s">
        <v>611</v>
      </c>
      <c r="G78" s="13">
        <v>1</v>
      </c>
      <c r="H78" s="13" t="s">
        <v>542</v>
      </c>
      <c r="I78" s="4"/>
    </row>
    <row r="79" spans="1:9" x14ac:dyDescent="0.2">
      <c r="A79" s="3" t="s">
        <v>489</v>
      </c>
      <c r="B79">
        <v>1</v>
      </c>
      <c r="C79" t="s">
        <v>542</v>
      </c>
      <c r="F79" s="3" t="s">
        <v>612</v>
      </c>
      <c r="G79" s="13">
        <v>1</v>
      </c>
      <c r="H79" s="13" t="s">
        <v>542</v>
      </c>
      <c r="I79" s="4"/>
    </row>
    <row r="80" spans="1:9" x14ac:dyDescent="0.2">
      <c r="A80" s="3" t="s">
        <v>492</v>
      </c>
      <c r="B80">
        <v>1</v>
      </c>
      <c r="C80" t="s">
        <v>542</v>
      </c>
      <c r="F80" s="3" t="s">
        <v>613</v>
      </c>
      <c r="G80" s="13">
        <v>1</v>
      </c>
      <c r="H80" s="13" t="s">
        <v>542</v>
      </c>
    </row>
    <row r="81" spans="1:9" x14ac:dyDescent="0.2">
      <c r="A81" s="3" t="s">
        <v>9</v>
      </c>
      <c r="B81">
        <v>1</v>
      </c>
      <c r="C81" t="s">
        <v>542</v>
      </c>
      <c r="F81" s="3" t="s">
        <v>407</v>
      </c>
      <c r="G81" s="13">
        <v>1</v>
      </c>
      <c r="H81" s="13" t="s">
        <v>542</v>
      </c>
    </row>
    <row r="82" spans="1:9" x14ac:dyDescent="0.2">
      <c r="A82" s="3" t="s">
        <v>494</v>
      </c>
      <c r="B82">
        <v>1</v>
      </c>
      <c r="C82" t="s">
        <v>542</v>
      </c>
      <c r="F82" s="3" t="s">
        <v>614</v>
      </c>
      <c r="G82" s="13">
        <v>1</v>
      </c>
      <c r="H82" s="13" t="s">
        <v>542</v>
      </c>
    </row>
    <row r="83" spans="1:9" x14ac:dyDescent="0.2">
      <c r="A83" s="3" t="s">
        <v>105</v>
      </c>
      <c r="B83">
        <v>1</v>
      </c>
      <c r="C83" t="s">
        <v>542</v>
      </c>
      <c r="F83" s="3" t="s">
        <v>615</v>
      </c>
      <c r="G83" s="13">
        <v>1</v>
      </c>
      <c r="H83" s="13" t="s">
        <v>542</v>
      </c>
    </row>
    <row r="84" spans="1:9" x14ac:dyDescent="0.2">
      <c r="A84" s="3" t="s">
        <v>495</v>
      </c>
      <c r="B84">
        <v>1</v>
      </c>
      <c r="C84" t="s">
        <v>542</v>
      </c>
      <c r="F84" s="3" t="s">
        <v>616</v>
      </c>
      <c r="G84" s="13">
        <v>1</v>
      </c>
      <c r="H84" s="13" t="s">
        <v>542</v>
      </c>
    </row>
    <row r="85" spans="1:9" x14ac:dyDescent="0.2">
      <c r="A85" s="3" t="s">
        <v>498</v>
      </c>
      <c r="B85">
        <v>1</v>
      </c>
      <c r="C85" t="s">
        <v>542</v>
      </c>
      <c r="F85" s="3" t="s">
        <v>617</v>
      </c>
      <c r="G85" s="13">
        <v>1</v>
      </c>
      <c r="H85" s="13" t="s">
        <v>542</v>
      </c>
    </row>
    <row r="86" spans="1:9" x14ac:dyDescent="0.2">
      <c r="A86" s="3" t="s">
        <v>499</v>
      </c>
      <c r="B86">
        <v>1</v>
      </c>
      <c r="C86" t="s">
        <v>542</v>
      </c>
      <c r="F86" s="3" t="s">
        <v>618</v>
      </c>
      <c r="G86" s="13">
        <v>1</v>
      </c>
      <c r="H86" s="13" t="s">
        <v>542</v>
      </c>
    </row>
    <row r="87" spans="1:9" x14ac:dyDescent="0.2">
      <c r="A87" s="3" t="s">
        <v>500</v>
      </c>
      <c r="B87">
        <v>1</v>
      </c>
      <c r="C87" t="s">
        <v>542</v>
      </c>
      <c r="F87" s="3" t="s">
        <v>619</v>
      </c>
      <c r="G87" s="13">
        <v>1</v>
      </c>
      <c r="H87" s="13" t="s">
        <v>542</v>
      </c>
    </row>
    <row r="88" spans="1:9" x14ac:dyDescent="0.2">
      <c r="A88" s="3" t="s">
        <v>501</v>
      </c>
      <c r="B88">
        <v>1</v>
      </c>
      <c r="C88" t="s">
        <v>542</v>
      </c>
      <c r="F88" s="14" t="s">
        <v>620</v>
      </c>
      <c r="G88" s="13">
        <v>1</v>
      </c>
      <c r="H88" s="13" t="s">
        <v>542</v>
      </c>
    </row>
    <row r="89" spans="1:9" x14ac:dyDescent="0.2">
      <c r="A89" s="3" t="s">
        <v>502</v>
      </c>
      <c r="B89">
        <v>1</v>
      </c>
      <c r="C89" t="s">
        <v>542</v>
      </c>
      <c r="F89" s="14" t="s">
        <v>621</v>
      </c>
      <c r="G89" s="13">
        <v>1</v>
      </c>
      <c r="H89" s="13" t="s">
        <v>542</v>
      </c>
    </row>
    <row r="90" spans="1:9" x14ac:dyDescent="0.2">
      <c r="A90" s="3" t="s">
        <v>504</v>
      </c>
      <c r="B90">
        <v>1</v>
      </c>
      <c r="C90" t="s">
        <v>542</v>
      </c>
      <c r="F90" s="14" t="s">
        <v>622</v>
      </c>
      <c r="G90" s="13">
        <v>2</v>
      </c>
      <c r="H90" s="13" t="s">
        <v>542</v>
      </c>
    </row>
    <row r="91" spans="1:9" x14ac:dyDescent="0.2">
      <c r="A91" s="3" t="s">
        <v>523</v>
      </c>
      <c r="B91">
        <v>1</v>
      </c>
      <c r="C91" t="s">
        <v>542</v>
      </c>
      <c r="F91" s="14" t="s">
        <v>623</v>
      </c>
      <c r="G91" s="13">
        <v>1</v>
      </c>
      <c r="H91" s="13" t="s">
        <v>542</v>
      </c>
    </row>
    <row r="92" spans="1:9" x14ac:dyDescent="0.2">
      <c r="A92" s="3" t="s">
        <v>234</v>
      </c>
      <c r="B92">
        <v>1</v>
      </c>
      <c r="C92" t="s">
        <v>542</v>
      </c>
      <c r="F92" s="14" t="s">
        <v>624</v>
      </c>
      <c r="G92">
        <v>1</v>
      </c>
      <c r="H92" t="s">
        <v>542</v>
      </c>
      <c r="I92">
        <f>SUM(G62:G92)</f>
        <v>38</v>
      </c>
    </row>
    <row r="93" spans="1:9" x14ac:dyDescent="0.2">
      <c r="A93" s="3" t="s">
        <v>506</v>
      </c>
      <c r="B93">
        <v>1</v>
      </c>
      <c r="C93" t="s">
        <v>542</v>
      </c>
      <c r="F93" s="3" t="s">
        <v>625</v>
      </c>
      <c r="G93">
        <v>1</v>
      </c>
      <c r="H93" s="13" t="s">
        <v>561</v>
      </c>
    </row>
    <row r="94" spans="1:9" x14ac:dyDescent="0.2">
      <c r="A94" s="3" t="s">
        <v>507</v>
      </c>
      <c r="B94">
        <v>1</v>
      </c>
      <c r="C94" t="s">
        <v>542</v>
      </c>
      <c r="F94" s="3" t="s">
        <v>626</v>
      </c>
      <c r="G94" s="13">
        <v>1</v>
      </c>
      <c r="H94" s="13" t="s">
        <v>561</v>
      </c>
    </row>
    <row r="95" spans="1:9" x14ac:dyDescent="0.2">
      <c r="A95" s="3" t="s">
        <v>508</v>
      </c>
      <c r="B95">
        <v>1</v>
      </c>
      <c r="C95" t="s">
        <v>542</v>
      </c>
      <c r="F95" s="3" t="s">
        <v>627</v>
      </c>
      <c r="G95" s="13">
        <v>1</v>
      </c>
      <c r="H95" s="13" t="s">
        <v>561</v>
      </c>
    </row>
    <row r="96" spans="1:9" x14ac:dyDescent="0.2">
      <c r="A96" s="3" t="s">
        <v>509</v>
      </c>
      <c r="B96">
        <v>1</v>
      </c>
      <c r="C96" t="s">
        <v>542</v>
      </c>
      <c r="F96" s="3" t="s">
        <v>628</v>
      </c>
      <c r="G96" s="13">
        <v>1</v>
      </c>
      <c r="H96" s="13" t="s">
        <v>561</v>
      </c>
    </row>
    <row r="97" spans="1:9" x14ac:dyDescent="0.2">
      <c r="A97" s="3" t="s">
        <v>510</v>
      </c>
      <c r="B97">
        <v>1</v>
      </c>
      <c r="C97" t="s">
        <v>542</v>
      </c>
      <c r="F97" s="3" t="s">
        <v>629</v>
      </c>
      <c r="G97" s="13">
        <v>1</v>
      </c>
      <c r="H97" s="13" t="s">
        <v>561</v>
      </c>
    </row>
    <row r="98" spans="1:9" x14ac:dyDescent="0.2">
      <c r="A98" s="3" t="s">
        <v>511</v>
      </c>
      <c r="B98">
        <v>1</v>
      </c>
      <c r="C98" t="s">
        <v>544</v>
      </c>
      <c r="F98" s="3" t="s">
        <v>630</v>
      </c>
      <c r="G98" s="13">
        <v>1</v>
      </c>
      <c r="H98" s="13" t="s">
        <v>561</v>
      </c>
    </row>
    <row r="99" spans="1:9" x14ac:dyDescent="0.2">
      <c r="A99" s="3" t="s">
        <v>512</v>
      </c>
      <c r="B99">
        <v>1</v>
      </c>
      <c r="C99" t="s">
        <v>542</v>
      </c>
      <c r="F99" s="3" t="s">
        <v>631</v>
      </c>
      <c r="G99" s="13">
        <v>1</v>
      </c>
      <c r="H99" s="13" t="s">
        <v>561</v>
      </c>
      <c r="I99">
        <v>7</v>
      </c>
    </row>
    <row r="100" spans="1:9" x14ac:dyDescent="0.2">
      <c r="A100" s="3" t="s">
        <v>513</v>
      </c>
      <c r="B100">
        <v>1</v>
      </c>
      <c r="C100" t="s">
        <v>542</v>
      </c>
    </row>
    <row r="101" spans="1:9" x14ac:dyDescent="0.2">
      <c r="A101" s="3" t="s">
        <v>514</v>
      </c>
      <c r="B101">
        <v>1</v>
      </c>
      <c r="C101" t="s">
        <v>542</v>
      </c>
      <c r="G101">
        <f>SUM(G10:G99)</f>
        <v>424</v>
      </c>
      <c r="I101">
        <f>SUM(I13:I99)</f>
        <v>196</v>
      </c>
    </row>
    <row r="102" spans="1:9" x14ac:dyDescent="0.2">
      <c r="A102" s="3" t="s">
        <v>516</v>
      </c>
      <c r="B102">
        <v>1</v>
      </c>
      <c r="C102" t="s">
        <v>542</v>
      </c>
    </row>
    <row r="103" spans="1:9" x14ac:dyDescent="0.2">
      <c r="A103" s="3" t="s">
        <v>517</v>
      </c>
      <c r="B103">
        <v>1</v>
      </c>
      <c r="C103" t="s">
        <v>542</v>
      </c>
    </row>
    <row r="104" spans="1:9" x14ac:dyDescent="0.2">
      <c r="A104" s="3" t="s">
        <v>518</v>
      </c>
      <c r="B104">
        <v>1</v>
      </c>
      <c r="C104" t="s">
        <v>542</v>
      </c>
    </row>
    <row r="105" spans="1:9" x14ac:dyDescent="0.2">
      <c r="A105" s="3" t="s">
        <v>167</v>
      </c>
      <c r="B105">
        <v>1</v>
      </c>
      <c r="C105" t="s">
        <v>542</v>
      </c>
    </row>
    <row r="106" spans="1:9" x14ac:dyDescent="0.2">
      <c r="A106" s="3" t="s">
        <v>519</v>
      </c>
      <c r="B106">
        <v>1</v>
      </c>
      <c r="C106" t="s">
        <v>542</v>
      </c>
    </row>
    <row r="107" spans="1:9" x14ac:dyDescent="0.2">
      <c r="A107" s="3" t="s">
        <v>520</v>
      </c>
      <c r="B107">
        <v>1</v>
      </c>
      <c r="C107" t="s">
        <v>542</v>
      </c>
      <c r="D107">
        <f>SUM(B60:B107)</f>
        <v>58</v>
      </c>
    </row>
    <row r="108" spans="1:9" x14ac:dyDescent="0.2">
      <c r="A108" s="3" t="s">
        <v>505</v>
      </c>
      <c r="B108">
        <v>1</v>
      </c>
      <c r="C108" t="s">
        <v>561</v>
      </c>
    </row>
    <row r="109" spans="1:9" x14ac:dyDescent="0.2">
      <c r="A109" s="3" t="s">
        <v>521</v>
      </c>
      <c r="B109">
        <v>1</v>
      </c>
      <c r="C109" s="7" t="s">
        <v>561</v>
      </c>
    </row>
    <row r="110" spans="1:9" x14ac:dyDescent="0.2">
      <c r="A110" s="3" t="s">
        <v>522</v>
      </c>
      <c r="B110">
        <v>1</v>
      </c>
      <c r="C110" s="7" t="s">
        <v>561</v>
      </c>
      <c r="D110">
        <f>SUM(B108:B110)</f>
        <v>3</v>
      </c>
    </row>
    <row r="113" spans="2:4" x14ac:dyDescent="0.2">
      <c r="B113">
        <f>SUM(B10:B110)</f>
        <v>428</v>
      </c>
      <c r="C113">
        <f>SUM(B13:B110)</f>
        <v>205</v>
      </c>
      <c r="D113">
        <f>D107+D59+D45+D27+D18+D15+D110</f>
        <v>205</v>
      </c>
    </row>
  </sheetData>
  <sortState ref="A2:C110">
    <sortCondition ref="C1"/>
  </sortState>
  <pageMargins left="0.78749999999999998" right="0.78749999999999998" top="1.05277777777778" bottom="1.05277777777778" header="0.78749999999999998" footer="0.78749999999999998"/>
  <pageSetup paperSize="9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1284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Scenario 1</vt:lpstr>
      <vt:lpstr>Scenario 2</vt:lpstr>
      <vt:lpstr>Scenario 3</vt:lpstr>
      <vt:lpstr>Scenario 4</vt:lpstr>
      <vt:lpstr>Scenario 5</vt:lpstr>
      <vt:lpstr>Scenario 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Aliaksandr Hubin</dc:creator>
  <cp:lastModifiedBy>Florian Frommlet</cp:lastModifiedBy>
  <cp:revision>20</cp:revision>
  <cp:lastPrinted>2017-03-13T12:44:35Z</cp:lastPrinted>
  <dcterms:created xsi:type="dcterms:W3CDTF">2017-03-10T11:40:42Z</dcterms:created>
  <dcterms:modified xsi:type="dcterms:W3CDTF">2018-10-15T10:38:14Z</dcterms:modified>
  <dc:language>en-US</dc:language>
</cp:coreProperties>
</file>