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VET\BasAm\Ernæring\2 Projects\GutMatters\Experiments\WP4 Fat quality and fish size\Resultater Ås\Gene expression\"/>
    </mc:Choice>
  </mc:AlternateContent>
  <xr:revisionPtr revIDLastSave="0" documentId="13_ncr:1_{20E1F144-DC67-4213-B6F7-83D49F26208D}" xr6:coauthVersionLast="47" xr6:coauthVersionMax="47" xr10:uidLastSave="{00000000-0000-0000-0000-000000000000}"/>
  <bookViews>
    <workbookView xWindow="-19320" yWindow="-120" windowWidth="19440" windowHeight="15000" activeTab="3" xr2:uid="{00000000-000D-0000-FFFF-FFFF00000000}"/>
  </bookViews>
  <sheets>
    <sheet name="Hprt" sheetId="29" r:id="rId1"/>
    <sheet name="RNApol-LC2" sheetId="37" r:id="rId2"/>
    <sheet name="RNApol-LC1" sheetId="39" r:id="rId3"/>
    <sheet name="gapdh" sheetId="38" r:id="rId4"/>
    <sheet name="graphs" sheetId="35" r:id="rId5"/>
  </sheets>
  <definedNames>
    <definedName name="_xlnm._FilterDatabase" localSheetId="3" hidden="1">gapdh!$A$1:$J$1</definedName>
    <definedName name="_xlnm._FilterDatabase" localSheetId="0" hidden="1">Hprt!$A$1:$J$1</definedName>
    <definedName name="_xlnm._FilterDatabase" localSheetId="2" hidden="1">'RNApol-LC1'!$A$1:$J$1</definedName>
    <definedName name="_xlnm._FilterDatabase" localSheetId="1" hidden="1">'RNApol-LC2'!$A$1:$J$1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39" l="1"/>
  <c r="I9" i="39" s="1"/>
  <c r="G7" i="39"/>
  <c r="H7" i="39" s="1"/>
  <c r="G8" i="39"/>
  <c r="H8" i="39" s="1"/>
  <c r="G9" i="39"/>
  <c r="G10" i="39"/>
  <c r="G11" i="39"/>
  <c r="G12" i="39"/>
  <c r="G13" i="39"/>
  <c r="G14" i="39"/>
  <c r="G15" i="39"/>
  <c r="G16" i="39"/>
  <c r="J17" i="39" s="1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H116" i="39"/>
  <c r="G58" i="39"/>
  <c r="H49" i="39"/>
  <c r="H27" i="39"/>
  <c r="H18" i="39"/>
  <c r="H13" i="39"/>
  <c r="H12" i="39"/>
  <c r="G5" i="39"/>
  <c r="G4" i="39"/>
  <c r="G3" i="39"/>
  <c r="G2" i="39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2" i="38"/>
  <c r="G2" i="37"/>
  <c r="H116" i="37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3" i="29"/>
  <c r="G4" i="29"/>
  <c r="G5" i="29"/>
  <c r="G2" i="29"/>
  <c r="I41" i="39" l="1"/>
  <c r="I29" i="39"/>
  <c r="I37" i="39"/>
  <c r="J21" i="39"/>
  <c r="I45" i="39"/>
  <c r="J33" i="39"/>
  <c r="J41" i="39"/>
  <c r="G56" i="39"/>
  <c r="J49" i="39"/>
  <c r="J5" i="39"/>
  <c r="I13" i="39"/>
  <c r="J37" i="39"/>
  <c r="I21" i="39"/>
  <c r="H36" i="39"/>
  <c r="H43" i="39"/>
  <c r="H2" i="39"/>
  <c r="H9" i="39"/>
  <c r="H21" i="39"/>
  <c r="H29" i="39"/>
  <c r="H37" i="39"/>
  <c r="H15" i="39"/>
  <c r="H22" i="39"/>
  <c r="H45" i="39"/>
  <c r="H4" i="39"/>
  <c r="H16" i="39"/>
  <c r="H23" i="39"/>
  <c r="H39" i="39"/>
  <c r="H20" i="39"/>
  <c r="H5" i="39"/>
  <c r="H11" i="39"/>
  <c r="H17" i="39"/>
  <c r="H24" i="39"/>
  <c r="H32" i="39"/>
  <c r="H40" i="39"/>
  <c r="H6" i="39"/>
  <c r="H33" i="39"/>
  <c r="H48" i="39"/>
  <c r="I25" i="39"/>
  <c r="H3" i="39"/>
  <c r="H10" i="39"/>
  <c r="J13" i="39"/>
  <c r="H26" i="39"/>
  <c r="J29" i="39"/>
  <c r="H42" i="39"/>
  <c r="J45" i="39"/>
  <c r="J9" i="39"/>
  <c r="H19" i="39"/>
  <c r="H35" i="39"/>
  <c r="I17" i="39"/>
  <c r="I33" i="39"/>
  <c r="I49" i="39"/>
  <c r="J25" i="39"/>
  <c r="H38" i="39"/>
  <c r="H14" i="39"/>
  <c r="H30" i="39"/>
  <c r="H46" i="39"/>
  <c r="I5" i="39"/>
  <c r="G55" i="39"/>
  <c r="H25" i="39"/>
  <c r="H28" i="39"/>
  <c r="H31" i="39"/>
  <c r="H34" i="39"/>
  <c r="H41" i="39"/>
  <c r="H44" i="39"/>
  <c r="H47" i="39"/>
  <c r="G117" i="38"/>
  <c r="G58" i="38"/>
  <c r="G58" i="37"/>
  <c r="G57" i="39" l="1"/>
  <c r="I21" i="38"/>
  <c r="I45" i="37"/>
  <c r="J37" i="38"/>
  <c r="J45" i="38"/>
  <c r="H26" i="38"/>
  <c r="J9" i="38"/>
  <c r="J17" i="38"/>
  <c r="I41" i="38"/>
  <c r="J49" i="38"/>
  <c r="J33" i="38"/>
  <c r="H7" i="38"/>
  <c r="I25" i="38"/>
  <c r="H11" i="38"/>
  <c r="H5" i="38"/>
  <c r="H20" i="38"/>
  <c r="H28" i="38"/>
  <c r="H36" i="38"/>
  <c r="H44" i="38"/>
  <c r="I13" i="38"/>
  <c r="H21" i="38"/>
  <c r="H37" i="38"/>
  <c r="H8" i="38"/>
  <c r="H15" i="38"/>
  <c r="J25" i="38"/>
  <c r="H31" i="38"/>
  <c r="J41" i="38"/>
  <c r="H47" i="38"/>
  <c r="H9" i="38"/>
  <c r="H24" i="38"/>
  <c r="H40" i="38"/>
  <c r="H48" i="38"/>
  <c r="J13" i="38"/>
  <c r="H17" i="38"/>
  <c r="H25" i="38"/>
  <c r="H33" i="38"/>
  <c r="H41" i="38"/>
  <c r="H49" i="38"/>
  <c r="H4" i="38"/>
  <c r="H12" i="38"/>
  <c r="H27" i="38"/>
  <c r="H43" i="38"/>
  <c r="I29" i="38"/>
  <c r="J29" i="38"/>
  <c r="H39" i="38"/>
  <c r="I17" i="38"/>
  <c r="I33" i="38"/>
  <c r="I49" i="38"/>
  <c r="H14" i="38"/>
  <c r="H30" i="38"/>
  <c r="H46" i="38"/>
  <c r="I45" i="38"/>
  <c r="H23" i="38"/>
  <c r="I37" i="38"/>
  <c r="G55" i="38"/>
  <c r="H2" i="38"/>
  <c r="J5" i="38"/>
  <c r="H18" i="38"/>
  <c r="J21" i="38"/>
  <c r="H34" i="38"/>
  <c r="G56" i="38"/>
  <c r="H10" i="38"/>
  <c r="H42" i="38"/>
  <c r="I9" i="38"/>
  <c r="I5" i="38"/>
  <c r="H3" i="38"/>
  <c r="H6" i="38"/>
  <c r="H13" i="38"/>
  <c r="H16" i="38"/>
  <c r="H19" i="38"/>
  <c r="H22" i="38"/>
  <c r="H29" i="38"/>
  <c r="H32" i="38"/>
  <c r="H35" i="38"/>
  <c r="H38" i="38"/>
  <c r="H45" i="38"/>
  <c r="H4" i="37"/>
  <c r="H12" i="37"/>
  <c r="H20" i="37"/>
  <c r="I17" i="37"/>
  <c r="I33" i="37"/>
  <c r="H39" i="37"/>
  <c r="H10" i="37"/>
  <c r="H28" i="37"/>
  <c r="H21" i="37"/>
  <c r="H15" i="37"/>
  <c r="H8" i="37"/>
  <c r="H24" i="37"/>
  <c r="H9" i="37"/>
  <c r="H17" i="37"/>
  <c r="H25" i="37"/>
  <c r="H33" i="37"/>
  <c r="H49" i="37"/>
  <c r="H27" i="37"/>
  <c r="H35" i="37"/>
  <c r="H37" i="37"/>
  <c r="H45" i="37"/>
  <c r="H36" i="37"/>
  <c r="H5" i="37"/>
  <c r="H11" i="37"/>
  <c r="H19" i="37"/>
  <c r="H32" i="37"/>
  <c r="J49" i="37"/>
  <c r="H7" i="37"/>
  <c r="H13" i="37"/>
  <c r="H26" i="37"/>
  <c r="H40" i="37"/>
  <c r="H3" i="37"/>
  <c r="H16" i="37"/>
  <c r="H23" i="37"/>
  <c r="H29" i="37"/>
  <c r="H43" i="37"/>
  <c r="J17" i="37"/>
  <c r="J25" i="37"/>
  <c r="H46" i="37"/>
  <c r="I21" i="37"/>
  <c r="I13" i="37"/>
  <c r="H14" i="37"/>
  <c r="H18" i="37"/>
  <c r="H42" i="37"/>
  <c r="H48" i="37"/>
  <c r="I9" i="37"/>
  <c r="J41" i="37"/>
  <c r="G56" i="37"/>
  <c r="J33" i="37"/>
  <c r="H2" i="37"/>
  <c r="I37" i="37"/>
  <c r="I29" i="37"/>
  <c r="H30" i="37"/>
  <c r="I49" i="37"/>
  <c r="J13" i="37"/>
  <c r="J29" i="37"/>
  <c r="J45" i="37"/>
  <c r="I5" i="37"/>
  <c r="G55" i="37"/>
  <c r="J5" i="37"/>
  <c r="J21" i="37"/>
  <c r="H31" i="37"/>
  <c r="H34" i="37"/>
  <c r="J37" i="37"/>
  <c r="H41" i="37"/>
  <c r="H44" i="37"/>
  <c r="H47" i="37"/>
  <c r="I25" i="37"/>
  <c r="I41" i="37"/>
  <c r="H6" i="37"/>
  <c r="J9" i="37"/>
  <c r="H22" i="37"/>
  <c r="H38" i="37"/>
  <c r="G57" i="38" l="1"/>
  <c r="G57" i="37"/>
  <c r="G58" i="29" l="1"/>
  <c r="G116" i="29"/>
  <c r="J5" i="29" l="1"/>
  <c r="H32" i="29" l="1"/>
  <c r="J29" i="29"/>
  <c r="I29" i="29"/>
  <c r="G56" i="29"/>
  <c r="G55" i="29"/>
  <c r="J25" i="29"/>
  <c r="I25" i="29"/>
  <c r="J41" i="29"/>
  <c r="I41" i="29"/>
  <c r="H14" i="29"/>
  <c r="I17" i="29"/>
  <c r="J17" i="29"/>
  <c r="I13" i="29"/>
  <c r="J13" i="29"/>
  <c r="I33" i="29"/>
  <c r="J33" i="29"/>
  <c r="J45" i="29"/>
  <c r="I45" i="29"/>
  <c r="I49" i="29"/>
  <c r="J49" i="29"/>
  <c r="H33" i="29"/>
  <c r="I37" i="29"/>
  <c r="J37" i="29"/>
  <c r="I5" i="29"/>
  <c r="I9" i="29"/>
  <c r="J9" i="29"/>
  <c r="J21" i="29"/>
  <c r="I21" i="29"/>
  <c r="H42" i="29"/>
  <c r="H41" i="29"/>
  <c r="H49" i="29"/>
  <c r="H13" i="29"/>
  <c r="H4" i="29"/>
  <c r="H48" i="29"/>
  <c r="H12" i="29"/>
  <c r="H5" i="29"/>
  <c r="H26" i="29"/>
  <c r="H2" i="29"/>
  <c r="H9" i="29"/>
  <c r="H8" i="29"/>
  <c r="H18" i="29"/>
  <c r="H34" i="29"/>
  <c r="H43" i="29"/>
  <c r="H15" i="29"/>
  <c r="H27" i="29"/>
  <c r="H19" i="29"/>
  <c r="H44" i="29"/>
  <c r="H28" i="29"/>
  <c r="H20" i="29"/>
  <c r="H45" i="29"/>
  <c r="H29" i="29"/>
  <c r="H10" i="29"/>
  <c r="H30" i="29"/>
  <c r="H22" i="29"/>
  <c r="H17" i="29"/>
  <c r="H37" i="29"/>
  <c r="H7" i="29"/>
  <c r="H3" i="29"/>
  <c r="H47" i="29"/>
  <c r="H11" i="29"/>
  <c r="H31" i="29"/>
  <c r="H16" i="29"/>
  <c r="H21" i="29"/>
  <c r="H40" i="29"/>
  <c r="H38" i="29"/>
  <c r="H24" i="29"/>
  <c r="H39" i="29"/>
  <c r="H36" i="29"/>
  <c r="H46" i="29"/>
  <c r="H23" i="29"/>
  <c r="H25" i="29"/>
  <c r="H35" i="29"/>
  <c r="H6" i="29"/>
  <c r="G57" i="29" l="1"/>
</calcChain>
</file>

<file path=xl/sharedStrings.xml><?xml version="1.0" encoding="utf-8"?>
<sst xmlns="http://schemas.openxmlformats.org/spreadsheetml/2006/main" count="2612" uniqueCount="159">
  <si>
    <t>exp</t>
  </si>
  <si>
    <t>stdev</t>
  </si>
  <si>
    <t>Sample Name</t>
  </si>
  <si>
    <t>Gene Name</t>
  </si>
  <si>
    <t>Cq Mean</t>
  </si>
  <si>
    <t>Cq Error</t>
  </si>
  <si>
    <t>Replicate Group</t>
  </si>
  <si>
    <t>Concentration Mean</t>
  </si>
  <si>
    <t>Concentration Error</t>
  </si>
  <si>
    <t>Sample Type</t>
  </si>
  <si>
    <t>Standard</t>
  </si>
  <si>
    <t>Excluded</t>
  </si>
  <si>
    <t>Dye</t>
  </si>
  <si>
    <t>Number</t>
  </si>
  <si>
    <t>Replicate Group Members</t>
  </si>
  <si>
    <t>Failure</t>
  </si>
  <si>
    <t>-</t>
  </si>
  <si>
    <t>Unchecked</t>
  </si>
  <si>
    <t>SYBR Green I</t>
  </si>
  <si>
    <t>Cq</t>
  </si>
  <si>
    <t>Sample ID</t>
  </si>
  <si>
    <t>E5</t>
  </si>
  <si>
    <t>E5, E6</t>
  </si>
  <si>
    <t>F5</t>
  </si>
  <si>
    <t>A7</t>
  </si>
  <si>
    <t>A7, A8</t>
  </si>
  <si>
    <t>B7</t>
  </si>
  <si>
    <t>B7, B8</t>
  </si>
  <si>
    <t>C7</t>
  </si>
  <si>
    <t>C7, C8</t>
  </si>
  <si>
    <t>D7</t>
  </si>
  <si>
    <t>D7, D8</t>
  </si>
  <si>
    <t>E7</t>
  </si>
  <si>
    <t>E7, E8</t>
  </si>
  <si>
    <t>F7</t>
  </si>
  <si>
    <t>F7, F8</t>
  </si>
  <si>
    <t>G7</t>
  </si>
  <si>
    <t>F5, F6</t>
  </si>
  <si>
    <t>D3</t>
  </si>
  <si>
    <t>D3, D4</t>
  </si>
  <si>
    <t>G1</t>
  </si>
  <si>
    <t>G1, G2</t>
  </si>
  <si>
    <t>H3</t>
  </si>
  <si>
    <t>H3, H4</t>
  </si>
  <si>
    <t>C3</t>
  </si>
  <si>
    <t>C3, C4</t>
  </si>
  <si>
    <t>E3</t>
  </si>
  <si>
    <t>E3, E4</t>
  </si>
  <si>
    <t>F1</t>
  </si>
  <si>
    <t>F1, F2</t>
  </si>
  <si>
    <t>D5</t>
  </si>
  <si>
    <t>D5, D6</t>
  </si>
  <si>
    <t>C5</t>
  </si>
  <si>
    <t>C5, C6</t>
  </si>
  <si>
    <t>G3</t>
  </si>
  <si>
    <t>G3, G4</t>
  </si>
  <si>
    <t>A3</t>
  </si>
  <si>
    <t>A3, A4</t>
  </si>
  <si>
    <t>B3</t>
  </si>
  <si>
    <t>B3, B4</t>
  </si>
  <si>
    <t>A1</t>
  </si>
  <si>
    <t>A1, A2</t>
  </si>
  <si>
    <t>A5</t>
  </si>
  <si>
    <t>A5, A6</t>
  </si>
  <si>
    <t>H1</t>
  </si>
  <si>
    <t>H1, H2</t>
  </si>
  <si>
    <t>F3</t>
  </si>
  <si>
    <t>F3, F4</t>
  </si>
  <si>
    <t>B5</t>
  </si>
  <si>
    <t>B5, B6</t>
  </si>
  <si>
    <t>C1</t>
  </si>
  <si>
    <t>C1, C2</t>
  </si>
  <si>
    <t>B1</t>
  </si>
  <si>
    <t>B1, B2</t>
  </si>
  <si>
    <t>D1</t>
  </si>
  <si>
    <t>D1, D2</t>
  </si>
  <si>
    <t>E1</t>
  </si>
  <si>
    <t>E1, E2</t>
  </si>
  <si>
    <t>mean</t>
  </si>
  <si>
    <t>CV</t>
  </si>
  <si>
    <t>span</t>
  </si>
  <si>
    <t>H5</t>
  </si>
  <si>
    <t>H5, H6</t>
  </si>
  <si>
    <t>G5</t>
  </si>
  <si>
    <t>G5, G6</t>
  </si>
  <si>
    <t>Group average</t>
  </si>
  <si>
    <t>Scaled exp</t>
  </si>
  <si>
    <t>Group std</t>
  </si>
  <si>
    <t>A9</t>
  </si>
  <si>
    <t>A9, A10</t>
  </si>
  <si>
    <t>A11</t>
  </si>
  <si>
    <t>A11, A12</t>
  </si>
  <si>
    <t>B9</t>
  </si>
  <si>
    <t>B9, B10</t>
  </si>
  <si>
    <t>B11</t>
  </si>
  <si>
    <t>B11, B12</t>
  </si>
  <si>
    <t>C9</t>
  </si>
  <si>
    <t>C9, C10</t>
  </si>
  <si>
    <t>C11</t>
  </si>
  <si>
    <t>C11, C12</t>
  </si>
  <si>
    <t>D9</t>
  </si>
  <si>
    <t>D9, D10</t>
  </si>
  <si>
    <t>E9</t>
  </si>
  <si>
    <t>E9, E10</t>
  </si>
  <si>
    <t>F9</t>
  </si>
  <si>
    <t>F9, F10</t>
  </si>
  <si>
    <t>G7, G8</t>
  </si>
  <si>
    <t>G9</t>
  </si>
  <si>
    <t>G9, G10</t>
  </si>
  <si>
    <t>H7</t>
  </si>
  <si>
    <t>H7, H8</t>
  </si>
  <si>
    <t>H9</t>
  </si>
  <si>
    <t>H9, H10</t>
  </si>
  <si>
    <t>Gene name</t>
  </si>
  <si>
    <t>Indeterminate</t>
  </si>
  <si>
    <t>D11</t>
  </si>
  <si>
    <t>D11, D12</t>
  </si>
  <si>
    <t>E11</t>
  </si>
  <si>
    <t>E11, E12</t>
  </si>
  <si>
    <t>F11</t>
  </si>
  <si>
    <t>F11, F12</t>
  </si>
  <si>
    <t>G11</t>
  </si>
  <si>
    <t>G11, G12</t>
  </si>
  <si>
    <t>H11</t>
  </si>
  <si>
    <t>H11, H12</t>
  </si>
  <si>
    <t>Tank</t>
  </si>
  <si>
    <t>Hprt</t>
  </si>
  <si>
    <t>Size</t>
  </si>
  <si>
    <t>V</t>
  </si>
  <si>
    <t>H</t>
  </si>
  <si>
    <t>Diet</t>
  </si>
  <si>
    <t>D2</t>
  </si>
  <si>
    <t>D4</t>
  </si>
  <si>
    <t>D6</t>
  </si>
  <si>
    <t>Color</t>
  </si>
  <si>
    <t>RNApol</t>
  </si>
  <si>
    <t>[B11], B12</t>
  </si>
  <si>
    <t>Gapdh</t>
  </si>
  <si>
    <t>hprt</t>
  </si>
  <si>
    <t>Unknown</t>
  </si>
  <si>
    <t>[E7], E8</t>
  </si>
  <si>
    <t>A9, [A10]</t>
  </si>
  <si>
    <t>H9, [H10]</t>
  </si>
  <si>
    <t>GAPDH</t>
  </si>
  <si>
    <t>[A3], A4</t>
  </si>
  <si>
    <t>[E5], E6</t>
  </si>
  <si>
    <t>[F5], F6</t>
  </si>
  <si>
    <t>[G11], G12</t>
  </si>
  <si>
    <t>[A1], A2</t>
  </si>
  <si>
    <t>[H1], H2</t>
  </si>
  <si>
    <t>[G3], G4</t>
  </si>
  <si>
    <t>[G5], G6</t>
  </si>
  <si>
    <t>Checked</t>
  </si>
  <si>
    <t>[H9], H10</t>
  </si>
  <si>
    <t>E11, [E12]</t>
  </si>
  <si>
    <t>RNApol-LC2</t>
  </si>
  <si>
    <t>C1, [C2]</t>
  </si>
  <si>
    <t>[D5], D6</t>
  </si>
  <si>
    <t>RNApol-LC1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</si>
</sst>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8" fillId="0" borderId="0"/>
  </cellStyleXfs>
  <cellXfs count="84">
    <xf numFmtId="0" fontId="0" fillId="0" borderId="0" xfId="0"/>
    <xf numFmtId="0" fontId="0" fillId="0" borderId="0" xfId="0" applyNumberFormat="1"/>
    <xf numFmtId="16" fontId="0" fillId="0" borderId="0" xfId="0" applyNumberFormat="1"/>
    <xf numFmtId="11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0" borderId="0" xfId="0" applyNumberFormat="1" applyFill="1"/>
    <xf numFmtId="11" fontId="0" fillId="0" borderId="0" xfId="0" applyNumberFormat="1" applyFill="1" applyBorder="1"/>
    <xf numFmtId="17" fontId="0" fillId="0" borderId="0" xfId="0" applyNumberFormat="1" applyFill="1"/>
    <xf numFmtId="11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9" fillId="0" borderId="0" xfId="0" applyFont="1" applyBorder="1"/>
    <xf numFmtId="11" fontId="19" fillId="0" borderId="0" xfId="0" applyNumberFormat="1" applyFont="1" applyBorder="1"/>
    <xf numFmtId="0" fontId="19" fillId="0" borderId="0" xfId="0" applyNumberFormat="1" applyFont="1" applyBorder="1" applyAlignment="1">
      <alignment horizontal="center" vertical="center"/>
    </xf>
    <xf numFmtId="0" fontId="0" fillId="0" borderId="0" xfId="0" applyBorder="1"/>
    <xf numFmtId="2" fontId="14" fillId="33" borderId="0" xfId="0" applyNumberFormat="1" applyFont="1" applyFill="1"/>
    <xf numFmtId="11" fontId="0" fillId="34" borderId="0" xfId="0" applyNumberFormat="1" applyFill="1" applyBorder="1" applyAlignment="1">
      <alignment horizontal="center" vertical="center"/>
    </xf>
    <xf numFmtId="0" fontId="0" fillId="34" borderId="0" xfId="0" applyFill="1" applyBorder="1"/>
    <xf numFmtId="11" fontId="0" fillId="34" borderId="0" xfId="0" applyNumberFormat="1" applyFill="1" applyBorder="1"/>
    <xf numFmtId="2" fontId="0" fillId="34" borderId="0" xfId="0" applyNumberFormat="1" applyFill="1" applyBorder="1"/>
    <xf numFmtId="0" fontId="0" fillId="0" borderId="0" xfId="0"/>
    <xf numFmtId="2" fontId="0" fillId="0" borderId="0" xfId="0" applyNumberFormat="1"/>
    <xf numFmtId="0" fontId="21" fillId="0" borderId="0" xfId="0" applyFont="1" applyFill="1" applyBorder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0" fontId="21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2" fontId="14" fillId="33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vertical="center"/>
    </xf>
    <xf numFmtId="11" fontId="0" fillId="0" borderId="0" xfId="0" applyNumberFormat="1" applyFont="1" applyFill="1" applyBorder="1" applyAlignment="1">
      <alignment horizontal="right" vertical="center"/>
    </xf>
    <xf numFmtId="1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11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16" fontId="0" fillId="0" borderId="0" xfId="0" applyNumberFormat="1" applyFont="1" applyFill="1" applyBorder="1" applyAlignment="1">
      <alignment horizontal="center"/>
    </xf>
    <xf numFmtId="9" fontId="22" fillId="0" borderId="0" xfId="0" applyNumberFormat="1" applyFont="1" applyFill="1"/>
    <xf numFmtId="0" fontId="22" fillId="0" borderId="0" xfId="0" applyFont="1" applyFill="1"/>
    <xf numFmtId="0" fontId="14" fillId="0" borderId="0" xfId="0" applyFont="1" applyFill="1"/>
    <xf numFmtId="11" fontId="0" fillId="0" borderId="10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11" fontId="0" fillId="0" borderId="10" xfId="0" applyNumberFormat="1" applyFont="1" applyFill="1" applyBorder="1" applyAlignment="1">
      <alignment horizontal="right"/>
    </xf>
    <xf numFmtId="2" fontId="0" fillId="0" borderId="10" xfId="0" applyNumberFormat="1" applyFont="1" applyFill="1" applyBorder="1" applyAlignment="1">
      <alignment horizontal="right" vertical="center"/>
    </xf>
    <xf numFmtId="0" fontId="0" fillId="0" borderId="11" xfId="0" applyFont="1" applyFill="1" applyBorder="1" applyAlignment="1">
      <alignment horizontal="center"/>
    </xf>
    <xf numFmtId="0" fontId="0" fillId="0" borderId="11" xfId="0" applyNumberFormat="1" applyFont="1" applyFill="1" applyBorder="1" applyAlignment="1">
      <alignment horizontal="center"/>
    </xf>
    <xf numFmtId="11" fontId="0" fillId="0" borderId="11" xfId="0" applyNumberFormat="1" applyFont="1" applyFill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11" fontId="0" fillId="0" borderId="12" xfId="0" applyNumberFormat="1" applyFont="1" applyFill="1" applyBorder="1" applyAlignment="1">
      <alignment horizontal="right" vertical="center"/>
    </xf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 vertical="center"/>
    </xf>
    <xf numFmtId="11" fontId="0" fillId="0" borderId="13" xfId="0" applyNumberFormat="1" applyFont="1" applyFill="1" applyBorder="1" applyAlignment="1">
      <alignment vertical="center"/>
    </xf>
    <xf numFmtId="11" fontId="0" fillId="0" borderId="14" xfId="0" applyNumberFormat="1" applyFont="1" applyFill="1" applyBorder="1" applyAlignment="1">
      <alignment horizontal="right" vertical="center"/>
    </xf>
    <xf numFmtId="0" fontId="0" fillId="0" borderId="11" xfId="0" applyFont="1" applyFill="1" applyBorder="1"/>
    <xf numFmtId="11" fontId="0" fillId="0" borderId="11" xfId="0" applyNumberFormat="1" applyFont="1" applyFill="1" applyBorder="1"/>
    <xf numFmtId="11" fontId="0" fillId="0" borderId="12" xfId="0" applyNumberFormat="1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11" fontId="0" fillId="0" borderId="13" xfId="0" applyNumberFormat="1" applyFont="1" applyFill="1" applyBorder="1"/>
    <xf numFmtId="11" fontId="0" fillId="0" borderId="14" xfId="0" applyNumberFormat="1" applyFont="1" applyFill="1" applyBorder="1" applyAlignment="1">
      <alignment horizontal="right"/>
    </xf>
    <xf numFmtId="11" fontId="0" fillId="0" borderId="13" xfId="0" applyNumberFormat="1" applyFont="1" applyFill="1" applyBorder="1" applyAlignment="1">
      <alignment horizontal="right" vertical="center"/>
    </xf>
    <xf numFmtId="11" fontId="0" fillId="0" borderId="13" xfId="0" applyNumberFormat="1" applyFont="1" applyFill="1" applyBorder="1" applyAlignment="1">
      <alignment horizontal="right"/>
    </xf>
    <xf numFmtId="11" fontId="0" fillId="0" borderId="11" xfId="0" applyNumberFormat="1" applyFont="1" applyFill="1" applyBorder="1" applyAlignment="1">
      <alignment horizontal="right"/>
    </xf>
    <xf numFmtId="16" fontId="0" fillId="0" borderId="13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0" xfId="0" applyBorder="1"/>
    <xf numFmtId="0" fontId="0" fillId="0" borderId="0" xfId="0" applyFont="1" applyFill="1" applyBorder="1" applyAlignment="1">
      <alignment horizontal="right"/>
    </xf>
    <xf numFmtId="2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Alignment="1">
      <alignment horizontal="center"/>
    </xf>
    <xf numFmtId="2" fontId="22" fillId="0" borderId="0" xfId="0" applyNumberFormat="1" applyFont="1" applyAlignment="1">
      <alignment horizontal="center"/>
    </xf>
    <xf numFmtId="2" fontId="22" fillId="0" borderId="11" xfId="0" applyNumberFormat="1" applyFont="1" applyBorder="1" applyAlignment="1">
      <alignment horizont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2" xr:uid="{00000000-0005-0000-0000-000022000000}"/>
    <cellStyle name="Linked Cell" xfId="12" builtinId="24" customBuiltin="1"/>
    <cellStyle name="Merknad 2" xfId="43" xr:uid="{00000000-0005-0000-0000-000024000000}"/>
    <cellStyle name="Neutral" xfId="8" builtinId="28" customBuiltin="1"/>
    <cellStyle name="Normal" xfId="0" builtinId="0"/>
    <cellStyle name="Normal 2" xfId="44" xr:uid="{00000000-0005-0000-0000-000027000000}"/>
    <cellStyle name="Normal 3" xfId="41" xr:uid="{00000000-0005-0000-0000-000028000000}"/>
    <cellStyle name="Normal 7" xfId="45" xr:uid="{00000000-0005-0000-0000-000029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hprt1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(Hprt!$J$5,Hprt!$J$9,Hprt!$J$13,Hprt!$J$17,Hprt!$J$21,Hprt!$J$25,Hprt!$J$29,Hprt!$J$33,Hprt!$J$37,Hprt!$J$41,Hprt!$J$45,Hprt!$J$49)</c:f>
                <c:numCache>
                  <c:formatCode>General</c:formatCode>
                  <c:ptCount val="12"/>
                  <c:pt idx="0">
                    <c:v>3.4385191672569324E-8</c:v>
                  </c:pt>
                  <c:pt idx="1">
                    <c:v>7.2905096707588764E-9</c:v>
                  </c:pt>
                  <c:pt idx="2">
                    <c:v>3.8682500679710975E-9</c:v>
                  </c:pt>
                  <c:pt idx="3">
                    <c:v>6.5190995038250509E-9</c:v>
                  </c:pt>
                  <c:pt idx="4">
                    <c:v>7.6931831182668448E-9</c:v>
                  </c:pt>
                  <c:pt idx="5">
                    <c:v>6.4530035450336633E-9</c:v>
                  </c:pt>
                  <c:pt idx="6">
                    <c:v>1.0536342040022862E-8</c:v>
                  </c:pt>
                  <c:pt idx="7">
                    <c:v>1.7312139051324748E-8</c:v>
                  </c:pt>
                  <c:pt idx="8">
                    <c:v>1.0913965483538247E-8</c:v>
                  </c:pt>
                  <c:pt idx="9">
                    <c:v>9.149039747915303E-9</c:v>
                  </c:pt>
                  <c:pt idx="10">
                    <c:v>8.9246318102173388E-9</c:v>
                  </c:pt>
                  <c:pt idx="11">
                    <c:v>1.6239883314109231E-9</c:v>
                  </c:pt>
                </c:numCache>
              </c:numRef>
            </c:plus>
            <c:minus>
              <c:numRef>
                <c:f>(Hprt!$J$5,Hprt!$J$9,Hprt!$J$13,Hprt!$J$17,Hprt!$J$21,Hprt!$J$25,Hprt!$J$29,Hprt!$J$33,Hprt!$J$37,Hprt!$J$41,Hprt!$J$45,Hprt!$J$49)</c:f>
                <c:numCache>
                  <c:formatCode>General</c:formatCode>
                  <c:ptCount val="12"/>
                  <c:pt idx="0">
                    <c:v>3.4385191672569324E-8</c:v>
                  </c:pt>
                  <c:pt idx="1">
                    <c:v>7.2905096707588764E-9</c:v>
                  </c:pt>
                  <c:pt idx="2">
                    <c:v>3.8682500679710975E-9</c:v>
                  </c:pt>
                  <c:pt idx="3">
                    <c:v>6.5190995038250509E-9</c:v>
                  </c:pt>
                  <c:pt idx="4">
                    <c:v>7.6931831182668448E-9</c:v>
                  </c:pt>
                  <c:pt idx="5">
                    <c:v>6.4530035450336633E-9</c:v>
                  </c:pt>
                  <c:pt idx="6">
                    <c:v>1.0536342040022862E-8</c:v>
                  </c:pt>
                  <c:pt idx="7">
                    <c:v>1.7312139051324748E-8</c:v>
                  </c:pt>
                  <c:pt idx="8">
                    <c:v>1.0913965483538247E-8</c:v>
                  </c:pt>
                  <c:pt idx="9">
                    <c:v>9.149039747915303E-9</c:v>
                  </c:pt>
                  <c:pt idx="10">
                    <c:v>8.9246318102173388E-9</c:v>
                  </c:pt>
                  <c:pt idx="11">
                    <c:v>1.6239883314109231E-9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(Hprt!$B$4,Hprt!$B$7,Hprt!$B$12,Hprt!$B$16,Hprt!$B$19,Hprt!$B$24,Hprt!$B$28,Hprt!$B$32,Hprt!$B$36,Hprt!$B$40,Hprt!$B$44,Hprt!$B$47)</c:f>
              <c:strCache>
                <c:ptCount val="12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D1</c:v>
                </c:pt>
                <c:pt idx="7">
                  <c:v>D2</c:v>
                </c:pt>
                <c:pt idx="8">
                  <c:v>D3</c:v>
                </c:pt>
                <c:pt idx="9">
                  <c:v>D4</c:v>
                </c:pt>
                <c:pt idx="10">
                  <c:v>D5</c:v>
                </c:pt>
                <c:pt idx="11">
                  <c:v>D6</c:v>
                </c:pt>
              </c:strCache>
            </c:strRef>
          </c:cat>
          <c:val>
            <c:numRef>
              <c:f>(Hprt!$I$5,Hprt!$I$9,Hprt!$I$13,Hprt!$I$17,Hprt!$I$21,Hprt!$I$25,Hprt!$I$29,Hprt!$I$33,Hprt!$I$37,Hprt!$I$41,Hprt!$I$45,Hprt!$I$49)</c:f>
              <c:numCache>
                <c:formatCode>0.00E+00</c:formatCode>
                <c:ptCount val="12"/>
                <c:pt idx="0">
                  <c:v>8.4111697031426648E-8</c:v>
                </c:pt>
                <c:pt idx="1">
                  <c:v>7.273793144209912E-8</c:v>
                </c:pt>
                <c:pt idx="2">
                  <c:v>7.6995390696862073E-8</c:v>
                </c:pt>
                <c:pt idx="3">
                  <c:v>6.6683492160426426E-8</c:v>
                </c:pt>
                <c:pt idx="4">
                  <c:v>7.4552697271344019E-8</c:v>
                </c:pt>
                <c:pt idx="5">
                  <c:v>6.564397613299359E-8</c:v>
                </c:pt>
                <c:pt idx="6">
                  <c:v>5.2592525109226901E-8</c:v>
                </c:pt>
                <c:pt idx="7">
                  <c:v>6.2265252443044788E-8</c:v>
                </c:pt>
                <c:pt idx="8">
                  <c:v>5.7927373377335923E-8</c:v>
                </c:pt>
                <c:pt idx="9">
                  <c:v>6.2969288401169255E-8</c:v>
                </c:pt>
                <c:pt idx="10">
                  <c:v>8.1938471350330673E-8</c:v>
                </c:pt>
                <c:pt idx="11">
                  <c:v>5.9215042637244444E-8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B-4643-B4C3-F275188D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86800"/>
        <c:axId val="1438589712"/>
      </c:barChart>
      <c:catAx>
        <c:axId val="14385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589712"/>
        <c:crosses val="autoZero"/>
        <c:auto val="1"/>
        <c:lblAlgn val="ctr"/>
        <c:lblOffset val="100"/>
        <c:noMultiLvlLbl val="0"/>
      </c:catAx>
      <c:valAx>
        <c:axId val="14385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5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rnapol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('RNApol-LC2'!$J$5,'RNApol-LC2'!$J$9,'RNApol-LC2'!$J$13,'RNApol-LC2'!$J$17,'RNApol-LC2'!$J$21,'RNApol-LC2'!$J$25,'RNApol-LC2'!$J$29,'RNApol-LC2'!$J$33,'RNApol-LC2'!$J$37,'RNApol-LC2'!$J$41,'RNApol-LC2'!$J$45,'RNApol-LC2'!$J$49)</c:f>
                <c:numCache>
                  <c:formatCode>General</c:formatCode>
                  <c:ptCount val="12"/>
                  <c:pt idx="0">
                    <c:v>1.6147376267319687E-8</c:v>
                  </c:pt>
                  <c:pt idx="1">
                    <c:v>1.8460518559070839E-9</c:v>
                  </c:pt>
                  <c:pt idx="2">
                    <c:v>2.72770833627748E-9</c:v>
                  </c:pt>
                  <c:pt idx="3">
                    <c:v>1.3732016008758803E-9</c:v>
                  </c:pt>
                  <c:pt idx="4">
                    <c:v>2.5604082103891549E-9</c:v>
                  </c:pt>
                  <c:pt idx="5">
                    <c:v>7.7820863972101047E-10</c:v>
                  </c:pt>
                  <c:pt idx="6">
                    <c:v>1.7206412512025952E-9</c:v>
                  </c:pt>
                  <c:pt idx="7">
                    <c:v>3.6842628634099848E-9</c:v>
                  </c:pt>
                  <c:pt idx="8">
                    <c:v>2.3295750411358298E-9</c:v>
                  </c:pt>
                  <c:pt idx="9">
                    <c:v>4.8356386559396755E-9</c:v>
                  </c:pt>
                  <c:pt idx="10">
                    <c:v>2.8597813962858869E-9</c:v>
                  </c:pt>
                  <c:pt idx="11">
                    <c:v>2.7588082401099719E-9</c:v>
                  </c:pt>
                </c:numCache>
              </c:numRef>
            </c:plus>
            <c:minus>
              <c:numRef>
                <c:f>('RNApol-LC2'!$J$5,'RNApol-LC2'!$J$9,'RNApol-LC2'!$J$13,'RNApol-LC2'!$J$17,'RNApol-LC2'!$J$21,'RNApol-LC2'!$J$25,'RNApol-LC2'!$J$29,'RNApol-LC2'!$J$33,'RNApol-LC2'!$J$37,'RNApol-LC2'!$J$41,'RNApol-LC2'!$J$45,'RNApol-LC2'!$J$49)</c:f>
                <c:numCache>
                  <c:formatCode>General</c:formatCode>
                  <c:ptCount val="12"/>
                  <c:pt idx="0">
                    <c:v>1.6147376267319687E-8</c:v>
                  </c:pt>
                  <c:pt idx="1">
                    <c:v>1.8460518559070839E-9</c:v>
                  </c:pt>
                  <c:pt idx="2">
                    <c:v>2.72770833627748E-9</c:v>
                  </c:pt>
                  <c:pt idx="3">
                    <c:v>1.3732016008758803E-9</c:v>
                  </c:pt>
                  <c:pt idx="4">
                    <c:v>2.5604082103891549E-9</c:v>
                  </c:pt>
                  <c:pt idx="5">
                    <c:v>7.7820863972101047E-10</c:v>
                  </c:pt>
                  <c:pt idx="6">
                    <c:v>1.7206412512025952E-9</c:v>
                  </c:pt>
                  <c:pt idx="7">
                    <c:v>3.6842628634099848E-9</c:v>
                  </c:pt>
                  <c:pt idx="8">
                    <c:v>2.3295750411358298E-9</c:v>
                  </c:pt>
                  <c:pt idx="9">
                    <c:v>4.8356386559396755E-9</c:v>
                  </c:pt>
                  <c:pt idx="10">
                    <c:v>2.8597813962858869E-9</c:v>
                  </c:pt>
                  <c:pt idx="11">
                    <c:v>2.7588082401099719E-9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('RNApol-LC2'!$B$4,'RNApol-LC2'!$B$7,'RNApol-LC2'!$B$12,'RNApol-LC2'!$B$16,'RNApol-LC2'!$B$19,'RNApol-LC2'!$B$24,'RNApol-LC2'!$B$28,'RNApol-LC2'!$B$32,'RNApol-LC2'!$B$36,'RNApol-LC2'!$B$40,'RNApol-LC2'!$B$44,'RNApol-LC2'!$B$47)</c:f>
              <c:strCache>
                <c:ptCount val="12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D1</c:v>
                </c:pt>
                <c:pt idx="7">
                  <c:v>D2</c:v>
                </c:pt>
                <c:pt idx="8">
                  <c:v>D3</c:v>
                </c:pt>
                <c:pt idx="9">
                  <c:v>D4</c:v>
                </c:pt>
                <c:pt idx="10">
                  <c:v>D5</c:v>
                </c:pt>
                <c:pt idx="11">
                  <c:v>D6</c:v>
                </c:pt>
              </c:strCache>
            </c:strRef>
          </c:cat>
          <c:val>
            <c:numRef>
              <c:f>('RNApol-LC2'!$I$5,'RNApol-LC2'!$I$9,'RNApol-LC2'!$I$13,'RNApol-LC2'!$I$17,'RNApol-LC2'!$I$21,'RNApol-LC2'!$I$25,'RNApol-LC2'!$I$29,'RNApol-LC2'!$I$33,'RNApol-LC2'!$I$37,'RNApol-LC2'!$I$41,'RNApol-LC2'!$I$45,'RNApol-LC2'!$I$49)</c:f>
              <c:numCache>
                <c:formatCode>0.00E+00</c:formatCode>
                <c:ptCount val="12"/>
                <c:pt idx="0">
                  <c:v>1.9192687061949804E-8</c:v>
                </c:pt>
                <c:pt idx="1">
                  <c:v>1.7573436005011988E-8</c:v>
                </c:pt>
                <c:pt idx="2">
                  <c:v>2.1116876218073344E-8</c:v>
                </c:pt>
                <c:pt idx="3">
                  <c:v>2.0124238678783549E-8</c:v>
                </c:pt>
                <c:pt idx="4">
                  <c:v>2.1253429909505825E-8</c:v>
                </c:pt>
                <c:pt idx="5">
                  <c:v>2.0405859025014202E-8</c:v>
                </c:pt>
                <c:pt idx="6">
                  <c:v>1.6675293167959086E-8</c:v>
                </c:pt>
                <c:pt idx="7">
                  <c:v>2.0737342796913464E-8</c:v>
                </c:pt>
                <c:pt idx="8">
                  <c:v>1.6985667594001542E-8</c:v>
                </c:pt>
                <c:pt idx="9">
                  <c:v>1.9501345718829486E-8</c:v>
                </c:pt>
                <c:pt idx="10">
                  <c:v>2.6014418061161468E-8</c:v>
                </c:pt>
                <c:pt idx="11">
                  <c:v>1.8898083661406231E-8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F-49DF-B164-FC8598D1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86800"/>
        <c:axId val="1438589712"/>
      </c:barChart>
      <c:catAx>
        <c:axId val="14385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589712"/>
        <c:crosses val="autoZero"/>
        <c:auto val="1"/>
        <c:lblAlgn val="ctr"/>
        <c:lblOffset val="100"/>
        <c:noMultiLvlLbl val="0"/>
      </c:catAx>
      <c:valAx>
        <c:axId val="14385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5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rnapol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('RNApol-LC1'!$J$5,'RNApol-LC1'!$J$9,'RNApol-LC1'!$J$13,'RNApol-LC1'!$J$17,'RNApol-LC1'!$J$21,'RNApol-LC1'!$J$25,'RNApol-LC1'!$J$29,'RNApol-LC1'!$J$33,'RNApol-LC1'!$J$37,'RNApol-LC1'!$J$41,'RNApol-LC1'!$J$45,'RNApol-LC1'!$J$49)</c:f>
                <c:numCache>
                  <c:formatCode>General</c:formatCode>
                  <c:ptCount val="12"/>
                  <c:pt idx="0">
                    <c:v>1.2437281881380508E-8</c:v>
                  </c:pt>
                  <c:pt idx="1">
                    <c:v>1.9512939481460709E-9</c:v>
                  </c:pt>
                  <c:pt idx="2">
                    <c:v>2.2452373931293998E-9</c:v>
                  </c:pt>
                  <c:pt idx="3">
                    <c:v>1.6350712176757979E-9</c:v>
                  </c:pt>
                  <c:pt idx="4">
                    <c:v>2.884595671804988E-9</c:v>
                  </c:pt>
                  <c:pt idx="5">
                    <c:v>1.657833714773282E-9</c:v>
                  </c:pt>
                  <c:pt idx="6">
                    <c:v>1.1039021587386947E-9</c:v>
                  </c:pt>
                  <c:pt idx="7">
                    <c:v>4.0927481433935051E-9</c:v>
                  </c:pt>
                  <c:pt idx="8">
                    <c:v>1.6636203027984279E-9</c:v>
                  </c:pt>
                  <c:pt idx="9">
                    <c:v>5.292437542247153E-9</c:v>
                  </c:pt>
                  <c:pt idx="10">
                    <c:v>2.630514076120122E-9</c:v>
                  </c:pt>
                  <c:pt idx="11">
                    <c:v>2.9932174088444746E-9</c:v>
                  </c:pt>
                </c:numCache>
              </c:numRef>
            </c:plus>
            <c:minus>
              <c:numRef>
                <c:f>('RNApol-LC1'!$J$5,'RNApol-LC1'!$J$9,'RNApol-LC1'!$J$13,'RNApol-LC1'!$J$17,'RNApol-LC1'!$J$21,'RNApol-LC1'!$J$25,'RNApol-LC1'!$J$29,'RNApol-LC1'!$J$33,'RNApol-LC1'!$J$37,'RNApol-LC1'!$J$41,'RNApol-LC1'!$J$45,'RNApol-LC1'!$J$49)</c:f>
                <c:numCache>
                  <c:formatCode>General</c:formatCode>
                  <c:ptCount val="12"/>
                  <c:pt idx="0">
                    <c:v>1.2437281881380508E-8</c:v>
                  </c:pt>
                  <c:pt idx="1">
                    <c:v>1.9512939481460709E-9</c:v>
                  </c:pt>
                  <c:pt idx="2">
                    <c:v>2.2452373931293998E-9</c:v>
                  </c:pt>
                  <c:pt idx="3">
                    <c:v>1.6350712176757979E-9</c:v>
                  </c:pt>
                  <c:pt idx="4">
                    <c:v>2.884595671804988E-9</c:v>
                  </c:pt>
                  <c:pt idx="5">
                    <c:v>1.657833714773282E-9</c:v>
                  </c:pt>
                  <c:pt idx="6">
                    <c:v>1.1039021587386947E-9</c:v>
                  </c:pt>
                  <c:pt idx="7">
                    <c:v>4.0927481433935051E-9</c:v>
                  </c:pt>
                  <c:pt idx="8">
                    <c:v>1.6636203027984279E-9</c:v>
                  </c:pt>
                  <c:pt idx="9">
                    <c:v>5.292437542247153E-9</c:v>
                  </c:pt>
                  <c:pt idx="10">
                    <c:v>2.630514076120122E-9</c:v>
                  </c:pt>
                  <c:pt idx="11">
                    <c:v>2.9932174088444746E-9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('RNApol-LC1'!$B$4,'RNApol-LC1'!$B$7,'RNApol-LC1'!$B$12,'RNApol-LC1'!$B$16,'RNApol-LC1'!$B$19,'RNApol-LC1'!$B$24,'RNApol-LC1'!$B$28,'RNApol-LC1'!$B$32,'RNApol-LC1'!$B$36,'RNApol-LC1'!$B$40,'RNApol-LC1'!$B$44,'RNApol-LC1'!$B$47)</c:f>
              <c:strCache>
                <c:ptCount val="12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D1</c:v>
                </c:pt>
                <c:pt idx="7">
                  <c:v>D2</c:v>
                </c:pt>
                <c:pt idx="8">
                  <c:v>D3</c:v>
                </c:pt>
                <c:pt idx="9">
                  <c:v>D4</c:v>
                </c:pt>
                <c:pt idx="10">
                  <c:v>D5</c:v>
                </c:pt>
                <c:pt idx="11">
                  <c:v>D6</c:v>
                </c:pt>
              </c:strCache>
            </c:strRef>
          </c:cat>
          <c:val>
            <c:numRef>
              <c:f>('RNApol-LC1'!$I$5,'RNApol-LC1'!$I$9,'RNApol-LC1'!$I$13,'RNApol-LC1'!$I$17,'RNApol-LC1'!$I$21,'RNApol-LC1'!$I$25,'RNApol-LC1'!$I$29,'RNApol-LC1'!$I$33,'RNApol-LC1'!$I$37,'RNApol-LC1'!$I$41,'RNApol-LC1'!$I$45,'RNApol-LC1'!$I$49)</c:f>
              <c:numCache>
                <c:formatCode>0.00E+00</c:formatCode>
                <c:ptCount val="12"/>
                <c:pt idx="0">
                  <c:v>2.4626913150357124E-8</c:v>
                </c:pt>
                <c:pt idx="1">
                  <c:v>1.844993965000194E-8</c:v>
                </c:pt>
                <c:pt idx="2">
                  <c:v>2.3213034570991807E-8</c:v>
                </c:pt>
                <c:pt idx="3">
                  <c:v>1.9730770101094844E-8</c:v>
                </c:pt>
                <c:pt idx="4">
                  <c:v>2.3107792004757338E-8</c:v>
                </c:pt>
                <c:pt idx="5">
                  <c:v>2.2221385584044323E-8</c:v>
                </c:pt>
                <c:pt idx="6">
                  <c:v>1.7390219257787657E-8</c:v>
                </c:pt>
                <c:pt idx="7">
                  <c:v>2.2030198107096347E-8</c:v>
                </c:pt>
                <c:pt idx="8">
                  <c:v>1.8013993622852591E-8</c:v>
                </c:pt>
                <c:pt idx="9">
                  <c:v>2.1957641586252803E-8</c:v>
                </c:pt>
                <c:pt idx="10">
                  <c:v>2.6759228811437746E-8</c:v>
                </c:pt>
                <c:pt idx="11">
                  <c:v>2.1028245913596403E-8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C-4F5A-8438-5B818AD8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86800"/>
        <c:axId val="1438589712"/>
      </c:barChart>
      <c:catAx>
        <c:axId val="14385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589712"/>
        <c:crosses val="autoZero"/>
        <c:auto val="1"/>
        <c:lblAlgn val="ctr"/>
        <c:lblOffset val="100"/>
        <c:noMultiLvlLbl val="0"/>
      </c:catAx>
      <c:valAx>
        <c:axId val="14385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5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gapdh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(gapdh!$J$5,gapdh!$J$9,gapdh!$J$13,gapdh!$J$17,gapdh!$J$21,gapdh!$J$25,gapdh!$J$29,gapdh!$J$33,gapdh!$J$37,gapdh!$J$41,gapdh!$J$45,gapdh!$J$49)</c:f>
                <c:numCache>
                  <c:formatCode>General</c:formatCode>
                  <c:ptCount val="12"/>
                  <c:pt idx="0">
                    <c:v>3.4329618010395156E-7</c:v>
                  </c:pt>
                  <c:pt idx="1">
                    <c:v>8.5652287351741668E-8</c:v>
                  </c:pt>
                  <c:pt idx="2">
                    <c:v>8.0303059869715143E-8</c:v>
                  </c:pt>
                  <c:pt idx="3">
                    <c:v>4.4632802835889054E-8</c:v>
                  </c:pt>
                  <c:pt idx="4">
                    <c:v>3.9320567458822577E-8</c:v>
                  </c:pt>
                  <c:pt idx="5">
                    <c:v>6.3552037034990005E-8</c:v>
                  </c:pt>
                  <c:pt idx="6">
                    <c:v>9.2061845181475142E-8</c:v>
                  </c:pt>
                  <c:pt idx="7">
                    <c:v>8.0894641196936489E-8</c:v>
                  </c:pt>
                  <c:pt idx="8">
                    <c:v>4.4271861862951422E-8</c:v>
                  </c:pt>
                  <c:pt idx="9">
                    <c:v>1.0573610308652978E-7</c:v>
                  </c:pt>
                  <c:pt idx="10">
                    <c:v>1.1004879638894453E-7</c:v>
                  </c:pt>
                  <c:pt idx="11">
                    <c:v>3.6482745335953084E-8</c:v>
                  </c:pt>
                </c:numCache>
              </c:numRef>
            </c:plus>
            <c:minus>
              <c:numRef>
                <c:f>(gapdh!$J$5,gapdh!$J$9,gapdh!$J$13,gapdh!$J$17,gapdh!$J$21,gapdh!$J$25,gapdh!$J$29,gapdh!$J$33,gapdh!$J$37,gapdh!$J$41,gapdh!$J$45,gapdh!$J$49)</c:f>
                <c:numCache>
                  <c:formatCode>General</c:formatCode>
                  <c:ptCount val="12"/>
                  <c:pt idx="0">
                    <c:v>3.4329618010395156E-7</c:v>
                  </c:pt>
                  <c:pt idx="1">
                    <c:v>8.5652287351741668E-8</c:v>
                  </c:pt>
                  <c:pt idx="2">
                    <c:v>8.0303059869715143E-8</c:v>
                  </c:pt>
                  <c:pt idx="3">
                    <c:v>4.4632802835889054E-8</c:v>
                  </c:pt>
                  <c:pt idx="4">
                    <c:v>3.9320567458822577E-8</c:v>
                  </c:pt>
                  <c:pt idx="5">
                    <c:v>6.3552037034990005E-8</c:v>
                  </c:pt>
                  <c:pt idx="6">
                    <c:v>9.2061845181475142E-8</c:v>
                  </c:pt>
                  <c:pt idx="7">
                    <c:v>8.0894641196936489E-8</c:v>
                  </c:pt>
                  <c:pt idx="8">
                    <c:v>4.4271861862951422E-8</c:v>
                  </c:pt>
                  <c:pt idx="9">
                    <c:v>1.0573610308652978E-7</c:v>
                  </c:pt>
                  <c:pt idx="10">
                    <c:v>1.1004879638894453E-7</c:v>
                  </c:pt>
                  <c:pt idx="11">
                    <c:v>3.6482745335953084E-8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(gapdh!$B$4,gapdh!$B$7,gapdh!$B$12,gapdh!$B$16,gapdh!$B$19,gapdh!$B$24,gapdh!$B$28,gapdh!$B$32,gapdh!$B$36,gapdh!$B$40,gapdh!$B$44,gapdh!$B$47)</c:f>
              <c:strCache>
                <c:ptCount val="12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D1</c:v>
                </c:pt>
                <c:pt idx="7">
                  <c:v>D2</c:v>
                </c:pt>
                <c:pt idx="8">
                  <c:v>D3</c:v>
                </c:pt>
                <c:pt idx="9">
                  <c:v>D4</c:v>
                </c:pt>
                <c:pt idx="10">
                  <c:v>D5</c:v>
                </c:pt>
                <c:pt idx="11">
                  <c:v>D6</c:v>
                </c:pt>
              </c:strCache>
            </c:strRef>
          </c:cat>
          <c:val>
            <c:numRef>
              <c:f>(gapdh!$I$5,gapdh!$I$9,gapdh!$I$13,gapdh!$I$17,gapdh!$I$21,gapdh!$I$25,gapdh!$I$29,gapdh!$I$33,gapdh!$I$37,gapdh!$I$41,gapdh!$I$45,gapdh!$I$49)</c:f>
              <c:numCache>
                <c:formatCode>0.00E+00</c:formatCode>
                <c:ptCount val="12"/>
                <c:pt idx="0">
                  <c:v>8.3343791336918495E-7</c:v>
                </c:pt>
                <c:pt idx="1">
                  <c:v>7.4311902706511176E-7</c:v>
                </c:pt>
                <c:pt idx="2">
                  <c:v>8.9336488907604577E-7</c:v>
                </c:pt>
                <c:pt idx="3">
                  <c:v>7.9351192288958624E-7</c:v>
                </c:pt>
                <c:pt idx="4">
                  <c:v>7.9599236839370783E-7</c:v>
                </c:pt>
                <c:pt idx="5">
                  <c:v>7.2309997269608714E-7</c:v>
                </c:pt>
                <c:pt idx="6">
                  <c:v>6.3144981270803808E-7</c:v>
                </c:pt>
                <c:pt idx="7">
                  <c:v>7.6182077852812593E-7</c:v>
                </c:pt>
                <c:pt idx="8">
                  <c:v>7.4825480131559044E-7</c:v>
                </c:pt>
                <c:pt idx="9">
                  <c:v>8.285307217478953E-7</c:v>
                </c:pt>
                <c:pt idx="10">
                  <c:v>1.1532286246875952E-6</c:v>
                </c:pt>
                <c:pt idx="11">
                  <c:v>7.6085840079070152E-7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F-4657-B9E1-D0D07768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86800"/>
        <c:axId val="1438589712"/>
      </c:barChart>
      <c:catAx>
        <c:axId val="14385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589712"/>
        <c:crosses val="autoZero"/>
        <c:auto val="1"/>
        <c:lblAlgn val="ctr"/>
        <c:lblOffset val="100"/>
        <c:noMultiLvlLbl val="0"/>
      </c:catAx>
      <c:valAx>
        <c:axId val="14385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5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787303193526507E-2"/>
          <c:y val="3.151157554155868E-2"/>
          <c:w val="0.906230064615417"/>
          <c:h val="0.93264741896624659"/>
        </c:manualLayout>
      </c:layout>
      <c:lineChart>
        <c:grouping val="standard"/>
        <c:varyColors val="0"/>
        <c:ser>
          <c:idx val="0"/>
          <c:order val="0"/>
          <c:tx>
            <c:strRef>
              <c:f>Hprt!$E$8</c:f>
              <c:strCache>
                <c:ptCount val="1"/>
                <c:pt idx="0">
                  <c:v>Hprt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Hprt!$H$2:$H$49</c:f>
              <c:numCache>
                <c:formatCode>0.00</c:formatCode>
                <c:ptCount val="48"/>
                <c:pt idx="0">
                  <c:v>1</c:v>
                </c:pt>
                <c:pt idx="1">
                  <c:v>0.92658806189037224</c:v>
                </c:pt>
                <c:pt idx="2">
                  <c:v>0.76843759064400508</c:v>
                </c:pt>
                <c:pt idx="3">
                  <c:v>1.9861849908740732</c:v>
                </c:pt>
                <c:pt idx="4">
                  <c:v>1.1095694720678444</c:v>
                </c:pt>
                <c:pt idx="5">
                  <c:v>1.1172871380722205</c:v>
                </c:pt>
                <c:pt idx="6">
                  <c:v>0.90751915531715899</c:v>
                </c:pt>
                <c:pt idx="7">
                  <c:v>0.9138314502293996</c:v>
                </c:pt>
                <c:pt idx="8">
                  <c:v>1.1172871380722205</c:v>
                </c:pt>
                <c:pt idx="9">
                  <c:v>0.99309249543703826</c:v>
                </c:pt>
                <c:pt idx="10">
                  <c:v>1.1250584846888114</c:v>
                </c:pt>
                <c:pt idx="11">
                  <c:v>1.049716683623068</c:v>
                </c:pt>
                <c:pt idx="12">
                  <c:v>1.035264923841376</c:v>
                </c:pt>
                <c:pt idx="13">
                  <c:v>1</c:v>
                </c:pt>
                <c:pt idx="14">
                  <c:v>0.84089641525371406</c:v>
                </c:pt>
                <c:pt idx="15">
                  <c:v>0.8350879194283708</c:v>
                </c:pt>
                <c:pt idx="16">
                  <c:v>1.1407637158684243</c:v>
                </c:pt>
                <c:pt idx="17">
                  <c:v>1.1407637158684243</c:v>
                </c:pt>
                <c:pt idx="18">
                  <c:v>0.97265494741228442</c:v>
                </c:pt>
                <c:pt idx="19">
                  <c:v>0.89502507092797179</c:v>
                </c:pt>
                <c:pt idx="20">
                  <c:v>0.90751915531715899</c:v>
                </c:pt>
                <c:pt idx="21">
                  <c:v>1.0570180405613825</c:v>
                </c:pt>
                <c:pt idx="22">
                  <c:v>0.87660572131603454</c:v>
                </c:pt>
                <c:pt idx="23">
                  <c:v>0.81225239635623603</c:v>
                </c:pt>
                <c:pt idx="24">
                  <c:v>0.8350879194283708</c:v>
                </c:pt>
                <c:pt idx="25">
                  <c:v>0.9138314502293996</c:v>
                </c:pt>
                <c:pt idx="26">
                  <c:v>0.6155722066724586</c:v>
                </c:pt>
                <c:pt idx="27">
                  <c:v>0.5625292423444046</c:v>
                </c:pt>
                <c:pt idx="28">
                  <c:v>0.45062523130541604</c:v>
                </c:pt>
                <c:pt idx="29">
                  <c:v>1.0281138266560639</c:v>
                </c:pt>
                <c:pt idx="30">
                  <c:v>0.97265494741228442</c:v>
                </c:pt>
                <c:pt idx="31">
                  <c:v>1.0139594797900278</c:v>
                </c:pt>
                <c:pt idx="32">
                  <c:v>0.96593632892484327</c:v>
                </c:pt>
                <c:pt idx="33">
                  <c:v>0.946057646725597</c:v>
                </c:pt>
                <c:pt idx="34">
                  <c:v>0.68777090906987293</c:v>
                </c:pt>
                <c:pt idx="35">
                  <c:v>0.62416527445080561</c:v>
                </c:pt>
                <c:pt idx="36">
                  <c:v>0.66896377739305624</c:v>
                </c:pt>
                <c:pt idx="37">
                  <c:v>0.89502507092797179</c:v>
                </c:pt>
                <c:pt idx="38">
                  <c:v>0.92658806189037224</c:v>
                </c:pt>
                <c:pt idx="39">
                  <c:v>1.0139594797900278</c:v>
                </c:pt>
                <c:pt idx="40">
                  <c:v>1.1486983549970327</c:v>
                </c:pt>
                <c:pt idx="41">
                  <c:v>1.2745606273192638</c:v>
                </c:pt>
                <c:pt idx="42">
                  <c:v>1.1974787046189306</c:v>
                </c:pt>
                <c:pt idx="43">
                  <c:v>0.93952274921401191</c:v>
                </c:pt>
                <c:pt idx="44">
                  <c:v>0.82359101726757278</c:v>
                </c:pt>
                <c:pt idx="45">
                  <c:v>0.81790205855777975</c:v>
                </c:pt>
                <c:pt idx="46">
                  <c:v>0.85856543643775318</c:v>
                </c:pt>
                <c:pt idx="47">
                  <c:v>0.79553648375491937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8-4855-A99B-263A82C139A1}"/>
            </c:ext>
          </c:extLst>
        </c:ser>
        <c:ser>
          <c:idx val="1"/>
          <c:order val="1"/>
          <c:tx>
            <c:strRef>
              <c:f>'RNApol-LC2'!$E$17</c:f>
              <c:strCache>
                <c:ptCount val="1"/>
                <c:pt idx="0">
                  <c:v>RNApol-LC2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'RNApol-LC2'!$H$2:$H$49</c:f>
              <c:numCache>
                <c:formatCode>0.00</c:formatCode>
                <c:ptCount val="48"/>
                <c:pt idx="0">
                  <c:v>1</c:v>
                </c:pt>
                <c:pt idx="1">
                  <c:v>5.0066867349351465E-2</c:v>
                </c:pt>
                <c:pt idx="2">
                  <c:v>0.90125046261083075</c:v>
                </c:pt>
                <c:pt idx="3">
                  <c:v>2.7894873327008121</c:v>
                </c:pt>
                <c:pt idx="4">
                  <c:v>1.1728349492318808</c:v>
                </c:pt>
                <c:pt idx="5">
                  <c:v>1.2226402776920704</c:v>
                </c:pt>
                <c:pt idx="6">
                  <c:v>0.96593632892484682</c:v>
                </c:pt>
                <c:pt idx="7">
                  <c:v>0.97942029758692695</c:v>
                </c:pt>
                <c:pt idx="8">
                  <c:v>1.0352649238413798</c:v>
                </c:pt>
                <c:pt idx="9">
                  <c:v>1.2923528306374923</c:v>
                </c:pt>
                <c:pt idx="10">
                  <c:v>1.4742692172911021</c:v>
                </c:pt>
                <c:pt idx="11">
                  <c:v>1.4142135623730965</c:v>
                </c:pt>
                <c:pt idx="12">
                  <c:v>1.2657565939702804</c:v>
                </c:pt>
                <c:pt idx="13">
                  <c:v>1.2745606273192591</c:v>
                </c:pt>
                <c:pt idx="14">
                  <c:v>1.1019051158766129</c:v>
                </c:pt>
                <c:pt idx="15">
                  <c:v>1.3286858140965132</c:v>
                </c:pt>
                <c:pt idx="16">
                  <c:v>1.1809926614295296</c:v>
                </c:pt>
                <c:pt idx="17">
                  <c:v>1.2141948843950474</c:v>
                </c:pt>
                <c:pt idx="18">
                  <c:v>1.2745606273192591</c:v>
                </c:pt>
                <c:pt idx="19">
                  <c:v>1.5800826237267569</c:v>
                </c:pt>
                <c:pt idx="20">
                  <c:v>1.2834258975629029</c:v>
                </c:pt>
                <c:pt idx="21">
                  <c:v>1.2483305489016137</c:v>
                </c:pt>
                <c:pt idx="22">
                  <c:v>1.3195079107728944</c:v>
                </c:pt>
                <c:pt idx="23">
                  <c:v>1.1892071150027217</c:v>
                </c:pt>
                <c:pt idx="24">
                  <c:v>1.0210121257071931</c:v>
                </c:pt>
                <c:pt idx="25">
                  <c:v>1.2058078276907596</c:v>
                </c:pt>
                <c:pt idx="26">
                  <c:v>0.95263799804393634</c:v>
                </c:pt>
                <c:pt idx="27">
                  <c:v>0.93952274921401202</c:v>
                </c:pt>
                <c:pt idx="28">
                  <c:v>0.93952274921401202</c:v>
                </c:pt>
                <c:pt idx="29">
                  <c:v>1.2923528306374923</c:v>
                </c:pt>
                <c:pt idx="30">
                  <c:v>1.3103934038583664</c:v>
                </c:pt>
                <c:pt idx="31">
                  <c:v>1.5800826237267569</c:v>
                </c:pt>
                <c:pt idx="32">
                  <c:v>1.1809926614295296</c:v>
                </c:pt>
                <c:pt idx="33">
                  <c:v>1.1974787046189264</c:v>
                </c:pt>
                <c:pt idx="34">
                  <c:v>0.95263799804393634</c:v>
                </c:pt>
                <c:pt idx="35">
                  <c:v>0.86453723130786575</c:v>
                </c:pt>
                <c:pt idx="36">
                  <c:v>0.86453723130786575</c:v>
                </c:pt>
                <c:pt idx="37">
                  <c:v>1.0281138266560677</c:v>
                </c:pt>
                <c:pt idx="38">
                  <c:v>1.2657565939702804</c:v>
                </c:pt>
                <c:pt idx="39">
                  <c:v>1.6586390916288818</c:v>
                </c:pt>
                <c:pt idx="40">
                  <c:v>1.3755418181397436</c:v>
                </c:pt>
                <c:pt idx="41">
                  <c:v>1.7900501418559471</c:v>
                </c:pt>
                <c:pt idx="42">
                  <c:v>1.7654059925813077</c:v>
                </c:pt>
                <c:pt idx="43">
                  <c:v>1.4948492486349378</c:v>
                </c:pt>
                <c:pt idx="44">
                  <c:v>0.97942029758692695</c:v>
                </c:pt>
                <c:pt idx="45">
                  <c:v>1.0281138266560677</c:v>
                </c:pt>
                <c:pt idx="46">
                  <c:v>1.2657565939702804</c:v>
                </c:pt>
                <c:pt idx="47">
                  <c:v>1.3947436663504083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8-4855-A99B-263A82C139A1}"/>
            </c:ext>
          </c:extLst>
        </c:ser>
        <c:ser>
          <c:idx val="2"/>
          <c:order val="2"/>
          <c:tx>
            <c:strRef>
              <c:f>gapdh!$E$16</c:f>
              <c:strCache>
                <c:ptCount val="1"/>
                <c:pt idx="0">
                  <c:v>Gapdh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gapdh!$H$2:$H$49</c:f>
              <c:numCache>
                <c:formatCode>0.00</c:formatCode>
                <c:ptCount val="48"/>
                <c:pt idx="0">
                  <c:v>1</c:v>
                </c:pt>
                <c:pt idx="1">
                  <c:v>1.0643701824533596</c:v>
                </c:pt>
                <c:pt idx="2">
                  <c:v>0.92658806189036902</c:v>
                </c:pt>
                <c:pt idx="3">
                  <c:v>2.2345742761444334</c:v>
                </c:pt>
                <c:pt idx="4">
                  <c:v>1.265756593970278</c:v>
                </c:pt>
                <c:pt idx="5">
                  <c:v>1.3013418554419329</c:v>
                </c:pt>
                <c:pt idx="6">
                  <c:v>1.1328838852957979</c:v>
                </c:pt>
                <c:pt idx="7">
                  <c:v>0.9592641193252629</c:v>
                </c:pt>
                <c:pt idx="8">
                  <c:v>1.2397076999389847</c:v>
                </c:pt>
                <c:pt idx="9">
                  <c:v>1.3660402567543937</c:v>
                </c:pt>
                <c:pt idx="10">
                  <c:v>1.5910729675098332</c:v>
                </c:pt>
                <c:pt idx="11">
                  <c:v>1.4044448757379944</c:v>
                </c:pt>
                <c:pt idx="12">
                  <c:v>1.34723357686569</c:v>
                </c:pt>
                <c:pt idx="13">
                  <c:v>1.1647335864684543</c:v>
                </c:pt>
                <c:pt idx="14">
                  <c:v>1.1974787046189264</c:v>
                </c:pt>
                <c:pt idx="15">
                  <c:v>1.265756593970278</c:v>
                </c:pt>
                <c:pt idx="16">
                  <c:v>1.3286858140965085</c:v>
                </c:pt>
                <c:pt idx="17">
                  <c:v>1.1728349492318746</c:v>
                </c:pt>
                <c:pt idx="18">
                  <c:v>1.2058078276907596</c:v>
                </c:pt>
                <c:pt idx="19">
                  <c:v>1.2834258975629027</c:v>
                </c:pt>
                <c:pt idx="20">
                  <c:v>1.0867348625260558</c:v>
                </c:pt>
                <c:pt idx="21">
                  <c:v>1.214194884395043</c:v>
                </c:pt>
                <c:pt idx="22">
                  <c:v>1.2397076999389847</c:v>
                </c:pt>
                <c:pt idx="23">
                  <c:v>0.99309249543703471</c:v>
                </c:pt>
                <c:pt idx="24">
                  <c:v>1.1974787046189264</c:v>
                </c:pt>
                <c:pt idx="25">
                  <c:v>1.0424657608411194</c:v>
                </c:pt>
                <c:pt idx="26">
                  <c:v>0.90125046261082897</c:v>
                </c:pt>
                <c:pt idx="27">
                  <c:v>0.81790205855777831</c:v>
                </c:pt>
                <c:pt idx="28">
                  <c:v>1.0069555500567162</c:v>
                </c:pt>
                <c:pt idx="29">
                  <c:v>1.3195079107728918</c:v>
                </c:pt>
                <c:pt idx="30">
                  <c:v>1.1486983549970329</c:v>
                </c:pt>
                <c:pt idx="31">
                  <c:v>1.3013418554419329</c:v>
                </c:pt>
                <c:pt idx="32">
                  <c:v>1.1250584846888076</c:v>
                </c:pt>
                <c:pt idx="33">
                  <c:v>1.2570133745218273</c:v>
                </c:pt>
                <c:pt idx="34">
                  <c:v>1.222640277692066</c:v>
                </c:pt>
                <c:pt idx="35">
                  <c:v>1.0867348625260558</c:v>
                </c:pt>
                <c:pt idx="36">
                  <c:v>1.0792282365044255</c:v>
                </c:pt>
                <c:pt idx="37">
                  <c:v>1.1974787046189264</c:v>
                </c:pt>
                <c:pt idx="38">
                  <c:v>1.4640856959456221</c:v>
                </c:pt>
                <c:pt idx="39">
                  <c:v>1.4539725173203084</c:v>
                </c:pt>
                <c:pt idx="40">
                  <c:v>1.6586390916288789</c:v>
                </c:pt>
                <c:pt idx="41">
                  <c:v>1.9861849908740696</c:v>
                </c:pt>
                <c:pt idx="42">
                  <c:v>1.972465408986714</c:v>
                </c:pt>
                <c:pt idx="43">
                  <c:v>1.6132835184442493</c:v>
                </c:pt>
                <c:pt idx="44">
                  <c:v>1.2834258975629027</c:v>
                </c:pt>
                <c:pt idx="45">
                  <c:v>1.1250584846888076</c:v>
                </c:pt>
                <c:pt idx="46">
                  <c:v>1.1809926614295274</c:v>
                </c:pt>
                <c:pt idx="47">
                  <c:v>1.1809926614295274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8-4855-A99B-263A82C139A1}"/>
            </c:ext>
          </c:extLst>
        </c:ser>
        <c:ser>
          <c:idx val="3"/>
          <c:order val="3"/>
          <c:tx>
            <c:strRef>
              <c:f>'RNApol-LC1'!$E$2</c:f>
              <c:strCache>
                <c:ptCount val="1"/>
                <c:pt idx="0">
                  <c:v>RNApol-LC1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'RNApol-LC1'!$H$2:$H$49</c:f>
              <c:numCache>
                <c:formatCode>0.00</c:formatCode>
                <c:ptCount val="48"/>
                <c:pt idx="0">
                  <c:v>1</c:v>
                </c:pt>
                <c:pt idx="1">
                  <c:v>1.0867348625260578</c:v>
                </c:pt>
                <c:pt idx="2">
                  <c:v>0.95263799804393645</c:v>
                </c:pt>
                <c:pt idx="3">
                  <c:v>2.6758551095722258</c:v>
                </c:pt>
                <c:pt idx="4">
                  <c:v>1.1728349492318808</c:v>
                </c:pt>
                <c:pt idx="5">
                  <c:v>1.1892071150027217</c:v>
                </c:pt>
                <c:pt idx="6">
                  <c:v>0.92658806189037224</c:v>
                </c:pt>
                <c:pt idx="7">
                  <c:v>0.99309249543703471</c:v>
                </c:pt>
                <c:pt idx="8">
                  <c:v>1.1486983549970369</c:v>
                </c:pt>
                <c:pt idx="9">
                  <c:v>1.319507910772894</c:v>
                </c:pt>
                <c:pt idx="10">
                  <c:v>1.4948492486349376</c:v>
                </c:pt>
                <c:pt idx="11">
                  <c:v>1.4240501955970695</c:v>
                </c:pt>
                <c:pt idx="12">
                  <c:v>1.1407637158684243</c:v>
                </c:pt>
                <c:pt idx="13">
                  <c:v>1.1566881839052867</c:v>
                </c:pt>
                <c:pt idx="14">
                  <c:v>1.0069555500567164</c:v>
                </c:pt>
                <c:pt idx="15">
                  <c:v>1.2745606273192593</c:v>
                </c:pt>
                <c:pt idx="16">
                  <c:v>1.2226402776920702</c:v>
                </c:pt>
                <c:pt idx="17">
                  <c:v>1.2141948843950472</c:v>
                </c:pt>
                <c:pt idx="18">
                  <c:v>1.3013418554419351</c:v>
                </c:pt>
                <c:pt idx="19">
                  <c:v>1.6245047927124696</c:v>
                </c:pt>
                <c:pt idx="20">
                  <c:v>1.1892071150027217</c:v>
                </c:pt>
                <c:pt idx="21">
                  <c:v>1.3755418181397434</c:v>
                </c:pt>
                <c:pt idx="22">
                  <c:v>1.3947436663504083</c:v>
                </c:pt>
                <c:pt idx="23">
                  <c:v>1.1974787046189261</c:v>
                </c:pt>
                <c:pt idx="24">
                  <c:v>1.0069555500567164</c:v>
                </c:pt>
                <c:pt idx="25">
                  <c:v>1.1095694720678444</c:v>
                </c:pt>
                <c:pt idx="26">
                  <c:v>0.98623270449336042</c:v>
                </c:pt>
                <c:pt idx="27">
                  <c:v>0.93303299153680663</c:v>
                </c:pt>
                <c:pt idx="28">
                  <c:v>0.92658806189037224</c:v>
                </c:pt>
                <c:pt idx="29">
                  <c:v>1.3379275547861103</c:v>
                </c:pt>
                <c:pt idx="30">
                  <c:v>1.257013374521827</c:v>
                </c:pt>
                <c:pt idx="31">
                  <c:v>1.5910729675098361</c:v>
                </c:pt>
                <c:pt idx="32">
                  <c:v>1.1486983549970369</c:v>
                </c:pt>
                <c:pt idx="33">
                  <c:v>1.1328838852957981</c:v>
                </c:pt>
                <c:pt idx="34">
                  <c:v>0.96593632892484682</c:v>
                </c:pt>
                <c:pt idx="35">
                  <c:v>0.93303299153680663</c:v>
                </c:pt>
                <c:pt idx="36">
                  <c:v>0.95263799804393645</c:v>
                </c:pt>
                <c:pt idx="37">
                  <c:v>1.0942937012607403</c:v>
                </c:pt>
                <c:pt idx="38">
                  <c:v>1.2834258975629029</c:v>
                </c:pt>
                <c:pt idx="39">
                  <c:v>1.7654059925813139</c:v>
                </c:pt>
                <c:pt idx="40">
                  <c:v>1.34723357686569</c:v>
                </c:pt>
                <c:pt idx="41">
                  <c:v>1.7052697835359139</c:v>
                </c:pt>
                <c:pt idx="42">
                  <c:v>1.6934906247250527</c:v>
                </c:pt>
                <c:pt idx="43">
                  <c:v>1.4640856959456248</c:v>
                </c:pt>
                <c:pt idx="44">
                  <c:v>1.0139594797900278</c:v>
                </c:pt>
                <c:pt idx="45">
                  <c:v>1.1172871380722207</c:v>
                </c:pt>
                <c:pt idx="46">
                  <c:v>1.2745606273192593</c:v>
                </c:pt>
                <c:pt idx="47">
                  <c:v>1.4742692172911025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3-4F68-A2FA-870C340C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97984"/>
        <c:axId val="86398312"/>
      </c:lineChart>
      <c:catAx>
        <c:axId val="86397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398312"/>
        <c:crosses val="autoZero"/>
        <c:auto val="1"/>
        <c:lblAlgn val="ctr"/>
        <c:lblOffset val="100"/>
        <c:noMultiLvlLbl val="0"/>
      </c:catAx>
      <c:valAx>
        <c:axId val="863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3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1068159</xdr:colOff>
      <xdr:row>3</xdr:row>
      <xdr:rowOff>152400</xdr:rowOff>
    </xdr:from>
    <xdr:to>
      <xdr:col>21</xdr:col>
      <xdr:colOff>639535</xdr:colOff>
      <xdr:row>30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8CCE-7446-B8BB-A51F-3142B7D78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1068159</xdr:colOff>
      <xdr:row>3</xdr:row>
      <xdr:rowOff>152400</xdr:rowOff>
    </xdr:from>
    <xdr:to>
      <xdr:col>21</xdr:col>
      <xdr:colOff>639535</xdr:colOff>
      <xdr:row>30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2C1D2-D8C1-45B9-BA22-C2D1FEFD4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1068159</xdr:colOff>
      <xdr:row>3</xdr:row>
      <xdr:rowOff>152400</xdr:rowOff>
    </xdr:from>
    <xdr:to>
      <xdr:col>21</xdr:col>
      <xdr:colOff>639535</xdr:colOff>
      <xdr:row>30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76249-B2EC-453C-87BA-BBA881D0C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1068159</xdr:colOff>
      <xdr:row>3</xdr:row>
      <xdr:rowOff>152400</xdr:rowOff>
    </xdr:from>
    <xdr:to>
      <xdr:col>21</xdr:col>
      <xdr:colOff>639535</xdr:colOff>
      <xdr:row>30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62A14-CDE4-4ED6-9CEC-0E98A70A9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66676</xdr:rowOff>
    </xdr:from>
    <xdr:to>
      <xdr:col>23</xdr:col>
      <xdr:colOff>352425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6A1C6-BAFC-4B57-9CB1-CA4DBE6BB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08"/>
  <sheetViews>
    <sheetView topLeftCell="B12" zoomScale="56" zoomScaleNormal="56" zoomScaleSheetLayoutView="40" workbookViewId="0">
      <selection activeCell="G58" sqref="G58"/>
    </sheetView>
  </sheetViews>
  <sheetFormatPr defaultColWidth="11.42578125" defaultRowHeight="15" x14ac:dyDescent="0.25"/>
  <cols>
    <col min="1" max="2" width="11.42578125" style="24"/>
    <col min="3" max="3" width="16" bestFit="1" customWidth="1"/>
    <col min="4" max="4" width="25.85546875" bestFit="1" customWidth="1"/>
    <col min="5" max="5" width="26.140625" bestFit="1" customWidth="1"/>
    <col min="6" max="6" width="14.140625" bestFit="1" customWidth="1"/>
    <col min="7" max="7" width="13.140625" bestFit="1" customWidth="1"/>
    <col min="8" max="8" width="18.85546875" bestFit="1" customWidth="1"/>
    <col min="9" max="9" width="24.85546875" bestFit="1" customWidth="1"/>
    <col min="10" max="10" width="19.7109375" bestFit="1" customWidth="1"/>
    <col min="11" max="11" width="16.85546875" bestFit="1" customWidth="1"/>
    <col min="29" max="29" width="17" bestFit="1" customWidth="1"/>
    <col min="30" max="30" width="14.140625" bestFit="1" customWidth="1"/>
    <col min="34" max="35" width="15.7109375" bestFit="1" customWidth="1"/>
  </cols>
  <sheetData>
    <row r="1" spans="1:45" ht="23.25" x14ac:dyDescent="0.35">
      <c r="A1" s="73" t="s">
        <v>127</v>
      </c>
      <c r="B1" s="73" t="s">
        <v>130</v>
      </c>
      <c r="C1" s="26" t="s">
        <v>125</v>
      </c>
      <c r="D1" s="26" t="s">
        <v>20</v>
      </c>
      <c r="E1" s="26" t="s">
        <v>113</v>
      </c>
      <c r="F1" s="26" t="s">
        <v>19</v>
      </c>
      <c r="G1" s="27" t="s">
        <v>0</v>
      </c>
      <c r="H1" s="28" t="s">
        <v>86</v>
      </c>
      <c r="I1" s="28" t="s">
        <v>85</v>
      </c>
      <c r="J1" s="28" t="s">
        <v>87</v>
      </c>
      <c r="K1" s="15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4.45" customHeight="1" x14ac:dyDescent="0.25">
      <c r="A2" s="36" t="s">
        <v>129</v>
      </c>
      <c r="B2" s="41" t="s">
        <v>74</v>
      </c>
      <c r="C2" s="36">
        <v>208</v>
      </c>
      <c r="D2" s="43">
        <v>29</v>
      </c>
      <c r="E2" s="43" t="s">
        <v>126</v>
      </c>
      <c r="F2" s="32">
        <v>23.73</v>
      </c>
      <c r="G2" s="37">
        <f>2^-F2</f>
        <v>7.1871747236893257E-8</v>
      </c>
      <c r="H2" s="30">
        <f t="shared" ref="H2:H49" si="0">G2/$G$2</f>
        <v>1</v>
      </c>
      <c r="I2" s="39"/>
      <c r="J2" s="48"/>
      <c r="K2" s="17"/>
      <c r="L2" s="17"/>
      <c r="M2" s="17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K2" s="1"/>
      <c r="AL2" s="1"/>
      <c r="AM2" s="1"/>
      <c r="AN2" s="1"/>
      <c r="AO2" s="1"/>
      <c r="AP2" s="1"/>
      <c r="AQ2" s="1"/>
    </row>
    <row r="3" spans="1:45" x14ac:dyDescent="0.25">
      <c r="A3" s="36" t="s">
        <v>129</v>
      </c>
      <c r="B3" s="41" t="s">
        <v>74</v>
      </c>
      <c r="C3" s="36">
        <v>208</v>
      </c>
      <c r="D3" s="43">
        <v>30</v>
      </c>
      <c r="E3" s="44" t="s">
        <v>126</v>
      </c>
      <c r="F3" s="32">
        <v>23.84</v>
      </c>
      <c r="G3" s="37">
        <f t="shared" ref="G3:G49" si="1">2^-F3</f>
        <v>6.6595502976907639E-8</v>
      </c>
      <c r="H3" s="30">
        <f t="shared" si="0"/>
        <v>0.92658806189037224</v>
      </c>
      <c r="I3" s="24"/>
      <c r="J3" s="75"/>
      <c r="K3" s="13"/>
      <c r="L3" s="13"/>
      <c r="M3" s="13"/>
      <c r="N3" s="1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7"/>
      <c r="AK3" s="7"/>
      <c r="AL3" s="7"/>
      <c r="AM3" s="7"/>
      <c r="AP3" s="5"/>
    </row>
    <row r="4" spans="1:45" x14ac:dyDescent="0.25">
      <c r="A4" s="36" t="s">
        <v>129</v>
      </c>
      <c r="B4" s="41" t="s">
        <v>74</v>
      </c>
      <c r="C4" s="36">
        <v>208</v>
      </c>
      <c r="D4" s="43">
        <v>31</v>
      </c>
      <c r="E4" s="43" t="s">
        <v>126</v>
      </c>
      <c r="F4" s="32">
        <v>24.11</v>
      </c>
      <c r="G4" s="37">
        <f t="shared" si="1"/>
        <v>5.5228952282093182E-8</v>
      </c>
      <c r="H4" s="30">
        <f t="shared" si="0"/>
        <v>0.76843759064400508</v>
      </c>
      <c r="I4" s="39"/>
      <c r="J4" s="39"/>
      <c r="K4" s="12"/>
      <c r="L4" s="10"/>
      <c r="M4" s="10"/>
      <c r="N4" s="1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7"/>
      <c r="AK4" s="7"/>
      <c r="AL4" s="3"/>
      <c r="AM4" s="7"/>
      <c r="AP4" s="5"/>
    </row>
    <row r="5" spans="1:45" ht="15.75" thickBot="1" x14ac:dyDescent="0.3">
      <c r="A5" s="52" t="s">
        <v>129</v>
      </c>
      <c r="B5" s="41" t="s">
        <v>74</v>
      </c>
      <c r="C5" s="52">
        <v>208</v>
      </c>
      <c r="D5" s="53">
        <v>32</v>
      </c>
      <c r="E5" s="53" t="s">
        <v>126</v>
      </c>
      <c r="F5" s="77">
        <v>22.74</v>
      </c>
      <c r="G5" s="54">
        <f t="shared" si="1"/>
        <v>1.4275058562981252E-7</v>
      </c>
      <c r="H5" s="55">
        <f t="shared" si="0"/>
        <v>1.9861849908740732</v>
      </c>
      <c r="I5" s="40">
        <f>AVERAGE(G2:G5)</f>
        <v>8.4111697031426648E-8</v>
      </c>
      <c r="J5" s="48">
        <f>_xlfn.STDEV.P(G2:G5)</f>
        <v>3.4385191672569324E-8</v>
      </c>
      <c r="K5" s="10"/>
      <c r="L5" s="13"/>
      <c r="M5" s="10"/>
      <c r="N5" s="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7"/>
      <c r="AK5" s="7"/>
      <c r="AL5" s="3"/>
      <c r="AM5" s="7"/>
      <c r="AP5" s="5"/>
    </row>
    <row r="6" spans="1:45" x14ac:dyDescent="0.25">
      <c r="A6" s="36" t="s">
        <v>129</v>
      </c>
      <c r="B6" s="57" t="s">
        <v>131</v>
      </c>
      <c r="C6" s="36">
        <v>209</v>
      </c>
      <c r="D6" s="58">
        <v>25</v>
      </c>
      <c r="E6" s="58" t="s">
        <v>126</v>
      </c>
      <c r="F6" s="32">
        <v>23.58</v>
      </c>
      <c r="G6" s="37">
        <f t="shared" si="1"/>
        <v>7.9746696638233213E-8</v>
      </c>
      <c r="H6" s="60">
        <f t="shared" si="0"/>
        <v>1.1095694720678444</v>
      </c>
      <c r="I6" s="69"/>
      <c r="J6" s="62"/>
      <c r="K6" s="12"/>
      <c r="L6" s="12"/>
      <c r="M6" s="12"/>
      <c r="N6" s="14"/>
      <c r="O6" s="1"/>
      <c r="P6" s="1"/>
      <c r="Q6" s="1"/>
      <c r="R6" s="1"/>
      <c r="S6" s="1"/>
      <c r="T6" s="1"/>
      <c r="U6" s="1"/>
      <c r="V6" s="1"/>
      <c r="AM6" s="7"/>
      <c r="AP6" s="5"/>
    </row>
    <row r="7" spans="1:45" x14ac:dyDescent="0.25">
      <c r="A7" s="36" t="s">
        <v>129</v>
      </c>
      <c r="B7" s="41" t="s">
        <v>131</v>
      </c>
      <c r="C7" s="36">
        <v>209</v>
      </c>
      <c r="D7" s="43">
        <v>26</v>
      </c>
      <c r="E7" s="43" t="s">
        <v>126</v>
      </c>
      <c r="F7" s="32">
        <v>23.57</v>
      </c>
      <c r="G7" s="37">
        <f t="shared" si="1"/>
        <v>8.0301378778558493E-8</v>
      </c>
      <c r="H7" s="30">
        <f t="shared" si="0"/>
        <v>1.1172871380722205</v>
      </c>
      <c r="I7" s="39"/>
      <c r="J7" s="39"/>
      <c r="K7" s="12"/>
      <c r="L7" s="12"/>
      <c r="M7" s="12"/>
      <c r="N7" s="14"/>
      <c r="O7" s="1"/>
      <c r="P7" s="1"/>
      <c r="Q7" s="1"/>
      <c r="R7" s="1"/>
      <c r="S7" s="1"/>
      <c r="T7" s="1"/>
      <c r="U7" s="1"/>
      <c r="V7" s="1"/>
      <c r="AM7" s="7"/>
      <c r="AP7" s="5"/>
    </row>
    <row r="8" spans="1:45" x14ac:dyDescent="0.25">
      <c r="A8" s="36" t="s">
        <v>129</v>
      </c>
      <c r="B8" s="41" t="s">
        <v>131</v>
      </c>
      <c r="C8" s="36">
        <v>209</v>
      </c>
      <c r="D8" s="43">
        <v>27</v>
      </c>
      <c r="E8" s="43" t="s">
        <v>126</v>
      </c>
      <c r="F8" s="32">
        <v>23.87</v>
      </c>
      <c r="G8" s="37">
        <f t="shared" si="1"/>
        <v>6.5224987343593723E-8</v>
      </c>
      <c r="H8" s="30">
        <f t="shared" si="0"/>
        <v>0.90751915531715899</v>
      </c>
      <c r="I8" s="24"/>
      <c r="J8" s="75"/>
      <c r="K8" s="12"/>
      <c r="L8" s="12"/>
      <c r="M8" s="12"/>
      <c r="N8" s="14"/>
      <c r="O8" s="1"/>
      <c r="P8" s="1"/>
      <c r="Q8" s="1"/>
      <c r="R8" s="1"/>
      <c r="S8" s="1"/>
      <c r="T8" s="1"/>
      <c r="U8" s="1"/>
      <c r="V8" s="1"/>
      <c r="AM8" s="7"/>
      <c r="AP8" s="5"/>
    </row>
    <row r="9" spans="1:45" ht="15.75" thickBot="1" x14ac:dyDescent="0.3">
      <c r="A9" s="36" t="s">
        <v>129</v>
      </c>
      <c r="B9" s="41" t="s">
        <v>131</v>
      </c>
      <c r="C9" s="52">
        <v>209</v>
      </c>
      <c r="D9" s="53">
        <v>28</v>
      </c>
      <c r="E9" s="53" t="s">
        <v>126</v>
      </c>
      <c r="F9" s="77">
        <v>23.86</v>
      </c>
      <c r="G9" s="54">
        <f t="shared" si="1"/>
        <v>6.567866300801101E-8</v>
      </c>
      <c r="H9" s="55">
        <f t="shared" si="0"/>
        <v>0.9138314502293996</v>
      </c>
      <c r="I9" s="40">
        <f>AVERAGE(G6:G9)</f>
        <v>7.273793144209912E-8</v>
      </c>
      <c r="J9" s="48">
        <f>_xlfn.STDEV.P(G6:G9)</f>
        <v>7.2905096707588764E-9</v>
      </c>
      <c r="K9" s="13"/>
      <c r="L9" s="13"/>
      <c r="M9" s="13"/>
      <c r="N9" s="14"/>
      <c r="O9" s="1"/>
      <c r="P9" s="1"/>
      <c r="Q9" s="1"/>
      <c r="R9" s="1"/>
      <c r="S9" s="1"/>
      <c r="T9" s="1"/>
      <c r="U9" s="1"/>
      <c r="V9" s="1"/>
      <c r="AM9" s="7"/>
      <c r="AP9" s="5"/>
    </row>
    <row r="10" spans="1:45" x14ac:dyDescent="0.25">
      <c r="A10" s="58" t="s">
        <v>129</v>
      </c>
      <c r="B10" s="57" t="s">
        <v>38</v>
      </c>
      <c r="C10" s="36">
        <v>111</v>
      </c>
      <c r="D10" s="59">
        <v>45</v>
      </c>
      <c r="E10" s="59" t="s">
        <v>126</v>
      </c>
      <c r="F10" s="32">
        <v>23.57</v>
      </c>
      <c r="G10" s="37">
        <f t="shared" si="1"/>
        <v>8.0301378778558493E-8</v>
      </c>
      <c r="H10" s="60">
        <f t="shared" si="0"/>
        <v>1.1172871380722205</v>
      </c>
      <c r="I10" s="70"/>
      <c r="J10" s="62"/>
      <c r="K10" s="13"/>
      <c r="L10" s="13"/>
      <c r="M10" s="13"/>
      <c r="N10" s="14"/>
      <c r="O10" s="1"/>
      <c r="P10" s="1"/>
      <c r="Q10" s="1"/>
      <c r="R10" s="1"/>
      <c r="S10" s="1"/>
      <c r="T10" s="1"/>
      <c r="U10" s="1"/>
      <c r="V10" s="1"/>
      <c r="AM10" s="7"/>
      <c r="AP10" s="5"/>
    </row>
    <row r="11" spans="1:45" x14ac:dyDescent="0.25">
      <c r="A11" s="36" t="s">
        <v>129</v>
      </c>
      <c r="B11" s="41" t="s">
        <v>38</v>
      </c>
      <c r="C11" s="36">
        <v>111</v>
      </c>
      <c r="D11" s="43">
        <v>46</v>
      </c>
      <c r="E11" s="44" t="s">
        <v>126</v>
      </c>
      <c r="F11" s="32">
        <v>23.74</v>
      </c>
      <c r="G11" s="37">
        <f t="shared" si="1"/>
        <v>7.137529281490638E-8</v>
      </c>
      <c r="H11" s="30">
        <f t="shared" si="0"/>
        <v>0.99309249543703826</v>
      </c>
      <c r="I11" s="39"/>
      <c r="J11" s="51"/>
      <c r="K11" s="10"/>
      <c r="L11" s="13"/>
      <c r="M11" s="10"/>
      <c r="N11" s="14"/>
      <c r="O11" s="1"/>
      <c r="P11" s="1"/>
      <c r="Q11" s="1"/>
      <c r="R11" s="1"/>
      <c r="S11" s="1"/>
      <c r="T11" s="1"/>
      <c r="U11" s="1"/>
      <c r="V11" s="1"/>
      <c r="AM11" s="7"/>
      <c r="AP11" s="5"/>
    </row>
    <row r="12" spans="1:45" x14ac:dyDescent="0.25">
      <c r="A12" s="36" t="s">
        <v>129</v>
      </c>
      <c r="B12" s="41" t="s">
        <v>38</v>
      </c>
      <c r="C12" s="36">
        <v>111</v>
      </c>
      <c r="D12" s="43">
        <v>47</v>
      </c>
      <c r="E12" s="43" t="s">
        <v>126</v>
      </c>
      <c r="F12" s="32">
        <v>23.56</v>
      </c>
      <c r="G12" s="37">
        <f t="shared" si="1"/>
        <v>8.0859919038276395E-8</v>
      </c>
      <c r="H12" s="30">
        <f t="shared" si="0"/>
        <v>1.1250584846888114</v>
      </c>
      <c r="I12" s="39"/>
      <c r="J12" s="48"/>
      <c r="K12" s="13"/>
      <c r="L12" s="10"/>
      <c r="M12" s="10"/>
      <c r="N12" s="14"/>
      <c r="O12" s="1"/>
      <c r="S12" s="1"/>
      <c r="T12" s="1"/>
      <c r="U12" s="1"/>
      <c r="V12" s="1"/>
      <c r="AM12" s="7"/>
      <c r="AP12" s="5"/>
    </row>
    <row r="13" spans="1:45" ht="15.75" thickBot="1" x14ac:dyDescent="0.3">
      <c r="A13" s="52" t="s">
        <v>129</v>
      </c>
      <c r="B13" s="63" t="s">
        <v>38</v>
      </c>
      <c r="C13" s="52">
        <v>111</v>
      </c>
      <c r="D13" s="53">
        <v>48</v>
      </c>
      <c r="E13" s="53" t="s">
        <v>126</v>
      </c>
      <c r="F13" s="77">
        <v>23.66</v>
      </c>
      <c r="G13" s="54">
        <f t="shared" si="1"/>
        <v>7.5444972155706999E-8</v>
      </c>
      <c r="H13" s="55">
        <f t="shared" si="0"/>
        <v>1.049716683623068</v>
      </c>
      <c r="I13" s="71">
        <f>AVERAGE(G10:G13)</f>
        <v>7.6995390696862073E-8</v>
      </c>
      <c r="J13" s="56">
        <f>_xlfn.STDEV.P(G10:G13)</f>
        <v>3.8682500679710975E-9</v>
      </c>
      <c r="K13" s="13"/>
      <c r="L13" s="10"/>
      <c r="M13" s="10"/>
      <c r="N13" s="14"/>
      <c r="O13" s="1"/>
      <c r="S13" s="1"/>
      <c r="T13" s="1"/>
      <c r="U13" s="1"/>
      <c r="V13" s="1"/>
      <c r="AM13" s="7"/>
      <c r="AP13" s="5"/>
    </row>
    <row r="14" spans="1:45" x14ac:dyDescent="0.25">
      <c r="A14" s="58" t="s">
        <v>129</v>
      </c>
      <c r="B14" s="57" t="s">
        <v>132</v>
      </c>
      <c r="C14" s="36">
        <v>210</v>
      </c>
      <c r="D14" s="59">
        <v>41</v>
      </c>
      <c r="E14" s="59" t="s">
        <v>126</v>
      </c>
      <c r="F14" s="32">
        <v>23.68</v>
      </c>
      <c r="G14" s="37">
        <f t="shared" si="1"/>
        <v>7.4406298929548932E-8</v>
      </c>
      <c r="H14" s="60">
        <f t="shared" si="0"/>
        <v>1.035264923841376</v>
      </c>
      <c r="I14" s="69"/>
      <c r="J14" s="66"/>
      <c r="K14" s="13"/>
      <c r="L14" s="10"/>
      <c r="M14" s="10"/>
      <c r="N14" s="14"/>
      <c r="O14" s="1"/>
      <c r="S14" s="1"/>
      <c r="T14" s="1"/>
      <c r="U14" s="1"/>
      <c r="V14" s="1"/>
      <c r="AM14" s="7"/>
      <c r="AP14" s="5"/>
    </row>
    <row r="15" spans="1:45" x14ac:dyDescent="0.25">
      <c r="A15" s="36" t="s">
        <v>129</v>
      </c>
      <c r="B15" s="41" t="s">
        <v>132</v>
      </c>
      <c r="C15" s="36">
        <v>210</v>
      </c>
      <c r="D15" s="43">
        <v>42</v>
      </c>
      <c r="E15" s="43" t="s">
        <v>126</v>
      </c>
      <c r="F15" s="32">
        <v>23.73</v>
      </c>
      <c r="G15" s="37">
        <f t="shared" si="1"/>
        <v>7.1871747236893257E-8</v>
      </c>
      <c r="H15" s="30">
        <f t="shared" si="0"/>
        <v>1</v>
      </c>
      <c r="I15" s="24"/>
      <c r="J15" s="75"/>
      <c r="K15" s="10"/>
      <c r="L15" s="13"/>
      <c r="M15" s="10"/>
      <c r="N15" s="14"/>
      <c r="O15" s="1"/>
      <c r="S15" s="1"/>
      <c r="T15" s="1"/>
      <c r="U15" s="1"/>
      <c r="V15" s="1"/>
      <c r="AM15" s="7"/>
      <c r="AP15" s="5"/>
    </row>
    <row r="16" spans="1:45" x14ac:dyDescent="0.25">
      <c r="A16" s="36" t="s">
        <v>129</v>
      </c>
      <c r="B16" s="41" t="s">
        <v>132</v>
      </c>
      <c r="C16" s="36">
        <v>210</v>
      </c>
      <c r="D16" s="43">
        <v>43</v>
      </c>
      <c r="E16" s="43" t="s">
        <v>126</v>
      </c>
      <c r="F16" s="32">
        <v>23.98</v>
      </c>
      <c r="G16" s="37">
        <f t="shared" si="1"/>
        <v>6.0436694609524567E-8</v>
      </c>
      <c r="H16" s="30">
        <f t="shared" si="0"/>
        <v>0.84089641525371406</v>
      </c>
      <c r="I16" s="39"/>
      <c r="J16" s="76"/>
      <c r="K16" s="13"/>
      <c r="L16" s="10"/>
      <c r="M16" s="10"/>
      <c r="N16" s="14"/>
      <c r="O16" s="1"/>
      <c r="S16" s="1"/>
      <c r="T16" s="1"/>
      <c r="U16" s="1"/>
      <c r="V16" s="1"/>
      <c r="AM16" s="7"/>
      <c r="AP16" s="5"/>
    </row>
    <row r="17" spans="1:42" ht="15.75" thickBot="1" x14ac:dyDescent="0.3">
      <c r="A17" s="52" t="s">
        <v>129</v>
      </c>
      <c r="B17" s="63" t="s">
        <v>132</v>
      </c>
      <c r="C17" s="52">
        <v>210</v>
      </c>
      <c r="D17" s="53">
        <v>44</v>
      </c>
      <c r="E17" s="53" t="s">
        <v>126</v>
      </c>
      <c r="F17" s="77">
        <v>23.99</v>
      </c>
      <c r="G17" s="54">
        <f t="shared" si="1"/>
        <v>6.0019227865738948E-8</v>
      </c>
      <c r="H17" s="55">
        <f t="shared" si="0"/>
        <v>0.8350879194283708</v>
      </c>
      <c r="I17" s="40">
        <f>AVERAGE(G14:G17)</f>
        <v>6.6683492160426426E-8</v>
      </c>
      <c r="J17" s="48">
        <f>_xlfn.STDEV.P(G14:G17)</f>
        <v>6.5190995038250509E-9</v>
      </c>
      <c r="K17" s="13"/>
      <c r="L17" s="10"/>
      <c r="M17" s="10"/>
      <c r="N17" s="14"/>
      <c r="O17" s="1"/>
      <c r="S17" s="1"/>
      <c r="T17" s="1"/>
      <c r="U17" s="1"/>
      <c r="V17" s="1"/>
      <c r="AM17" s="7"/>
      <c r="AP17" s="5"/>
    </row>
    <row r="18" spans="1:42" x14ac:dyDescent="0.25">
      <c r="A18" s="36" t="s">
        <v>129</v>
      </c>
      <c r="B18" s="57" t="s">
        <v>50</v>
      </c>
      <c r="C18" s="36">
        <v>206</v>
      </c>
      <c r="D18" s="59">
        <v>9</v>
      </c>
      <c r="E18" s="59" t="s">
        <v>126</v>
      </c>
      <c r="F18" s="32">
        <v>23.54</v>
      </c>
      <c r="G18" s="37">
        <f t="shared" si="1"/>
        <v>8.1988681443914511E-8</v>
      </c>
      <c r="H18" s="60">
        <f t="shared" si="0"/>
        <v>1.1407637158684243</v>
      </c>
      <c r="I18" s="61"/>
      <c r="J18" s="62"/>
      <c r="K18" s="13"/>
      <c r="L18" s="10"/>
      <c r="M18" s="10"/>
      <c r="S18" s="1"/>
      <c r="T18" s="1"/>
      <c r="U18" s="1"/>
      <c r="V18" s="1"/>
      <c r="AM18" s="7"/>
      <c r="AP18" s="5"/>
    </row>
    <row r="19" spans="1:42" x14ac:dyDescent="0.25">
      <c r="A19" s="36" t="s">
        <v>129</v>
      </c>
      <c r="B19" s="41" t="s">
        <v>50</v>
      </c>
      <c r="C19" s="36">
        <v>206</v>
      </c>
      <c r="D19" s="43">
        <v>10</v>
      </c>
      <c r="E19" s="44" t="s">
        <v>126</v>
      </c>
      <c r="F19" s="32">
        <v>23.54</v>
      </c>
      <c r="G19" s="37">
        <f t="shared" si="1"/>
        <v>8.1988681443914511E-8</v>
      </c>
      <c r="H19" s="30">
        <f t="shared" si="0"/>
        <v>1.1407637158684243</v>
      </c>
      <c r="I19" s="41"/>
      <c r="J19" s="76"/>
      <c r="K19" s="10"/>
      <c r="L19" s="13"/>
      <c r="M19" s="10"/>
      <c r="S19" s="1"/>
      <c r="T19" s="1"/>
      <c r="U19" s="1"/>
      <c r="V19" s="1"/>
      <c r="AM19" s="7"/>
      <c r="AP19" s="5"/>
    </row>
    <row r="20" spans="1:42" x14ac:dyDescent="0.25">
      <c r="A20" s="36" t="s">
        <v>129</v>
      </c>
      <c r="B20" s="41" t="s">
        <v>50</v>
      </c>
      <c r="C20" s="36">
        <v>206</v>
      </c>
      <c r="D20" s="43">
        <v>11</v>
      </c>
      <c r="E20" s="43" t="s">
        <v>126</v>
      </c>
      <c r="F20" s="32">
        <v>23.77</v>
      </c>
      <c r="G20" s="37">
        <f t="shared" si="1"/>
        <v>6.9906410529129408E-8</v>
      </c>
      <c r="H20" s="30">
        <f t="shared" si="0"/>
        <v>0.97265494741228442</v>
      </c>
      <c r="I20" s="41"/>
      <c r="J20" s="49"/>
      <c r="K20" s="13"/>
      <c r="L20" s="13"/>
      <c r="M20" s="13"/>
      <c r="S20" s="1"/>
      <c r="T20" s="1"/>
      <c r="U20" s="1"/>
      <c r="V20" s="1"/>
      <c r="AM20" s="7"/>
      <c r="AP20" s="5"/>
    </row>
    <row r="21" spans="1:42" ht="15.75" thickBot="1" x14ac:dyDescent="0.3">
      <c r="A21" s="52" t="s">
        <v>129</v>
      </c>
      <c r="B21" s="63" t="s">
        <v>50</v>
      </c>
      <c r="C21" s="52">
        <v>206</v>
      </c>
      <c r="D21" s="53">
        <v>12</v>
      </c>
      <c r="E21" s="53" t="s">
        <v>126</v>
      </c>
      <c r="F21" s="77">
        <v>23.89</v>
      </c>
      <c r="G21" s="54">
        <f t="shared" si="1"/>
        <v>6.4327015668417646E-8</v>
      </c>
      <c r="H21" s="55">
        <f t="shared" si="0"/>
        <v>0.89502507092797179</v>
      </c>
      <c r="I21" s="42">
        <f>AVERAGE(G18:G21)</f>
        <v>7.4552697271344019E-8</v>
      </c>
      <c r="J21" s="50">
        <f>_xlfn.STDEV.P(G18:G21)</f>
        <v>7.6931831182668448E-9</v>
      </c>
      <c r="K21" s="13"/>
      <c r="L21" s="13"/>
      <c r="M21" s="13"/>
      <c r="S21" s="1"/>
      <c r="T21" s="1"/>
      <c r="U21" s="1"/>
      <c r="V21" s="1"/>
      <c r="AM21" s="7"/>
      <c r="AP21" s="5"/>
    </row>
    <row r="22" spans="1:42" x14ac:dyDescent="0.25">
      <c r="A22" s="36" t="s">
        <v>129</v>
      </c>
      <c r="B22" s="57" t="s">
        <v>133</v>
      </c>
      <c r="C22" s="36">
        <v>207</v>
      </c>
      <c r="D22" s="59">
        <v>13</v>
      </c>
      <c r="E22" s="59" t="s">
        <v>126</v>
      </c>
      <c r="F22" s="32">
        <v>23.87</v>
      </c>
      <c r="G22" s="37">
        <f t="shared" si="1"/>
        <v>6.5224987343593723E-8</v>
      </c>
      <c r="H22" s="60">
        <f t="shared" si="0"/>
        <v>0.90751915531715899</v>
      </c>
      <c r="I22" s="57"/>
      <c r="J22" s="66"/>
      <c r="K22" s="13"/>
      <c r="L22" s="13"/>
      <c r="M22" s="13"/>
      <c r="N22" s="14"/>
      <c r="O22" s="1"/>
      <c r="S22" s="1"/>
      <c r="T22" s="1"/>
      <c r="U22" s="1"/>
      <c r="V22" s="1"/>
      <c r="AM22" s="7"/>
      <c r="AP22" s="5"/>
    </row>
    <row r="23" spans="1:42" x14ac:dyDescent="0.25">
      <c r="A23" s="36" t="s">
        <v>129</v>
      </c>
      <c r="B23" s="41" t="s">
        <v>133</v>
      </c>
      <c r="C23" s="36">
        <v>207</v>
      </c>
      <c r="D23" s="43">
        <v>14</v>
      </c>
      <c r="E23" s="43" t="s">
        <v>126</v>
      </c>
      <c r="F23" s="32">
        <v>23.65</v>
      </c>
      <c r="G23" s="37">
        <f t="shared" si="1"/>
        <v>7.5969733436063873E-8</v>
      </c>
      <c r="H23" s="30">
        <f t="shared" si="0"/>
        <v>1.0570180405613825</v>
      </c>
      <c r="I23" s="41"/>
      <c r="J23" s="49"/>
      <c r="K23" s="13"/>
      <c r="L23" s="13"/>
      <c r="M23" s="13"/>
      <c r="N23" s="14"/>
      <c r="O23" s="1"/>
      <c r="S23" s="1"/>
      <c r="T23" s="1"/>
      <c r="U23" s="1"/>
      <c r="V23" s="1"/>
      <c r="AM23" s="7"/>
      <c r="AP23" s="5"/>
    </row>
    <row r="24" spans="1:42" x14ac:dyDescent="0.25">
      <c r="A24" s="36" t="s">
        <v>129</v>
      </c>
      <c r="B24" s="41" t="s">
        <v>133</v>
      </c>
      <c r="C24" s="36">
        <v>207</v>
      </c>
      <c r="D24" s="43">
        <v>15</v>
      </c>
      <c r="E24" s="43" t="s">
        <v>126</v>
      </c>
      <c r="F24" s="32">
        <v>23.92</v>
      </c>
      <c r="G24" s="37">
        <f t="shared" si="1"/>
        <v>6.3003184828840523E-8</v>
      </c>
      <c r="H24" s="30">
        <f t="shared" si="0"/>
        <v>0.87660572131603454</v>
      </c>
      <c r="I24" s="24"/>
      <c r="J24" s="75"/>
      <c r="K24" s="13"/>
      <c r="L24" s="13"/>
      <c r="M24" s="13"/>
      <c r="N24" s="14"/>
      <c r="O24" s="1"/>
      <c r="S24" s="1"/>
      <c r="T24" s="1"/>
      <c r="U24" s="1"/>
      <c r="V24" s="1"/>
      <c r="AM24" s="7"/>
      <c r="AP24" s="5"/>
    </row>
    <row r="25" spans="1:42" ht="15.75" thickBot="1" x14ac:dyDescent="0.3">
      <c r="A25" s="52" t="s">
        <v>129</v>
      </c>
      <c r="B25" s="63" t="s">
        <v>133</v>
      </c>
      <c r="C25" s="52">
        <v>207</v>
      </c>
      <c r="D25" s="53">
        <v>16</v>
      </c>
      <c r="E25" s="53" t="s">
        <v>126</v>
      </c>
      <c r="F25" s="77">
        <v>24.03</v>
      </c>
      <c r="G25" s="54">
        <f t="shared" si="1"/>
        <v>5.8377998923476236E-8</v>
      </c>
      <c r="H25" s="55">
        <f t="shared" si="0"/>
        <v>0.81225239635623603</v>
      </c>
      <c r="I25" s="64">
        <f>AVERAGE(G22:G25)</f>
        <v>6.564397613299359E-8</v>
      </c>
      <c r="J25" s="65">
        <f>_xlfn.STDEV.P(G22:G25)</f>
        <v>6.4530035450336633E-9</v>
      </c>
      <c r="K25" s="13"/>
      <c r="L25" s="13"/>
      <c r="M25" s="13"/>
      <c r="N25" s="14"/>
      <c r="O25" s="1"/>
      <c r="S25" s="1"/>
      <c r="T25" s="1"/>
      <c r="U25" s="1"/>
      <c r="V25" s="1"/>
      <c r="AM25" s="7"/>
      <c r="AP25" s="5"/>
    </row>
    <row r="26" spans="1:42" x14ac:dyDescent="0.25">
      <c r="A26" s="58" t="s">
        <v>128</v>
      </c>
      <c r="B26" s="57" t="s">
        <v>74</v>
      </c>
      <c r="C26" s="58">
        <v>105</v>
      </c>
      <c r="D26" s="59">
        <v>1</v>
      </c>
      <c r="E26" s="59" t="s">
        <v>126</v>
      </c>
      <c r="F26" s="32">
        <v>23.99</v>
      </c>
      <c r="G26" s="37">
        <f t="shared" si="1"/>
        <v>6.0019227865738948E-8</v>
      </c>
      <c r="H26" s="60">
        <f t="shared" si="0"/>
        <v>0.8350879194283708</v>
      </c>
      <c r="I26" s="61"/>
      <c r="J26" s="62"/>
      <c r="K26" s="12"/>
      <c r="M26" s="12"/>
      <c r="N26" s="14"/>
      <c r="O26" s="1"/>
      <c r="S26" s="1"/>
      <c r="T26" s="1"/>
      <c r="U26" s="1"/>
      <c r="V26" s="1"/>
      <c r="AM26" s="7"/>
      <c r="AP26" s="5"/>
    </row>
    <row r="27" spans="1:42" x14ac:dyDescent="0.25">
      <c r="A27" s="36" t="s">
        <v>128</v>
      </c>
      <c r="B27" s="41" t="s">
        <v>74</v>
      </c>
      <c r="C27" s="36">
        <v>105</v>
      </c>
      <c r="D27" s="43">
        <v>2</v>
      </c>
      <c r="E27" s="43" t="s">
        <v>126</v>
      </c>
      <c r="F27" s="32">
        <v>23.86</v>
      </c>
      <c r="G27" s="37">
        <f t="shared" si="1"/>
        <v>6.567866300801101E-8</v>
      </c>
      <c r="H27" s="30">
        <f t="shared" si="0"/>
        <v>0.9138314502293996</v>
      </c>
      <c r="I27" s="38"/>
      <c r="J27" s="48"/>
      <c r="K27" s="13"/>
      <c r="M27" s="10"/>
      <c r="N27" s="14"/>
      <c r="O27" s="1"/>
      <c r="S27" s="1"/>
      <c r="T27" s="1"/>
      <c r="U27" s="1"/>
      <c r="V27" s="1"/>
      <c r="AM27" s="7"/>
      <c r="AP27" s="5"/>
    </row>
    <row r="28" spans="1:42" x14ac:dyDescent="0.25">
      <c r="A28" s="36" t="s">
        <v>128</v>
      </c>
      <c r="B28" s="41" t="s">
        <v>74</v>
      </c>
      <c r="C28" s="36">
        <v>105</v>
      </c>
      <c r="D28" s="43">
        <v>3</v>
      </c>
      <c r="E28" s="43" t="s">
        <v>126</v>
      </c>
      <c r="F28" s="32">
        <v>24.43</v>
      </c>
      <c r="G28" s="37">
        <f t="shared" si="1"/>
        <v>4.4242250044019561E-8</v>
      </c>
      <c r="H28" s="30">
        <f t="shared" si="0"/>
        <v>0.6155722066724586</v>
      </c>
      <c r="I28" s="24"/>
      <c r="J28" s="24"/>
      <c r="K28" s="18"/>
      <c r="L28" s="18"/>
      <c r="M28" s="18"/>
      <c r="N28" s="14"/>
      <c r="O28" s="1"/>
      <c r="S28" s="1"/>
      <c r="T28" s="1"/>
      <c r="U28" s="1"/>
      <c r="V28" s="1"/>
      <c r="AM28" s="7"/>
      <c r="AP28" s="5"/>
    </row>
    <row r="29" spans="1:42" ht="15.75" thickBot="1" x14ac:dyDescent="0.3">
      <c r="A29" s="52" t="s">
        <v>128</v>
      </c>
      <c r="B29" s="63" t="s">
        <v>74</v>
      </c>
      <c r="C29" s="52">
        <v>105</v>
      </c>
      <c r="D29" s="53">
        <v>4</v>
      </c>
      <c r="E29" s="53" t="s">
        <v>126</v>
      </c>
      <c r="F29" s="77">
        <v>24.56</v>
      </c>
      <c r="G29" s="54">
        <f t="shared" si="1"/>
        <v>4.0429959519138118E-8</v>
      </c>
      <c r="H29" s="55">
        <f t="shared" si="0"/>
        <v>0.5625292423444046</v>
      </c>
      <c r="I29" s="40">
        <f>AVERAGE(G26:G29)</f>
        <v>5.2592525109226901E-8</v>
      </c>
      <c r="J29" s="48">
        <f>_xlfn.STDEV.P(G26:G29)</f>
        <v>1.0536342040022862E-8</v>
      </c>
      <c r="K29" s="10"/>
      <c r="L29" s="13"/>
      <c r="M29" s="10"/>
      <c r="Q29" s="1"/>
      <c r="R29" s="1"/>
      <c r="S29" s="5"/>
      <c r="T29" s="1"/>
      <c r="U29" s="1"/>
      <c r="V29" s="1"/>
      <c r="AM29" s="6"/>
      <c r="AP29" s="5"/>
    </row>
    <row r="30" spans="1:42" x14ac:dyDescent="0.25">
      <c r="A30" s="58" t="s">
        <v>128</v>
      </c>
      <c r="B30" s="57" t="s">
        <v>131</v>
      </c>
      <c r="C30" s="36">
        <v>106</v>
      </c>
      <c r="D30" s="59">
        <v>5</v>
      </c>
      <c r="E30" s="59" t="s">
        <v>126</v>
      </c>
      <c r="F30" s="32">
        <v>24.88</v>
      </c>
      <c r="G30" s="37">
        <f t="shared" si="1"/>
        <v>3.2387222722949419E-8</v>
      </c>
      <c r="H30" s="60">
        <f t="shared" si="0"/>
        <v>0.45062523130541604</v>
      </c>
      <c r="I30" s="61"/>
      <c r="J30" s="62"/>
      <c r="L30" s="11"/>
      <c r="Q30" s="1"/>
      <c r="R30" s="5"/>
      <c r="S30" s="1"/>
      <c r="T30" s="1"/>
      <c r="U30" s="1"/>
      <c r="AL30" s="6"/>
      <c r="AO30" s="5"/>
    </row>
    <row r="31" spans="1:42" x14ac:dyDescent="0.25">
      <c r="A31" s="36" t="s">
        <v>128</v>
      </c>
      <c r="B31" s="41" t="s">
        <v>131</v>
      </c>
      <c r="C31" s="36">
        <v>106</v>
      </c>
      <c r="D31" s="43">
        <v>6</v>
      </c>
      <c r="E31" s="43" t="s">
        <v>126</v>
      </c>
      <c r="F31" s="32">
        <v>23.69</v>
      </c>
      <c r="G31" s="37">
        <f t="shared" si="1"/>
        <v>7.3892337080179704E-8</v>
      </c>
      <c r="H31" s="30">
        <f t="shared" si="0"/>
        <v>1.0281138266560639</v>
      </c>
      <c r="J31" s="18"/>
      <c r="L31" s="11"/>
      <c r="AJ31" s="7"/>
      <c r="AK31" s="1"/>
      <c r="AL31" s="1"/>
      <c r="AM31" s="1"/>
      <c r="AN31" s="1"/>
      <c r="AO31" s="1"/>
    </row>
    <row r="32" spans="1:42" x14ac:dyDescent="0.25">
      <c r="A32" s="36" t="s">
        <v>128</v>
      </c>
      <c r="B32" s="41" t="s">
        <v>131</v>
      </c>
      <c r="C32" s="36">
        <v>106</v>
      </c>
      <c r="D32" s="43">
        <v>7</v>
      </c>
      <c r="E32" s="43" t="s">
        <v>126</v>
      </c>
      <c r="F32" s="32">
        <v>23.77</v>
      </c>
      <c r="G32" s="37">
        <f t="shared" si="1"/>
        <v>6.9906410529129408E-8</v>
      </c>
      <c r="H32" s="30">
        <f t="shared" si="0"/>
        <v>0.97265494741228442</v>
      </c>
      <c r="I32" s="38"/>
      <c r="J32" s="48"/>
      <c r="AJ32" s="7"/>
      <c r="AK32" s="1"/>
      <c r="AL32" s="1"/>
      <c r="AM32" s="1"/>
      <c r="AN32" s="1"/>
      <c r="AO32" s="1"/>
    </row>
    <row r="33" spans="1:42" ht="15.75" thickBot="1" x14ac:dyDescent="0.3">
      <c r="A33" s="52" t="s">
        <v>128</v>
      </c>
      <c r="B33" s="63" t="s">
        <v>131</v>
      </c>
      <c r="C33" s="36">
        <v>106</v>
      </c>
      <c r="D33" s="53">
        <v>8</v>
      </c>
      <c r="E33" s="53" t="s">
        <v>126</v>
      </c>
      <c r="F33" s="77">
        <v>23.71</v>
      </c>
      <c r="G33" s="54">
        <f t="shared" si="1"/>
        <v>7.2875039439920648E-8</v>
      </c>
      <c r="H33" s="55">
        <f t="shared" si="0"/>
        <v>1.0139594797900278</v>
      </c>
      <c r="I33" s="38">
        <f>AVERAGE(G30:G33)</f>
        <v>6.2265252443044788E-8</v>
      </c>
      <c r="J33" s="48">
        <f>_xlfn.STDEV.P(G30:G33)</f>
        <v>1.7312139051324748E-8</v>
      </c>
      <c r="AJ33" s="7"/>
      <c r="AK33" s="1"/>
      <c r="AL33" s="1"/>
      <c r="AM33" s="1"/>
      <c r="AN33" s="1"/>
      <c r="AO33" s="1"/>
    </row>
    <row r="34" spans="1:42" x14ac:dyDescent="0.25">
      <c r="A34" s="36" t="s">
        <v>128</v>
      </c>
      <c r="B34" s="57" t="s">
        <v>38</v>
      </c>
      <c r="C34" s="58">
        <v>107</v>
      </c>
      <c r="D34" s="59">
        <v>17</v>
      </c>
      <c r="E34" s="59" t="s">
        <v>126</v>
      </c>
      <c r="F34" s="32">
        <v>23.78</v>
      </c>
      <c r="G34" s="37">
        <f t="shared" si="1"/>
        <v>6.9423531679418924E-8</v>
      </c>
      <c r="H34" s="60">
        <f t="shared" si="0"/>
        <v>0.96593632892484327</v>
      </c>
      <c r="I34" s="57"/>
      <c r="J34" s="66"/>
      <c r="L34" s="4"/>
      <c r="W34" s="1"/>
      <c r="X34" s="1"/>
      <c r="AI34" s="7"/>
      <c r="AJ34" s="1"/>
      <c r="AK34" s="1"/>
      <c r="AL34" s="1"/>
      <c r="AM34" s="1"/>
      <c r="AN34" s="1"/>
    </row>
    <row r="35" spans="1:42" x14ac:dyDescent="0.25">
      <c r="A35" s="36" t="s">
        <v>128</v>
      </c>
      <c r="B35" s="41" t="s">
        <v>38</v>
      </c>
      <c r="C35" s="36">
        <v>107</v>
      </c>
      <c r="D35" s="43">
        <v>18</v>
      </c>
      <c r="E35" s="44" t="s">
        <v>126</v>
      </c>
      <c r="F35" s="32">
        <v>23.81</v>
      </c>
      <c r="G35" s="37">
        <f t="shared" si="1"/>
        <v>6.7994816056992164E-8</v>
      </c>
      <c r="H35" s="30">
        <f t="shared" si="0"/>
        <v>0.946057646725597</v>
      </c>
      <c r="I35" s="24"/>
      <c r="J35" s="75"/>
      <c r="L35" s="29"/>
      <c r="W35" s="1"/>
      <c r="X35" s="1"/>
      <c r="AJ35" s="7"/>
      <c r="AK35" s="1"/>
      <c r="AL35" s="1"/>
      <c r="AM35" s="1"/>
      <c r="AN35" s="1"/>
      <c r="AO35" s="1"/>
    </row>
    <row r="36" spans="1:42" x14ac:dyDescent="0.25">
      <c r="A36" s="36" t="s">
        <v>128</v>
      </c>
      <c r="B36" s="41" t="s">
        <v>38</v>
      </c>
      <c r="C36" s="36">
        <v>107</v>
      </c>
      <c r="D36" s="43">
        <v>19</v>
      </c>
      <c r="E36" s="43" t="s">
        <v>126</v>
      </c>
      <c r="F36" s="32">
        <v>24.27</v>
      </c>
      <c r="G36" s="37">
        <f t="shared" si="1"/>
        <v>4.9431296933558199E-8</v>
      </c>
      <c r="H36" s="30">
        <f t="shared" si="0"/>
        <v>0.68777090906987293</v>
      </c>
      <c r="I36" s="41"/>
      <c r="J36" s="49"/>
      <c r="L36" s="30"/>
      <c r="R36" s="3"/>
      <c r="W36" s="1"/>
      <c r="X36" s="1"/>
      <c r="AJ36" s="7"/>
      <c r="AK36" s="1"/>
      <c r="AL36" s="1"/>
      <c r="AM36" s="1"/>
      <c r="AN36" s="1"/>
      <c r="AO36" s="1"/>
    </row>
    <row r="37" spans="1:42" ht="15.75" thickBot="1" x14ac:dyDescent="0.3">
      <c r="A37" s="52" t="s">
        <v>128</v>
      </c>
      <c r="B37" s="63" t="s">
        <v>38</v>
      </c>
      <c r="C37" s="36">
        <v>107</v>
      </c>
      <c r="D37" s="53">
        <v>20</v>
      </c>
      <c r="E37" s="53" t="s">
        <v>126</v>
      </c>
      <c r="F37" s="77">
        <v>24.41</v>
      </c>
      <c r="G37" s="54">
        <f t="shared" si="1"/>
        <v>4.485984883937441E-8</v>
      </c>
      <c r="H37" s="55">
        <f t="shared" si="0"/>
        <v>0.62416527445080561</v>
      </c>
      <c r="I37" s="64">
        <f>AVERAGE(G34:G37)</f>
        <v>5.7927373377335923E-8</v>
      </c>
      <c r="J37" s="65">
        <f>_xlfn.STDEV.P(G34:G37)</f>
        <v>1.0913965483538247E-8</v>
      </c>
      <c r="L37" s="4"/>
      <c r="R37" s="3"/>
      <c r="W37" s="1"/>
      <c r="X37" s="1"/>
      <c r="AJ37" s="4"/>
    </row>
    <row r="38" spans="1:42" x14ac:dyDescent="0.25">
      <c r="A38" s="36" t="s">
        <v>128</v>
      </c>
      <c r="B38" s="57" t="s">
        <v>132</v>
      </c>
      <c r="C38" s="58">
        <v>108</v>
      </c>
      <c r="D38" s="59">
        <v>21</v>
      </c>
      <c r="E38" s="59" t="s">
        <v>126</v>
      </c>
      <c r="F38" s="32">
        <v>24.31</v>
      </c>
      <c r="G38" s="37">
        <f t="shared" si="1"/>
        <v>4.8079595519431068E-8</v>
      </c>
      <c r="H38" s="60">
        <f t="shared" si="0"/>
        <v>0.66896377739305624</v>
      </c>
      <c r="I38" s="67"/>
      <c r="J38" s="68"/>
      <c r="L38" s="4"/>
      <c r="M38" s="4"/>
      <c r="N38" s="4"/>
      <c r="R38" s="3"/>
      <c r="W38" s="1"/>
      <c r="X38" s="1"/>
      <c r="AJ38" s="7"/>
      <c r="AK38" s="1"/>
      <c r="AL38" s="1"/>
      <c r="AM38" s="1"/>
      <c r="AN38" s="1"/>
      <c r="AO38" s="1"/>
      <c r="AP38" s="1"/>
    </row>
    <row r="39" spans="1:42" x14ac:dyDescent="0.25">
      <c r="A39" s="36" t="s">
        <v>128</v>
      </c>
      <c r="B39" s="41" t="s">
        <v>132</v>
      </c>
      <c r="C39" s="36">
        <v>108</v>
      </c>
      <c r="D39" s="43">
        <v>22</v>
      </c>
      <c r="E39" s="43" t="s">
        <v>126</v>
      </c>
      <c r="F39" s="32">
        <v>23.89</v>
      </c>
      <c r="G39" s="37">
        <f t="shared" si="1"/>
        <v>6.4327015668417646E-8</v>
      </c>
      <c r="H39" s="30">
        <f t="shared" si="0"/>
        <v>0.89502507092797179</v>
      </c>
      <c r="I39" s="41"/>
      <c r="J39" s="49"/>
      <c r="L39" s="4"/>
      <c r="M39" s="4"/>
      <c r="N39" s="4"/>
      <c r="R39" s="3"/>
      <c r="AJ39" s="7"/>
      <c r="AK39" s="1"/>
      <c r="AL39" s="1"/>
      <c r="AM39" s="1"/>
      <c r="AN39" s="1"/>
      <c r="AO39" s="1"/>
      <c r="AP39" s="1"/>
    </row>
    <row r="40" spans="1:42" ht="15.75" x14ac:dyDescent="0.25">
      <c r="A40" s="36" t="s">
        <v>128</v>
      </c>
      <c r="B40" s="41" t="s">
        <v>132</v>
      </c>
      <c r="C40" s="36">
        <v>108</v>
      </c>
      <c r="D40" s="43">
        <v>23</v>
      </c>
      <c r="E40" s="44" t="s">
        <v>126</v>
      </c>
      <c r="F40" s="32">
        <v>23.84</v>
      </c>
      <c r="G40" s="37">
        <f t="shared" si="1"/>
        <v>6.6595502976907639E-8</v>
      </c>
      <c r="H40" s="30">
        <f t="shared" si="0"/>
        <v>0.92658806189037224</v>
      </c>
      <c r="I40" s="41"/>
      <c r="J40" s="76"/>
      <c r="L40" s="35"/>
      <c r="M40" s="45"/>
      <c r="N40" s="4"/>
      <c r="R40" s="3"/>
      <c r="AJ40" s="7"/>
      <c r="AK40" s="1"/>
      <c r="AL40" s="1"/>
      <c r="AM40" s="1"/>
      <c r="AN40" s="1"/>
      <c r="AO40" s="1"/>
      <c r="AP40" s="1"/>
    </row>
    <row r="41" spans="1:42" ht="16.5" thickBot="1" x14ac:dyDescent="0.3">
      <c r="A41" s="52" t="s">
        <v>128</v>
      </c>
      <c r="B41" s="63" t="s">
        <v>132</v>
      </c>
      <c r="C41" s="36">
        <v>108</v>
      </c>
      <c r="D41" s="53">
        <v>24</v>
      </c>
      <c r="E41" s="53" t="s">
        <v>126</v>
      </c>
      <c r="F41" s="77">
        <v>23.71</v>
      </c>
      <c r="G41" s="54">
        <f t="shared" si="1"/>
        <v>7.2875039439920648E-8</v>
      </c>
      <c r="H41" s="55">
        <f t="shared" si="0"/>
        <v>1.0139594797900278</v>
      </c>
      <c r="I41" s="42">
        <f>AVERAGE(G38:G41)</f>
        <v>6.2969288401169255E-8</v>
      </c>
      <c r="J41" s="50">
        <f>_xlfn.STDEV.P(G38:G41)</f>
        <v>9.149039747915303E-9</v>
      </c>
      <c r="K41" s="4"/>
      <c r="L41" s="4"/>
      <c r="M41" s="46"/>
      <c r="N41" s="4"/>
      <c r="R41" s="3"/>
      <c r="W41" s="1"/>
      <c r="X41" s="1"/>
      <c r="AJ41" s="7"/>
      <c r="AK41" s="1"/>
      <c r="AL41" s="1"/>
      <c r="AM41" s="1"/>
      <c r="AN41" s="1"/>
      <c r="AO41" s="1"/>
      <c r="AP41" s="1"/>
    </row>
    <row r="42" spans="1:42" ht="15.75" x14ac:dyDescent="0.25">
      <c r="A42" s="58" t="s">
        <v>128</v>
      </c>
      <c r="B42" s="57" t="s">
        <v>50</v>
      </c>
      <c r="C42" s="58">
        <v>109</v>
      </c>
      <c r="D42" s="58">
        <v>33</v>
      </c>
      <c r="E42" s="58" t="s">
        <v>126</v>
      </c>
      <c r="F42" s="32">
        <v>23.53</v>
      </c>
      <c r="G42" s="37">
        <f t="shared" si="1"/>
        <v>8.2558957821781818E-8</v>
      </c>
      <c r="H42" s="60">
        <f t="shared" si="0"/>
        <v>1.1486983549970327</v>
      </c>
      <c r="I42" s="70"/>
      <c r="J42" s="62"/>
      <c r="L42" s="4"/>
      <c r="M42" s="45"/>
      <c r="N42" s="4"/>
      <c r="R42" s="3"/>
      <c r="AJ42" s="7"/>
      <c r="AK42" s="1"/>
      <c r="AL42" s="1"/>
      <c r="AM42" s="1"/>
      <c r="AN42" s="1"/>
      <c r="AO42" s="1"/>
      <c r="AP42" s="1"/>
    </row>
    <row r="43" spans="1:42" ht="15.75" x14ac:dyDescent="0.25">
      <c r="A43" s="36" t="s">
        <v>128</v>
      </c>
      <c r="B43" s="41" t="s">
        <v>50</v>
      </c>
      <c r="C43" s="36">
        <v>109</v>
      </c>
      <c r="D43" s="43">
        <v>34</v>
      </c>
      <c r="E43" s="43" t="s">
        <v>126</v>
      </c>
      <c r="F43" s="32">
        <v>23.38</v>
      </c>
      <c r="G43" s="37">
        <f t="shared" si="1"/>
        <v>9.1604899244786231E-8</v>
      </c>
      <c r="H43" s="30">
        <f t="shared" si="0"/>
        <v>1.2745606273192638</v>
      </c>
      <c r="I43" s="39"/>
      <c r="J43" s="39"/>
      <c r="L43" s="4"/>
      <c r="M43" s="46"/>
      <c r="N43" s="4"/>
      <c r="R43" s="3"/>
      <c r="AJ43" s="7"/>
      <c r="AK43" s="1"/>
      <c r="AL43" s="1"/>
      <c r="AM43" s="1"/>
      <c r="AN43" s="1"/>
      <c r="AO43" s="1"/>
      <c r="AP43" s="1"/>
    </row>
    <row r="44" spans="1:42" ht="15.75" x14ac:dyDescent="0.25">
      <c r="A44" s="36" t="s">
        <v>128</v>
      </c>
      <c r="B44" s="41" t="s">
        <v>50</v>
      </c>
      <c r="C44" s="36">
        <v>109</v>
      </c>
      <c r="D44" s="43">
        <v>35</v>
      </c>
      <c r="E44" s="43" t="s">
        <v>126</v>
      </c>
      <c r="F44" s="32">
        <v>23.47</v>
      </c>
      <c r="G44" s="37">
        <f t="shared" si="1"/>
        <v>8.6064886779934141E-8</v>
      </c>
      <c r="H44" s="30">
        <f t="shared" si="0"/>
        <v>1.1974787046189306</v>
      </c>
      <c r="I44" s="39"/>
      <c r="J44" s="48"/>
      <c r="L44" s="47"/>
      <c r="M44" s="45"/>
      <c r="N44" s="4"/>
      <c r="R44" s="3"/>
      <c r="S44" s="1"/>
      <c r="AJ44" s="7"/>
      <c r="AK44" s="1"/>
      <c r="AL44" s="1"/>
      <c r="AM44" s="1"/>
      <c r="AN44" s="1"/>
      <c r="AO44" s="1"/>
      <c r="AP44" s="1"/>
    </row>
    <row r="45" spans="1:42" ht="16.5" thickBot="1" x14ac:dyDescent="0.3">
      <c r="A45" s="52" t="s">
        <v>128</v>
      </c>
      <c r="B45" s="63" t="s">
        <v>50</v>
      </c>
      <c r="C45" s="52">
        <v>109</v>
      </c>
      <c r="D45" s="53">
        <v>36</v>
      </c>
      <c r="E45" s="53" t="s">
        <v>126</v>
      </c>
      <c r="F45" s="77">
        <v>23.82</v>
      </c>
      <c r="G45" s="54">
        <f t="shared" si="1"/>
        <v>6.7525141554820516E-8</v>
      </c>
      <c r="H45" s="55">
        <f t="shared" si="0"/>
        <v>0.93952274921401191</v>
      </c>
      <c r="I45" s="71">
        <f>AVERAGE(G42:G45)</f>
        <v>8.1938471350330673E-8</v>
      </c>
      <c r="J45" s="56">
        <f>_xlfn.STDEV.P(G42:G45)</f>
        <v>8.9246318102173388E-9</v>
      </c>
      <c r="L45" s="4"/>
      <c r="M45" s="46"/>
      <c r="N45" s="4"/>
      <c r="R45" s="3"/>
      <c r="S45" s="1"/>
      <c r="AJ45" s="7"/>
      <c r="AK45" s="1"/>
      <c r="AL45" s="1"/>
      <c r="AM45" s="1"/>
      <c r="AN45" s="1"/>
      <c r="AO45" s="1"/>
      <c r="AP45" s="1"/>
    </row>
    <row r="46" spans="1:42" ht="15.75" x14ac:dyDescent="0.25">
      <c r="A46" s="58" t="s">
        <v>128</v>
      </c>
      <c r="B46" s="41" t="s">
        <v>133</v>
      </c>
      <c r="C46" s="36">
        <v>110</v>
      </c>
      <c r="D46" s="43">
        <v>37</v>
      </c>
      <c r="E46" s="44" t="s">
        <v>126</v>
      </c>
      <c r="F46" s="32">
        <v>24.01</v>
      </c>
      <c r="G46" s="37">
        <f t="shared" si="1"/>
        <v>5.9192925419630781E-8</v>
      </c>
      <c r="H46" s="30">
        <f t="shared" si="0"/>
        <v>0.82359101726757278</v>
      </c>
      <c r="I46" s="39"/>
      <c r="J46" s="48"/>
      <c r="L46" s="47"/>
      <c r="M46" s="45"/>
      <c r="N46" s="4"/>
      <c r="R46" s="3"/>
      <c r="S46" s="1"/>
      <c r="AJ46" s="7"/>
      <c r="AK46" s="1"/>
      <c r="AL46" s="1"/>
      <c r="AM46" s="1"/>
      <c r="AN46" s="1"/>
      <c r="AO46" s="1"/>
      <c r="AP46" s="1"/>
    </row>
    <row r="47" spans="1:42" x14ac:dyDescent="0.25">
      <c r="A47" s="36" t="s">
        <v>128</v>
      </c>
      <c r="B47" s="41" t="s">
        <v>133</v>
      </c>
      <c r="C47" s="36">
        <v>110</v>
      </c>
      <c r="D47" s="43">
        <v>38</v>
      </c>
      <c r="E47" s="43" t="s">
        <v>126</v>
      </c>
      <c r="F47" s="32">
        <v>24.02</v>
      </c>
      <c r="G47" s="37">
        <f t="shared" si="1"/>
        <v>5.8784050017199416E-8</v>
      </c>
      <c r="H47" s="30">
        <f t="shared" si="0"/>
        <v>0.81790205855777975</v>
      </c>
      <c r="I47" s="39"/>
      <c r="J47" s="48"/>
      <c r="L47" s="4"/>
      <c r="M47" s="4"/>
      <c r="N47" s="4"/>
      <c r="R47" s="3"/>
      <c r="S47" s="1"/>
      <c r="W47" s="1"/>
      <c r="X47" s="1"/>
      <c r="AJ47" s="7"/>
      <c r="AK47" s="1"/>
      <c r="AL47" s="1"/>
      <c r="AM47" s="1"/>
      <c r="AN47" s="1"/>
      <c r="AO47" s="1"/>
      <c r="AP47" s="1"/>
    </row>
    <row r="48" spans="1:42" x14ac:dyDescent="0.25">
      <c r="A48" s="36" t="s">
        <v>128</v>
      </c>
      <c r="B48" s="41" t="s">
        <v>133</v>
      </c>
      <c r="C48" s="36">
        <v>110</v>
      </c>
      <c r="D48" s="43">
        <v>39</v>
      </c>
      <c r="E48" s="43" t="s">
        <v>126</v>
      </c>
      <c r="F48" s="32">
        <v>23.95</v>
      </c>
      <c r="G48" s="37">
        <f t="shared" si="1"/>
        <v>6.170659803398714E-8</v>
      </c>
      <c r="H48" s="30">
        <f t="shared" si="0"/>
        <v>0.85856543643775318</v>
      </c>
      <c r="I48" s="24"/>
      <c r="J48" s="75"/>
      <c r="L48" s="4"/>
      <c r="M48" s="4"/>
      <c r="N48" s="4"/>
      <c r="R48" s="3"/>
      <c r="S48" s="1"/>
      <c r="T48" s="1"/>
      <c r="U48" s="1"/>
      <c r="V48" s="1"/>
      <c r="Y48" s="1"/>
      <c r="Z48" s="1"/>
      <c r="AA48" s="1"/>
      <c r="AB48" s="1"/>
      <c r="AC48" s="7"/>
      <c r="AD48" s="7"/>
      <c r="AE48" s="7"/>
      <c r="AF48" s="7"/>
      <c r="AG48" s="7"/>
      <c r="AH48" s="7"/>
      <c r="AI48" s="7"/>
      <c r="AJ48" s="7"/>
      <c r="AK48" s="1"/>
      <c r="AL48" s="1"/>
      <c r="AM48" s="1"/>
      <c r="AN48" s="1"/>
      <c r="AO48" s="1"/>
      <c r="AP48" s="1"/>
    </row>
    <row r="49" spans="1:42" ht="15.75" thickBot="1" x14ac:dyDescent="0.3">
      <c r="A49" s="52" t="s">
        <v>128</v>
      </c>
      <c r="B49" s="63" t="s">
        <v>133</v>
      </c>
      <c r="C49" s="52">
        <v>110</v>
      </c>
      <c r="D49" s="53">
        <v>40</v>
      </c>
      <c r="E49" s="53" t="s">
        <v>126</v>
      </c>
      <c r="F49" s="77">
        <v>24.06</v>
      </c>
      <c r="G49" s="54">
        <f t="shared" si="1"/>
        <v>5.7176597078160406E-8</v>
      </c>
      <c r="H49" s="55">
        <f t="shared" si="0"/>
        <v>0.79553648375491937</v>
      </c>
      <c r="I49" s="71">
        <f>AVERAGE(G46:G49)</f>
        <v>5.9215042637244444E-8</v>
      </c>
      <c r="J49" s="56">
        <f>_xlfn.STDEV.P(G46:G49)</f>
        <v>1.6239883314109231E-9</v>
      </c>
      <c r="L49" s="4"/>
      <c r="M49" s="4"/>
      <c r="N49" s="4"/>
      <c r="R49" s="3"/>
      <c r="S49" s="1"/>
      <c r="T49" s="1"/>
      <c r="U49" s="2"/>
      <c r="V49" s="1"/>
      <c r="Y49" s="1"/>
      <c r="Z49" s="1"/>
      <c r="AA49" s="1"/>
      <c r="AB49" s="1"/>
      <c r="AC49" s="7"/>
      <c r="AD49" s="7"/>
      <c r="AE49" s="7"/>
      <c r="AF49" s="7"/>
      <c r="AG49" s="7"/>
      <c r="AH49" s="7"/>
      <c r="AI49" s="7"/>
      <c r="AJ49" s="7"/>
      <c r="AK49" s="1"/>
      <c r="AL49" s="1"/>
      <c r="AM49" s="1"/>
      <c r="AN49" s="1"/>
      <c r="AO49" s="1"/>
      <c r="AP49" s="1"/>
    </row>
    <row r="50" spans="1:42" x14ac:dyDescent="0.25">
      <c r="C50" s="18"/>
      <c r="D50" s="18"/>
      <c r="E50" s="18"/>
      <c r="F50" s="18"/>
      <c r="G50" s="18"/>
      <c r="H50" s="18"/>
      <c r="I50" s="18"/>
      <c r="J50" s="18"/>
      <c r="L50" s="4"/>
      <c r="M50" s="4"/>
      <c r="N50" s="4"/>
      <c r="Q50" s="3"/>
      <c r="R50" s="1"/>
      <c r="S50" s="2"/>
      <c r="T50" s="2"/>
      <c r="U50" s="1"/>
      <c r="V50" s="1"/>
      <c r="W50" s="1"/>
      <c r="X50" s="1"/>
      <c r="Y50" s="1"/>
      <c r="Z50" s="1"/>
      <c r="AA50" s="1"/>
      <c r="AB50" s="7"/>
      <c r="AC50" s="7"/>
      <c r="AD50" s="7"/>
      <c r="AE50" s="7"/>
      <c r="AF50" s="7"/>
      <c r="AG50" s="7"/>
      <c r="AH50" s="7"/>
      <c r="AI50" s="7"/>
      <c r="AJ50" s="1"/>
      <c r="AK50" s="1"/>
      <c r="AL50" s="1"/>
      <c r="AM50" s="1"/>
      <c r="AN50" s="1"/>
      <c r="AO50" s="1"/>
    </row>
    <row r="51" spans="1:42" x14ac:dyDescent="0.25">
      <c r="L51" s="4"/>
      <c r="M51" s="4"/>
      <c r="N51" s="4"/>
      <c r="Q51" s="3"/>
      <c r="R51" s="1"/>
      <c r="S51" s="1"/>
      <c r="T51" s="1"/>
      <c r="U51" s="1"/>
      <c r="V51" s="1"/>
      <c r="W51" s="1"/>
      <c r="X51" s="1"/>
      <c r="Y51" s="1"/>
      <c r="Z51" s="1"/>
      <c r="AA51" s="1"/>
      <c r="AB51" s="7"/>
      <c r="AC51" s="7"/>
      <c r="AD51" s="7"/>
      <c r="AE51" s="7"/>
      <c r="AF51" s="7"/>
      <c r="AG51" s="7"/>
      <c r="AH51" s="7"/>
      <c r="AI51" s="7"/>
      <c r="AJ51" s="1"/>
      <c r="AK51" s="1"/>
      <c r="AL51" s="1"/>
      <c r="AM51" s="1"/>
      <c r="AN51" s="1"/>
      <c r="AO51" s="1"/>
    </row>
    <row r="52" spans="1:42" x14ac:dyDescent="0.25">
      <c r="Q52" s="8"/>
      <c r="R52" s="1"/>
      <c r="S52" s="1"/>
      <c r="T52" s="1"/>
      <c r="U52" s="1"/>
      <c r="X52" s="1"/>
      <c r="Y52" s="1"/>
      <c r="Z52" s="1"/>
      <c r="AA52" s="1"/>
      <c r="AB52" s="7"/>
      <c r="AC52" s="7"/>
      <c r="AD52" s="7"/>
      <c r="AE52" s="7"/>
      <c r="AF52" s="7"/>
      <c r="AG52" s="7"/>
      <c r="AH52" s="7"/>
      <c r="AI52" s="7"/>
      <c r="AJ52" s="1"/>
      <c r="AK52" s="1"/>
      <c r="AL52" s="1"/>
      <c r="AM52" s="1"/>
      <c r="AN52" s="1"/>
      <c r="AO52" s="1"/>
    </row>
    <row r="53" spans="1:42" x14ac:dyDescent="0.25">
      <c r="Q53" s="7"/>
      <c r="R53" s="7"/>
      <c r="S53" s="7"/>
      <c r="T53" s="7"/>
      <c r="U53" s="7"/>
      <c r="V53" s="1"/>
      <c r="W53" s="1"/>
      <c r="X53" s="1"/>
      <c r="Y53" s="1"/>
      <c r="Z53" s="1"/>
      <c r="AA53" s="1"/>
    </row>
    <row r="54" spans="1:42" x14ac:dyDescent="0.25">
      <c r="Q54" s="7"/>
      <c r="R54" s="7"/>
      <c r="S54" s="7"/>
      <c r="T54" s="7"/>
      <c r="U54" s="7"/>
      <c r="V54" s="1"/>
      <c r="W54" s="1"/>
      <c r="X54" s="1"/>
      <c r="Y54" s="1"/>
      <c r="Z54" s="1"/>
      <c r="AA54" s="1"/>
    </row>
    <row r="55" spans="1:42" x14ac:dyDescent="0.25">
      <c r="F55" s="21" t="s">
        <v>78</v>
      </c>
      <c r="G55" s="22">
        <f>AVERAGE(G2:G49)</f>
        <v>6.8136094837791956E-8</v>
      </c>
      <c r="Q55" s="7"/>
      <c r="R55" s="7"/>
      <c r="S55" s="7"/>
      <c r="T55" s="7"/>
      <c r="U55" s="7"/>
      <c r="V55" s="1"/>
      <c r="W55" s="1"/>
      <c r="X55" s="1"/>
      <c r="Y55" s="1"/>
      <c r="Z55" s="1"/>
      <c r="AA55" s="1"/>
    </row>
    <row r="56" spans="1:42" x14ac:dyDescent="0.25">
      <c r="F56" s="21" t="s">
        <v>1</v>
      </c>
      <c r="G56" s="20">
        <f>_xlfn.STDEV.P(G2:G49)</f>
        <v>1.6255930426076959E-8</v>
      </c>
      <c r="Q56" s="7"/>
      <c r="R56" s="7"/>
      <c r="S56" s="7"/>
      <c r="T56" s="7"/>
      <c r="U56" s="7"/>
      <c r="V56" s="1"/>
      <c r="W56" s="1"/>
      <c r="X56" s="1"/>
      <c r="Y56" s="1"/>
      <c r="Z56" s="1"/>
      <c r="AA56" s="1"/>
    </row>
    <row r="57" spans="1:42" x14ac:dyDescent="0.25">
      <c r="F57" s="21" t="s">
        <v>79</v>
      </c>
      <c r="G57" s="23">
        <f>G56/G55</f>
        <v>0.23858030702781843</v>
      </c>
      <c r="Q57" s="7"/>
      <c r="R57" s="7"/>
      <c r="S57" s="7"/>
      <c r="T57" s="7"/>
      <c r="U57" s="7"/>
      <c r="V57" s="1"/>
      <c r="W57" s="1"/>
      <c r="X57" s="1"/>
      <c r="Y57" s="1"/>
      <c r="Z57" s="1"/>
      <c r="AA57" s="1"/>
    </row>
    <row r="58" spans="1:42" x14ac:dyDescent="0.25">
      <c r="F58" s="21" t="s">
        <v>80</v>
      </c>
      <c r="G58" s="23">
        <f>MAX(F2:F49)-MIN(F2:F49)</f>
        <v>2.1400000000000006</v>
      </c>
      <c r="Q58" s="7"/>
      <c r="R58" s="7"/>
      <c r="S58" s="7"/>
      <c r="T58" s="7"/>
      <c r="U58" s="7"/>
      <c r="V58" s="1"/>
      <c r="W58" s="1"/>
      <c r="X58" s="1"/>
      <c r="Y58" s="1"/>
      <c r="Z58" s="1"/>
      <c r="AA58" s="1"/>
    </row>
    <row r="59" spans="1:42" x14ac:dyDescent="0.25">
      <c r="Q59" s="7"/>
      <c r="R59" s="7"/>
      <c r="S59" s="7"/>
      <c r="T59" s="7"/>
      <c r="U59" s="7"/>
      <c r="V59" s="1"/>
      <c r="W59" s="1"/>
      <c r="X59" s="1"/>
      <c r="Y59" s="1"/>
      <c r="Z59" s="1"/>
      <c r="AA59" s="1"/>
    </row>
    <row r="60" spans="1:42" x14ac:dyDescent="0.25">
      <c r="Q60" s="7"/>
      <c r="R60" s="7"/>
      <c r="S60" s="7"/>
      <c r="T60" s="7"/>
      <c r="U60" s="7"/>
      <c r="V60" s="1"/>
      <c r="W60" s="1"/>
      <c r="X60" s="1"/>
      <c r="Y60" s="1"/>
      <c r="Z60" s="1"/>
      <c r="AA60" s="1"/>
    </row>
    <row r="61" spans="1:42" x14ac:dyDescent="0.25">
      <c r="Q61" s="7"/>
      <c r="R61" s="7"/>
      <c r="S61" s="7"/>
      <c r="T61" s="7"/>
      <c r="U61" s="7"/>
      <c r="V61" s="1"/>
      <c r="W61" s="1"/>
      <c r="X61" s="1"/>
      <c r="Y61" s="1"/>
      <c r="Z61" s="1"/>
      <c r="AA61" s="1"/>
    </row>
    <row r="62" spans="1:42" x14ac:dyDescent="0.25">
      <c r="Q62" s="7"/>
      <c r="R62" s="7"/>
      <c r="S62" s="7"/>
      <c r="T62" s="7"/>
      <c r="U62" s="7"/>
      <c r="V62" s="1"/>
      <c r="W62" s="1"/>
      <c r="X62" s="1"/>
      <c r="Y62" s="1"/>
      <c r="Z62" s="1"/>
      <c r="AA62" s="1"/>
    </row>
    <row r="63" spans="1:42" x14ac:dyDescent="0.25">
      <c r="Q63" s="7"/>
      <c r="R63" s="7"/>
      <c r="S63" s="7"/>
      <c r="T63" s="7"/>
      <c r="U63" s="7"/>
      <c r="V63" s="1"/>
      <c r="W63" s="1"/>
      <c r="X63" s="1"/>
      <c r="Y63" s="1"/>
      <c r="Z63" s="1"/>
      <c r="AA63" s="1"/>
    </row>
    <row r="64" spans="1:4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7"/>
      <c r="R64" s="7"/>
      <c r="S64" s="7"/>
      <c r="T64" s="7"/>
      <c r="U64" s="7"/>
      <c r="V64" s="1"/>
      <c r="W64" s="1"/>
      <c r="X64" s="1"/>
      <c r="Y64" s="1"/>
      <c r="Z64" s="1"/>
      <c r="AA64" s="1"/>
    </row>
    <row r="65" spans="2:27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7"/>
      <c r="R65" s="7"/>
      <c r="S65" s="7"/>
      <c r="T65" s="7"/>
      <c r="U65" s="7"/>
      <c r="V65" s="1"/>
      <c r="W65" s="1"/>
      <c r="X65" s="1"/>
      <c r="Y65" s="1"/>
      <c r="Z65" s="1"/>
      <c r="AA65" s="1"/>
    </row>
    <row r="66" spans="2:27" x14ac:dyDescent="0.25">
      <c r="B66" s="24" t="s">
        <v>134</v>
      </c>
      <c r="C66" s="31" t="s">
        <v>6</v>
      </c>
      <c r="D66" s="31" t="s">
        <v>2</v>
      </c>
      <c r="E66" s="31" t="s">
        <v>3</v>
      </c>
      <c r="F66" s="31" t="s">
        <v>4</v>
      </c>
      <c r="G66" s="31" t="s">
        <v>5</v>
      </c>
      <c r="H66" s="31" t="s">
        <v>7</v>
      </c>
      <c r="I66" s="31" t="s">
        <v>8</v>
      </c>
      <c r="J66" s="31" t="s">
        <v>9</v>
      </c>
      <c r="K66" s="31" t="s">
        <v>10</v>
      </c>
      <c r="L66" s="31" t="s">
        <v>11</v>
      </c>
      <c r="M66" s="31" t="s">
        <v>12</v>
      </c>
      <c r="N66" s="31" t="s">
        <v>13</v>
      </c>
      <c r="O66" s="31" t="s">
        <v>14</v>
      </c>
      <c r="P66" s="31" t="s">
        <v>15</v>
      </c>
      <c r="Q66" s="7"/>
      <c r="R66" s="7"/>
      <c r="S66" s="7"/>
      <c r="T66" s="7"/>
      <c r="U66" s="7"/>
      <c r="V66" s="1"/>
      <c r="W66" s="1"/>
      <c r="X66" s="1"/>
      <c r="Y66" s="1"/>
      <c r="Z66" s="1"/>
      <c r="AA66" s="1"/>
    </row>
    <row r="67" spans="2:27" x14ac:dyDescent="0.25">
      <c r="C67" s="32" t="s">
        <v>60</v>
      </c>
      <c r="D67" s="31">
        <v>1</v>
      </c>
      <c r="E67" s="32" t="s">
        <v>138</v>
      </c>
      <c r="F67" s="32">
        <v>23.99</v>
      </c>
      <c r="G67" s="32">
        <v>0.02</v>
      </c>
      <c r="H67" s="32" t="s">
        <v>16</v>
      </c>
      <c r="I67" s="32" t="s">
        <v>16</v>
      </c>
      <c r="J67" s="32" t="s">
        <v>139</v>
      </c>
      <c r="K67" s="32" t="s">
        <v>16</v>
      </c>
      <c r="L67" s="32" t="s">
        <v>17</v>
      </c>
      <c r="M67" s="32" t="s">
        <v>18</v>
      </c>
      <c r="N67" s="32">
        <v>1</v>
      </c>
      <c r="O67" s="32" t="s">
        <v>61</v>
      </c>
      <c r="P67" s="32" t="s">
        <v>17</v>
      </c>
      <c r="Q67" s="7"/>
      <c r="R67" s="7"/>
      <c r="S67" s="7"/>
      <c r="T67" s="7"/>
      <c r="U67" s="7"/>
      <c r="V67" s="1"/>
      <c r="W67" s="1"/>
      <c r="X67" s="1"/>
      <c r="Y67" s="1"/>
      <c r="Z67" s="1"/>
      <c r="AA67" s="1"/>
    </row>
    <row r="68" spans="2:27" x14ac:dyDescent="0.25">
      <c r="C68" s="32" t="s">
        <v>72</v>
      </c>
      <c r="D68" s="31">
        <v>2</v>
      </c>
      <c r="E68" s="32" t="s">
        <v>138</v>
      </c>
      <c r="F68" s="32">
        <v>23.86</v>
      </c>
      <c r="G68" s="32">
        <v>0.01</v>
      </c>
      <c r="H68" s="32" t="s">
        <v>16</v>
      </c>
      <c r="I68" s="32" t="s">
        <v>16</v>
      </c>
      <c r="J68" s="32" t="s">
        <v>139</v>
      </c>
      <c r="K68" s="32" t="s">
        <v>16</v>
      </c>
      <c r="L68" s="32" t="s">
        <v>17</v>
      </c>
      <c r="M68" s="32" t="s">
        <v>18</v>
      </c>
      <c r="N68" s="32">
        <v>7</v>
      </c>
      <c r="O68" s="32" t="s">
        <v>73</v>
      </c>
      <c r="P68" s="32" t="s">
        <v>17</v>
      </c>
      <c r="Q68" s="7"/>
      <c r="R68" s="7"/>
      <c r="S68" s="7"/>
      <c r="T68" s="7"/>
      <c r="U68" s="7"/>
      <c r="V68" s="1"/>
      <c r="W68" s="1"/>
      <c r="X68" s="1"/>
      <c r="Y68" s="1"/>
      <c r="Z68" s="1"/>
      <c r="AA68" s="1"/>
    </row>
    <row r="69" spans="2:27" x14ac:dyDescent="0.25">
      <c r="C69" s="32" t="s">
        <v>70</v>
      </c>
      <c r="D69" s="31">
        <v>3</v>
      </c>
      <c r="E69" s="32" t="s">
        <v>138</v>
      </c>
      <c r="F69" s="32">
        <v>24.43</v>
      </c>
      <c r="G69" s="32">
        <v>0.04</v>
      </c>
      <c r="H69" s="32" t="s">
        <v>16</v>
      </c>
      <c r="I69" s="32" t="s">
        <v>16</v>
      </c>
      <c r="J69" s="32" t="s">
        <v>139</v>
      </c>
      <c r="K69" s="32" t="s">
        <v>16</v>
      </c>
      <c r="L69" s="32" t="s">
        <v>17</v>
      </c>
      <c r="M69" s="32" t="s">
        <v>18</v>
      </c>
      <c r="N69" s="32">
        <v>13</v>
      </c>
      <c r="O69" s="32" t="s">
        <v>71</v>
      </c>
      <c r="P69" s="32" t="s">
        <v>17</v>
      </c>
      <c r="Q69" s="7"/>
      <c r="R69" s="7"/>
      <c r="S69" s="7"/>
      <c r="T69" s="7"/>
      <c r="U69" s="7"/>
      <c r="V69" s="1"/>
      <c r="W69" s="1"/>
      <c r="X69" s="1"/>
      <c r="Y69" s="1"/>
      <c r="Z69" s="1"/>
      <c r="AA69" s="1"/>
    </row>
    <row r="70" spans="2:27" x14ac:dyDescent="0.25">
      <c r="C70" s="32" t="s">
        <v>74</v>
      </c>
      <c r="D70" s="31">
        <v>4</v>
      </c>
      <c r="E70" s="32" t="s">
        <v>138</v>
      </c>
      <c r="F70" s="32">
        <v>24.56</v>
      </c>
      <c r="G70" s="32">
        <v>0.03</v>
      </c>
      <c r="H70" s="32" t="s">
        <v>16</v>
      </c>
      <c r="I70" s="32" t="s">
        <v>16</v>
      </c>
      <c r="J70" s="32" t="s">
        <v>139</v>
      </c>
      <c r="K70" s="32" t="s">
        <v>16</v>
      </c>
      <c r="L70" s="32" t="s">
        <v>17</v>
      </c>
      <c r="M70" s="32" t="s">
        <v>18</v>
      </c>
      <c r="N70" s="32">
        <v>19</v>
      </c>
      <c r="O70" s="32" t="s">
        <v>75</v>
      </c>
      <c r="P70" s="32" t="s">
        <v>17</v>
      </c>
      <c r="Q70" s="7"/>
      <c r="R70" s="7"/>
      <c r="S70" s="7"/>
      <c r="T70" s="7"/>
      <c r="U70" s="7"/>
      <c r="V70" s="1"/>
      <c r="W70" s="1"/>
      <c r="X70" s="1"/>
      <c r="Y70" s="1"/>
      <c r="Z70" s="1"/>
      <c r="AA70" s="1"/>
    </row>
    <row r="71" spans="2:27" x14ac:dyDescent="0.25">
      <c r="C71" s="32" t="s">
        <v>76</v>
      </c>
      <c r="D71" s="31">
        <v>5</v>
      </c>
      <c r="E71" s="32" t="s">
        <v>138</v>
      </c>
      <c r="F71" s="32">
        <v>24.88</v>
      </c>
      <c r="G71" s="32">
        <v>0.06</v>
      </c>
      <c r="H71" s="32" t="s">
        <v>16</v>
      </c>
      <c r="I71" s="32" t="s">
        <v>16</v>
      </c>
      <c r="J71" s="32" t="s">
        <v>139</v>
      </c>
      <c r="K71" s="32" t="s">
        <v>16</v>
      </c>
      <c r="L71" s="32" t="s">
        <v>17</v>
      </c>
      <c r="M71" s="32" t="s">
        <v>18</v>
      </c>
      <c r="N71" s="32">
        <v>25</v>
      </c>
      <c r="O71" s="32" t="s">
        <v>77</v>
      </c>
      <c r="P71" s="32" t="s">
        <v>17</v>
      </c>
      <c r="Q71" s="7"/>
      <c r="R71" s="7"/>
      <c r="S71" s="7"/>
      <c r="T71" s="7"/>
      <c r="U71" s="7"/>
      <c r="V71" s="1"/>
      <c r="W71" s="1"/>
      <c r="X71" s="1"/>
      <c r="Y71" s="1"/>
      <c r="Z71" s="1"/>
      <c r="AA71" s="1"/>
    </row>
    <row r="72" spans="2:27" x14ac:dyDescent="0.25">
      <c r="C72" s="32" t="s">
        <v>48</v>
      </c>
      <c r="D72" s="31">
        <v>6</v>
      </c>
      <c r="E72" s="32" t="s">
        <v>138</v>
      </c>
      <c r="F72" s="32">
        <v>23.69</v>
      </c>
      <c r="G72" s="32">
        <v>0.04</v>
      </c>
      <c r="H72" s="32" t="s">
        <v>16</v>
      </c>
      <c r="I72" s="32" t="s">
        <v>16</v>
      </c>
      <c r="J72" s="32" t="s">
        <v>139</v>
      </c>
      <c r="K72" s="32" t="s">
        <v>16</v>
      </c>
      <c r="L72" s="32" t="s">
        <v>17</v>
      </c>
      <c r="M72" s="32" t="s">
        <v>18</v>
      </c>
      <c r="N72" s="32">
        <v>31</v>
      </c>
      <c r="O72" s="32" t="s">
        <v>49</v>
      </c>
      <c r="P72" s="32" t="s">
        <v>17</v>
      </c>
      <c r="Q72" s="7"/>
      <c r="R72" s="7"/>
      <c r="S72" s="7"/>
      <c r="T72" s="7"/>
      <c r="U72" s="7"/>
      <c r="V72" s="1"/>
      <c r="W72" s="1"/>
      <c r="X72" s="1"/>
      <c r="Y72" s="1"/>
      <c r="Z72" s="1"/>
      <c r="AA72" s="1"/>
    </row>
    <row r="73" spans="2:27" x14ac:dyDescent="0.25">
      <c r="C73" s="32" t="s">
        <v>40</v>
      </c>
      <c r="D73" s="31">
        <v>7</v>
      </c>
      <c r="E73" s="32" t="s">
        <v>138</v>
      </c>
      <c r="F73" s="32">
        <v>23.77</v>
      </c>
      <c r="G73" s="32">
        <v>0.1</v>
      </c>
      <c r="H73" s="32" t="s">
        <v>16</v>
      </c>
      <c r="I73" s="32" t="s">
        <v>16</v>
      </c>
      <c r="J73" s="32" t="s">
        <v>139</v>
      </c>
      <c r="K73" s="32" t="s">
        <v>16</v>
      </c>
      <c r="L73" s="32" t="s">
        <v>17</v>
      </c>
      <c r="M73" s="32" t="s">
        <v>18</v>
      </c>
      <c r="N73" s="32">
        <v>37</v>
      </c>
      <c r="O73" s="32" t="s">
        <v>41</v>
      </c>
      <c r="P73" s="32" t="s">
        <v>17</v>
      </c>
      <c r="Q73" s="9"/>
      <c r="R73" s="7"/>
      <c r="S73" s="7"/>
      <c r="T73" s="7"/>
      <c r="U73" s="7"/>
      <c r="V73" s="1"/>
      <c r="W73" s="1"/>
      <c r="X73" s="1"/>
      <c r="Y73" s="1"/>
      <c r="Z73" s="1"/>
      <c r="AA73" s="1"/>
    </row>
    <row r="74" spans="2:27" x14ac:dyDescent="0.25">
      <c r="C74" s="32" t="s">
        <v>64</v>
      </c>
      <c r="D74" s="31">
        <v>8</v>
      </c>
      <c r="E74" s="32" t="s">
        <v>138</v>
      </c>
      <c r="F74" s="32">
        <v>23.71</v>
      </c>
      <c r="G74" s="32">
        <v>0.08</v>
      </c>
      <c r="H74" s="32" t="s">
        <v>16</v>
      </c>
      <c r="I74" s="32" t="s">
        <v>16</v>
      </c>
      <c r="J74" s="32" t="s">
        <v>139</v>
      </c>
      <c r="K74" s="32" t="s">
        <v>16</v>
      </c>
      <c r="L74" s="32" t="s">
        <v>17</v>
      </c>
      <c r="M74" s="32" t="s">
        <v>18</v>
      </c>
      <c r="N74" s="32">
        <v>43</v>
      </c>
      <c r="O74" s="32" t="s">
        <v>65</v>
      </c>
      <c r="P74" s="32" t="s">
        <v>17</v>
      </c>
      <c r="Q74" s="7"/>
      <c r="R74" s="7"/>
      <c r="S74" s="7"/>
      <c r="T74" s="7"/>
      <c r="U74" s="7"/>
      <c r="V74" s="1"/>
      <c r="W74" s="1"/>
      <c r="X74" s="1"/>
      <c r="Y74" s="1"/>
      <c r="Z74" s="1"/>
      <c r="AA74" s="1"/>
    </row>
    <row r="75" spans="2:27" x14ac:dyDescent="0.25">
      <c r="C75" s="32" t="s">
        <v>56</v>
      </c>
      <c r="D75" s="31">
        <v>9</v>
      </c>
      <c r="E75" s="32" t="s">
        <v>138</v>
      </c>
      <c r="F75" s="32">
        <v>23.54</v>
      </c>
      <c r="G75" s="32">
        <v>0.04</v>
      </c>
      <c r="H75" s="32" t="s">
        <v>16</v>
      </c>
      <c r="I75" s="32" t="s">
        <v>16</v>
      </c>
      <c r="J75" s="32" t="s">
        <v>139</v>
      </c>
      <c r="K75" s="32" t="s">
        <v>16</v>
      </c>
      <c r="L75" s="32" t="s">
        <v>17</v>
      </c>
      <c r="M75" s="32" t="s">
        <v>18</v>
      </c>
      <c r="N75" s="32">
        <v>2</v>
      </c>
      <c r="O75" s="32" t="s">
        <v>57</v>
      </c>
      <c r="P75" s="32" t="s">
        <v>17</v>
      </c>
      <c r="Q75" s="7"/>
      <c r="R75" s="7"/>
      <c r="S75" s="7"/>
      <c r="T75" s="7"/>
      <c r="U75" s="7"/>
      <c r="V75" s="1"/>
      <c r="W75" s="1"/>
      <c r="X75" s="1"/>
      <c r="Y75" s="1"/>
      <c r="Z75" s="1"/>
      <c r="AA75" s="1"/>
    </row>
    <row r="76" spans="2:27" x14ac:dyDescent="0.25">
      <c r="C76" s="32" t="s">
        <v>58</v>
      </c>
      <c r="D76" s="31">
        <v>10</v>
      </c>
      <c r="E76" s="32" t="s">
        <v>138</v>
      </c>
      <c r="F76" s="32">
        <v>23.54</v>
      </c>
      <c r="G76" s="32">
        <v>0.09</v>
      </c>
      <c r="H76" s="32" t="s">
        <v>16</v>
      </c>
      <c r="I76" s="32" t="s">
        <v>16</v>
      </c>
      <c r="J76" s="32" t="s">
        <v>139</v>
      </c>
      <c r="K76" s="32" t="s">
        <v>16</v>
      </c>
      <c r="L76" s="32" t="s">
        <v>17</v>
      </c>
      <c r="M76" s="32" t="s">
        <v>18</v>
      </c>
      <c r="N76" s="32">
        <v>8</v>
      </c>
      <c r="O76" s="32" t="s">
        <v>59</v>
      </c>
      <c r="P76" s="32" t="s">
        <v>17</v>
      </c>
      <c r="Q76" s="7"/>
      <c r="R76" s="7"/>
      <c r="S76" s="7"/>
      <c r="T76" s="7"/>
      <c r="U76" s="7"/>
      <c r="V76" s="1"/>
      <c r="W76" s="1"/>
      <c r="X76" s="1"/>
      <c r="Y76" s="1"/>
      <c r="Z76" s="1"/>
      <c r="AA76" s="1"/>
    </row>
    <row r="77" spans="2:27" x14ac:dyDescent="0.25">
      <c r="C77" s="32" t="s">
        <v>44</v>
      </c>
      <c r="D77" s="31">
        <v>11</v>
      </c>
      <c r="E77" s="32" t="s">
        <v>138</v>
      </c>
      <c r="F77" s="32">
        <v>23.77</v>
      </c>
      <c r="G77" s="32">
        <v>0.04</v>
      </c>
      <c r="H77" s="32" t="s">
        <v>16</v>
      </c>
      <c r="I77" s="32" t="s">
        <v>16</v>
      </c>
      <c r="J77" s="32" t="s">
        <v>139</v>
      </c>
      <c r="K77" s="32" t="s">
        <v>16</v>
      </c>
      <c r="L77" s="32" t="s">
        <v>17</v>
      </c>
      <c r="M77" s="32" t="s">
        <v>18</v>
      </c>
      <c r="N77" s="32">
        <v>14</v>
      </c>
      <c r="O77" s="32" t="s">
        <v>45</v>
      </c>
      <c r="P77" s="32" t="s">
        <v>17</v>
      </c>
      <c r="Q77" s="7"/>
      <c r="R77" s="7"/>
      <c r="S77" s="7"/>
      <c r="T77" s="7"/>
      <c r="U77" s="7"/>
      <c r="V77" s="1"/>
      <c r="W77" s="1"/>
      <c r="X77" s="1"/>
      <c r="Y77" s="1"/>
      <c r="Z77" s="1"/>
      <c r="AA77" s="1"/>
    </row>
    <row r="78" spans="2:27" x14ac:dyDescent="0.25">
      <c r="C78" s="32" t="s">
        <v>38</v>
      </c>
      <c r="D78" s="31">
        <v>12</v>
      </c>
      <c r="E78" s="32" t="s">
        <v>138</v>
      </c>
      <c r="F78" s="32">
        <v>23.89</v>
      </c>
      <c r="G78" s="32">
        <v>0.08</v>
      </c>
      <c r="H78" s="32" t="s">
        <v>16</v>
      </c>
      <c r="I78" s="32" t="s">
        <v>16</v>
      </c>
      <c r="J78" s="32" t="s">
        <v>139</v>
      </c>
      <c r="K78" s="32" t="s">
        <v>16</v>
      </c>
      <c r="L78" s="32" t="s">
        <v>17</v>
      </c>
      <c r="M78" s="32" t="s">
        <v>18</v>
      </c>
      <c r="N78" s="32">
        <v>20</v>
      </c>
      <c r="O78" s="32" t="s">
        <v>39</v>
      </c>
      <c r="P78" s="32" t="s">
        <v>17</v>
      </c>
      <c r="Q78" s="7"/>
      <c r="R78" s="7"/>
      <c r="S78" s="7"/>
      <c r="T78" s="7"/>
      <c r="U78" s="7"/>
      <c r="V78" s="1"/>
      <c r="W78" s="1"/>
      <c r="X78" s="1"/>
      <c r="Y78" s="1"/>
      <c r="Z78" s="1"/>
      <c r="AA78" s="1"/>
    </row>
    <row r="79" spans="2:27" x14ac:dyDescent="0.25">
      <c r="C79" s="32" t="s">
        <v>46</v>
      </c>
      <c r="D79" s="31">
        <v>13</v>
      </c>
      <c r="E79" s="32" t="s">
        <v>138</v>
      </c>
      <c r="F79" s="32">
        <v>23.87</v>
      </c>
      <c r="G79" s="32">
        <v>0.04</v>
      </c>
      <c r="H79" s="32" t="s">
        <v>16</v>
      </c>
      <c r="I79" s="32" t="s">
        <v>16</v>
      </c>
      <c r="J79" s="32" t="s">
        <v>139</v>
      </c>
      <c r="K79" s="32" t="s">
        <v>16</v>
      </c>
      <c r="L79" s="32" t="s">
        <v>17</v>
      </c>
      <c r="M79" s="32" t="s">
        <v>18</v>
      </c>
      <c r="N79" s="32">
        <v>26</v>
      </c>
      <c r="O79" s="32" t="s">
        <v>47</v>
      </c>
      <c r="P79" s="32" t="s">
        <v>17</v>
      </c>
      <c r="Q79" s="7"/>
      <c r="R79" s="7"/>
      <c r="S79" s="7"/>
      <c r="T79" s="7"/>
      <c r="U79" s="7"/>
      <c r="V79" s="1"/>
      <c r="W79" s="1"/>
      <c r="X79" s="1"/>
      <c r="Y79" s="1"/>
      <c r="Z79" s="1"/>
      <c r="AA79" s="1"/>
    </row>
    <row r="80" spans="2:27" x14ac:dyDescent="0.25">
      <c r="C80" s="32" t="s">
        <v>66</v>
      </c>
      <c r="D80" s="31">
        <v>14</v>
      </c>
      <c r="E80" s="32" t="s">
        <v>138</v>
      </c>
      <c r="F80" s="32">
        <v>23.65</v>
      </c>
      <c r="G80" s="32">
        <v>0.03</v>
      </c>
      <c r="H80" s="32" t="s">
        <v>16</v>
      </c>
      <c r="I80" s="32" t="s">
        <v>16</v>
      </c>
      <c r="J80" s="32" t="s">
        <v>139</v>
      </c>
      <c r="K80" s="32" t="s">
        <v>16</v>
      </c>
      <c r="L80" s="32" t="s">
        <v>17</v>
      </c>
      <c r="M80" s="32" t="s">
        <v>18</v>
      </c>
      <c r="N80" s="32">
        <v>32</v>
      </c>
      <c r="O80" s="32" t="s">
        <v>67</v>
      </c>
      <c r="P80" s="32" t="s">
        <v>17</v>
      </c>
      <c r="Q80" s="7"/>
      <c r="R80" s="7"/>
      <c r="S80" s="7"/>
      <c r="T80" s="7"/>
      <c r="U80" s="7"/>
      <c r="V80" s="1"/>
      <c r="W80" s="1"/>
      <c r="X80" s="1"/>
      <c r="Y80" s="1"/>
      <c r="Z80" s="1"/>
      <c r="AA80" s="1"/>
    </row>
    <row r="81" spans="3:27" x14ac:dyDescent="0.25">
      <c r="C81" s="32" t="s">
        <v>54</v>
      </c>
      <c r="D81" s="31">
        <v>15</v>
      </c>
      <c r="E81" s="32" t="s">
        <v>138</v>
      </c>
      <c r="F81" s="32">
        <v>23.92</v>
      </c>
      <c r="G81" s="32">
        <v>0.02</v>
      </c>
      <c r="H81" s="32" t="s">
        <v>16</v>
      </c>
      <c r="I81" s="32" t="s">
        <v>16</v>
      </c>
      <c r="J81" s="32" t="s">
        <v>139</v>
      </c>
      <c r="K81" s="32" t="s">
        <v>16</v>
      </c>
      <c r="L81" s="32" t="s">
        <v>17</v>
      </c>
      <c r="M81" s="32" t="s">
        <v>18</v>
      </c>
      <c r="N81" s="32">
        <v>38</v>
      </c>
      <c r="O81" s="32" t="s">
        <v>55</v>
      </c>
      <c r="P81" s="32" t="s">
        <v>17</v>
      </c>
      <c r="Q81" s="7"/>
      <c r="R81" s="7"/>
      <c r="S81" s="7"/>
      <c r="T81" s="7"/>
      <c r="U81" s="7"/>
      <c r="V81" s="1"/>
      <c r="W81" s="1"/>
      <c r="X81" s="1"/>
      <c r="Y81" s="1"/>
      <c r="Z81" s="1"/>
      <c r="AA81" s="1"/>
    </row>
    <row r="82" spans="3:27" x14ac:dyDescent="0.25">
      <c r="C82" s="32" t="s">
        <v>42</v>
      </c>
      <c r="D82" s="31">
        <v>16</v>
      </c>
      <c r="E82" s="32" t="s">
        <v>138</v>
      </c>
      <c r="F82" s="32">
        <v>24.03</v>
      </c>
      <c r="G82" s="32">
        <v>0.01</v>
      </c>
      <c r="H82" s="32" t="s">
        <v>16</v>
      </c>
      <c r="I82" s="32" t="s">
        <v>16</v>
      </c>
      <c r="J82" s="32" t="s">
        <v>139</v>
      </c>
      <c r="K82" s="32" t="s">
        <v>16</v>
      </c>
      <c r="L82" s="32" t="s">
        <v>17</v>
      </c>
      <c r="M82" s="32" t="s">
        <v>18</v>
      </c>
      <c r="N82" s="32">
        <v>44</v>
      </c>
      <c r="O82" s="32" t="s">
        <v>43</v>
      </c>
      <c r="P82" s="32" t="s">
        <v>17</v>
      </c>
      <c r="Q82" s="7"/>
      <c r="R82" s="7"/>
      <c r="S82" s="7"/>
      <c r="T82" s="7"/>
      <c r="U82" s="7"/>
      <c r="V82" s="1"/>
      <c r="W82" s="1"/>
      <c r="X82" s="1"/>
      <c r="Y82" s="1"/>
      <c r="Z82" s="1"/>
      <c r="AA82" s="1"/>
    </row>
    <row r="83" spans="3:27" x14ac:dyDescent="0.25">
      <c r="C83" s="32" t="s">
        <v>62</v>
      </c>
      <c r="D83" s="31">
        <v>17</v>
      </c>
      <c r="E83" s="32" t="s">
        <v>138</v>
      </c>
      <c r="F83" s="32">
        <v>23.78</v>
      </c>
      <c r="G83" s="32">
        <v>7.0000000000000007E-2</v>
      </c>
      <c r="H83" s="32" t="s">
        <v>16</v>
      </c>
      <c r="I83" s="32" t="s">
        <v>16</v>
      </c>
      <c r="J83" s="32" t="s">
        <v>139</v>
      </c>
      <c r="K83" s="32" t="s">
        <v>16</v>
      </c>
      <c r="L83" s="32" t="s">
        <v>17</v>
      </c>
      <c r="M83" s="32" t="s">
        <v>18</v>
      </c>
      <c r="N83" s="32">
        <v>3</v>
      </c>
      <c r="O83" s="32" t="s">
        <v>63</v>
      </c>
      <c r="P83" s="32" t="s">
        <v>17</v>
      </c>
      <c r="Q83" s="7"/>
      <c r="R83" s="7"/>
      <c r="S83" s="7"/>
      <c r="T83" s="7"/>
      <c r="U83" s="7"/>
      <c r="V83" s="1"/>
      <c r="W83" s="1"/>
      <c r="X83" s="1"/>
      <c r="Y83" s="1"/>
      <c r="Z83" s="1"/>
      <c r="AA83" s="1"/>
    </row>
    <row r="84" spans="3:27" x14ac:dyDescent="0.25">
      <c r="C84" s="32" t="s">
        <v>68</v>
      </c>
      <c r="D84" s="31">
        <v>18</v>
      </c>
      <c r="E84" s="32" t="s">
        <v>138</v>
      </c>
      <c r="F84" s="32">
        <v>23.81</v>
      </c>
      <c r="G84" s="32">
        <v>0.01</v>
      </c>
      <c r="H84" s="32" t="s">
        <v>16</v>
      </c>
      <c r="I84" s="32" t="s">
        <v>16</v>
      </c>
      <c r="J84" s="32" t="s">
        <v>139</v>
      </c>
      <c r="K84" s="32" t="s">
        <v>16</v>
      </c>
      <c r="L84" s="32" t="s">
        <v>17</v>
      </c>
      <c r="M84" s="32" t="s">
        <v>18</v>
      </c>
      <c r="N84" s="32">
        <v>9</v>
      </c>
      <c r="O84" s="32" t="s">
        <v>69</v>
      </c>
      <c r="P84" s="32" t="s">
        <v>17</v>
      </c>
      <c r="Q84" s="7"/>
      <c r="R84" s="7"/>
      <c r="S84" s="7"/>
      <c r="T84" s="7"/>
      <c r="U84" s="7"/>
      <c r="V84" s="1"/>
      <c r="W84" s="1"/>
      <c r="X84" s="1"/>
      <c r="Y84" s="1"/>
      <c r="Z84" s="1"/>
      <c r="AA84" s="1"/>
    </row>
    <row r="85" spans="3:27" x14ac:dyDescent="0.25">
      <c r="C85" s="32" t="s">
        <v>52</v>
      </c>
      <c r="D85" s="31">
        <v>19</v>
      </c>
      <c r="E85" s="32" t="s">
        <v>138</v>
      </c>
      <c r="F85" s="32">
        <v>24.27</v>
      </c>
      <c r="G85" s="32">
        <v>0.11</v>
      </c>
      <c r="H85" s="32" t="s">
        <v>16</v>
      </c>
      <c r="I85" s="32" t="s">
        <v>16</v>
      </c>
      <c r="J85" s="32" t="s">
        <v>139</v>
      </c>
      <c r="K85" s="32" t="s">
        <v>16</v>
      </c>
      <c r="L85" s="32" t="s">
        <v>17</v>
      </c>
      <c r="M85" s="32" t="s">
        <v>18</v>
      </c>
      <c r="N85" s="32">
        <v>15</v>
      </c>
      <c r="O85" s="32" t="s">
        <v>53</v>
      </c>
      <c r="P85" s="32" t="s">
        <v>17</v>
      </c>
      <c r="Q85" s="7"/>
      <c r="R85" s="7"/>
      <c r="S85" s="7"/>
      <c r="T85" s="7"/>
      <c r="U85" s="7"/>
      <c r="V85" s="1"/>
      <c r="W85" s="1"/>
      <c r="X85" s="1"/>
      <c r="Y85" s="1"/>
      <c r="Z85" s="1"/>
      <c r="AA85" s="1"/>
    </row>
    <row r="86" spans="3:27" x14ac:dyDescent="0.25">
      <c r="C86" s="32" t="s">
        <v>50</v>
      </c>
      <c r="D86" s="31">
        <v>20</v>
      </c>
      <c r="E86" s="32" t="s">
        <v>138</v>
      </c>
      <c r="F86" s="32">
        <v>24.41</v>
      </c>
      <c r="G86" s="32">
        <v>0.03</v>
      </c>
      <c r="H86" s="32" t="s">
        <v>16</v>
      </c>
      <c r="I86" s="32" t="s">
        <v>16</v>
      </c>
      <c r="J86" s="32" t="s">
        <v>139</v>
      </c>
      <c r="K86" s="32" t="s">
        <v>16</v>
      </c>
      <c r="L86" s="32" t="s">
        <v>17</v>
      </c>
      <c r="M86" s="32" t="s">
        <v>18</v>
      </c>
      <c r="N86" s="32">
        <v>21</v>
      </c>
      <c r="O86" s="32" t="s">
        <v>51</v>
      </c>
      <c r="P86" s="32" t="s">
        <v>17</v>
      </c>
      <c r="Q86" s="7"/>
      <c r="R86" s="7"/>
      <c r="S86" s="7"/>
      <c r="T86" s="7"/>
      <c r="U86" s="7"/>
      <c r="V86" s="1"/>
      <c r="W86" s="1"/>
      <c r="X86" s="1"/>
      <c r="Y86" s="1"/>
      <c r="Z86" s="1"/>
      <c r="AA86" s="1"/>
    </row>
    <row r="87" spans="3:27" x14ac:dyDescent="0.25">
      <c r="C87" s="32" t="s">
        <v>21</v>
      </c>
      <c r="D87" s="31">
        <v>21</v>
      </c>
      <c r="E87" s="32" t="s">
        <v>138</v>
      </c>
      <c r="F87" s="32">
        <v>24.31</v>
      </c>
      <c r="G87" s="32">
        <v>0.08</v>
      </c>
      <c r="H87" s="32" t="s">
        <v>16</v>
      </c>
      <c r="I87" s="32" t="s">
        <v>16</v>
      </c>
      <c r="J87" s="32" t="s">
        <v>139</v>
      </c>
      <c r="K87" s="32" t="s">
        <v>16</v>
      </c>
      <c r="L87" s="32" t="s">
        <v>17</v>
      </c>
      <c r="M87" s="32" t="s">
        <v>18</v>
      </c>
      <c r="N87" s="32">
        <v>27</v>
      </c>
      <c r="O87" s="32" t="s">
        <v>22</v>
      </c>
      <c r="P87" s="32" t="s">
        <v>17</v>
      </c>
      <c r="Q87" s="7"/>
      <c r="R87" s="7"/>
      <c r="S87" s="7"/>
      <c r="T87" s="7"/>
      <c r="U87" s="7"/>
      <c r="V87" s="1"/>
      <c r="W87" s="1"/>
      <c r="X87" s="1"/>
      <c r="Y87" s="1"/>
      <c r="Z87" s="1"/>
      <c r="AA87" s="1"/>
    </row>
    <row r="88" spans="3:27" x14ac:dyDescent="0.25">
      <c r="C88" s="32" t="s">
        <v>23</v>
      </c>
      <c r="D88" s="31">
        <v>22</v>
      </c>
      <c r="E88" s="32" t="s">
        <v>138</v>
      </c>
      <c r="F88" s="32">
        <v>23.89</v>
      </c>
      <c r="G88" s="32">
        <v>0.06</v>
      </c>
      <c r="H88" s="32" t="s">
        <v>16</v>
      </c>
      <c r="I88" s="32" t="s">
        <v>16</v>
      </c>
      <c r="J88" s="32" t="s">
        <v>139</v>
      </c>
      <c r="K88" s="32" t="s">
        <v>16</v>
      </c>
      <c r="L88" s="32" t="s">
        <v>17</v>
      </c>
      <c r="M88" s="32" t="s">
        <v>18</v>
      </c>
      <c r="N88" s="32">
        <v>33</v>
      </c>
      <c r="O88" s="32" t="s">
        <v>37</v>
      </c>
      <c r="P88" s="32" t="s">
        <v>17</v>
      </c>
      <c r="Q88" s="7"/>
      <c r="R88" s="7"/>
      <c r="S88" s="7"/>
      <c r="T88" s="7"/>
      <c r="U88" s="7"/>
      <c r="V88" s="1"/>
      <c r="W88" s="1"/>
      <c r="X88" s="1"/>
      <c r="Y88" s="1"/>
      <c r="Z88" s="1"/>
      <c r="AA88" s="1"/>
    </row>
    <row r="89" spans="3:27" x14ac:dyDescent="0.25">
      <c r="C89" s="32" t="s">
        <v>83</v>
      </c>
      <c r="D89" s="31">
        <v>23</v>
      </c>
      <c r="E89" s="32" t="s">
        <v>138</v>
      </c>
      <c r="F89" s="32">
        <v>23.84</v>
      </c>
      <c r="G89" s="32">
        <v>0.04</v>
      </c>
      <c r="H89" s="32" t="s">
        <v>16</v>
      </c>
      <c r="I89" s="32" t="s">
        <v>16</v>
      </c>
      <c r="J89" s="32" t="s">
        <v>139</v>
      </c>
      <c r="K89" s="32" t="s">
        <v>16</v>
      </c>
      <c r="L89" s="32" t="s">
        <v>17</v>
      </c>
      <c r="M89" s="32" t="s">
        <v>18</v>
      </c>
      <c r="N89" s="32">
        <v>39</v>
      </c>
      <c r="O89" s="32" t="s">
        <v>84</v>
      </c>
      <c r="P89" s="32" t="s">
        <v>17</v>
      </c>
      <c r="Q89" s="7"/>
      <c r="R89" s="7"/>
      <c r="S89" s="7"/>
      <c r="T89" s="7"/>
      <c r="U89" s="7"/>
      <c r="V89" s="1"/>
      <c r="W89" s="1"/>
      <c r="X89" s="1"/>
      <c r="Y89" s="1"/>
      <c r="Z89" s="1"/>
      <c r="AA89" s="1"/>
    </row>
    <row r="90" spans="3:27" x14ac:dyDescent="0.25">
      <c r="C90" s="32" t="s">
        <v>81</v>
      </c>
      <c r="D90" s="31">
        <v>24</v>
      </c>
      <c r="E90" s="32" t="s">
        <v>138</v>
      </c>
      <c r="F90" s="32">
        <v>23.71</v>
      </c>
      <c r="G90" s="32">
        <v>7.0000000000000007E-2</v>
      </c>
      <c r="H90" s="32" t="s">
        <v>16</v>
      </c>
      <c r="I90" s="32" t="s">
        <v>16</v>
      </c>
      <c r="J90" s="32" t="s">
        <v>139</v>
      </c>
      <c r="K90" s="32" t="s">
        <v>16</v>
      </c>
      <c r="L90" s="32" t="s">
        <v>17</v>
      </c>
      <c r="M90" s="32" t="s">
        <v>18</v>
      </c>
      <c r="N90" s="32">
        <v>45</v>
      </c>
      <c r="O90" s="32" t="s">
        <v>82</v>
      </c>
      <c r="P90" s="32" t="s">
        <v>17</v>
      </c>
      <c r="Q90" s="7"/>
      <c r="R90" s="7"/>
      <c r="S90" s="7"/>
      <c r="T90" s="7"/>
      <c r="U90" s="7"/>
      <c r="V90" s="1"/>
      <c r="W90" s="1"/>
      <c r="X90" s="1"/>
      <c r="Y90" s="1"/>
      <c r="Z90" s="1"/>
      <c r="AA90" s="1"/>
    </row>
    <row r="91" spans="3:27" x14ac:dyDescent="0.25">
      <c r="C91" s="32" t="s">
        <v>24</v>
      </c>
      <c r="D91" s="31">
        <v>25</v>
      </c>
      <c r="E91" s="32" t="s">
        <v>138</v>
      </c>
      <c r="F91" s="32">
        <v>23.58</v>
      </c>
      <c r="G91" s="32">
        <v>0.01</v>
      </c>
      <c r="H91" s="32" t="s">
        <v>16</v>
      </c>
      <c r="I91" s="32" t="s">
        <v>16</v>
      </c>
      <c r="J91" s="32" t="s">
        <v>139</v>
      </c>
      <c r="K91" s="32" t="s">
        <v>16</v>
      </c>
      <c r="L91" s="32" t="s">
        <v>17</v>
      </c>
      <c r="M91" s="32" t="s">
        <v>18</v>
      </c>
      <c r="N91" s="32">
        <v>4</v>
      </c>
      <c r="O91" s="32" t="s">
        <v>25</v>
      </c>
      <c r="P91" s="32" t="s">
        <v>17</v>
      </c>
      <c r="Q91" s="7"/>
      <c r="R91" s="7"/>
      <c r="S91" s="7"/>
      <c r="T91" s="7"/>
      <c r="U91" s="7"/>
      <c r="V91" s="1"/>
      <c r="W91" s="1"/>
      <c r="X91" s="1"/>
      <c r="Y91" s="1"/>
      <c r="Z91" s="1"/>
      <c r="AA91" s="1"/>
    </row>
    <row r="92" spans="3:27" x14ac:dyDescent="0.25">
      <c r="C92" s="32" t="s">
        <v>26</v>
      </c>
      <c r="D92" s="31">
        <v>26</v>
      </c>
      <c r="E92" s="32" t="s">
        <v>138</v>
      </c>
      <c r="F92" s="32">
        <v>23.57</v>
      </c>
      <c r="G92" s="32">
        <v>0.05</v>
      </c>
      <c r="H92" s="32" t="s">
        <v>16</v>
      </c>
      <c r="I92" s="32" t="s">
        <v>16</v>
      </c>
      <c r="J92" s="32" t="s">
        <v>139</v>
      </c>
      <c r="K92" s="32" t="s">
        <v>16</v>
      </c>
      <c r="L92" s="32" t="s">
        <v>17</v>
      </c>
      <c r="M92" s="32" t="s">
        <v>18</v>
      </c>
      <c r="N92" s="32">
        <v>10</v>
      </c>
      <c r="O92" s="32" t="s">
        <v>27</v>
      </c>
      <c r="P92" s="32" t="s">
        <v>17</v>
      </c>
      <c r="Q92" s="7"/>
      <c r="R92" s="7"/>
      <c r="S92" s="7"/>
      <c r="T92" s="7"/>
      <c r="U92" s="7"/>
      <c r="V92" s="1"/>
      <c r="W92" s="1"/>
      <c r="X92" s="1"/>
      <c r="Y92" s="1"/>
      <c r="Z92" s="1"/>
      <c r="AA92" s="1"/>
    </row>
    <row r="93" spans="3:27" x14ac:dyDescent="0.25">
      <c r="C93" s="32" t="s">
        <v>28</v>
      </c>
      <c r="D93" s="31">
        <v>27</v>
      </c>
      <c r="E93" s="32" t="s">
        <v>138</v>
      </c>
      <c r="F93" s="32">
        <v>23.87</v>
      </c>
      <c r="G93" s="32">
        <v>7.0000000000000007E-2</v>
      </c>
      <c r="H93" s="32" t="s">
        <v>16</v>
      </c>
      <c r="I93" s="32" t="s">
        <v>16</v>
      </c>
      <c r="J93" s="32" t="s">
        <v>139</v>
      </c>
      <c r="K93" s="32" t="s">
        <v>16</v>
      </c>
      <c r="L93" s="32" t="s">
        <v>17</v>
      </c>
      <c r="M93" s="32" t="s">
        <v>18</v>
      </c>
      <c r="N93" s="32">
        <v>16</v>
      </c>
      <c r="O93" s="32" t="s">
        <v>29</v>
      </c>
      <c r="P93" s="32" t="s">
        <v>17</v>
      </c>
      <c r="Q93" s="7"/>
      <c r="R93" s="7"/>
      <c r="S93" s="7"/>
      <c r="T93" s="7"/>
      <c r="U93" s="7"/>
      <c r="V93" s="1"/>
      <c r="W93" s="1"/>
      <c r="X93" s="1"/>
      <c r="Y93" s="1"/>
      <c r="Z93" s="1"/>
      <c r="AA93" s="1"/>
    </row>
    <row r="94" spans="3:27" x14ac:dyDescent="0.25">
      <c r="C94" s="32" t="s">
        <v>30</v>
      </c>
      <c r="D94" s="31">
        <v>28</v>
      </c>
      <c r="E94" s="32" t="s">
        <v>138</v>
      </c>
      <c r="F94" s="32">
        <v>23.86</v>
      </c>
      <c r="G94" s="32">
        <v>0.04</v>
      </c>
      <c r="H94" s="32" t="s">
        <v>16</v>
      </c>
      <c r="I94" s="32" t="s">
        <v>16</v>
      </c>
      <c r="J94" s="32" t="s">
        <v>139</v>
      </c>
      <c r="K94" s="32" t="s">
        <v>16</v>
      </c>
      <c r="L94" s="32" t="s">
        <v>17</v>
      </c>
      <c r="M94" s="32" t="s">
        <v>18</v>
      </c>
      <c r="N94" s="32">
        <v>22</v>
      </c>
      <c r="O94" s="32" t="s">
        <v>31</v>
      </c>
      <c r="P94" s="32" t="s">
        <v>17</v>
      </c>
      <c r="Q94" s="7"/>
      <c r="R94" s="7"/>
      <c r="S94" s="7"/>
      <c r="T94" s="7"/>
      <c r="U94" s="7"/>
      <c r="V94" s="1"/>
      <c r="W94" s="1"/>
      <c r="X94" s="1"/>
      <c r="Y94" s="1"/>
      <c r="Z94" s="1"/>
      <c r="AA94" s="1"/>
    </row>
    <row r="95" spans="3:27" x14ac:dyDescent="0.25">
      <c r="C95" s="32" t="s">
        <v>32</v>
      </c>
      <c r="D95" s="31">
        <v>29</v>
      </c>
      <c r="E95" s="32" t="s">
        <v>138</v>
      </c>
      <c r="F95" s="32">
        <v>23.73</v>
      </c>
      <c r="G95" s="32">
        <v>0</v>
      </c>
      <c r="H95" s="32" t="s">
        <v>16</v>
      </c>
      <c r="I95" s="32" t="s">
        <v>16</v>
      </c>
      <c r="J95" s="32" t="s">
        <v>139</v>
      </c>
      <c r="K95" s="32" t="s">
        <v>16</v>
      </c>
      <c r="L95" s="32" t="s">
        <v>114</v>
      </c>
      <c r="M95" s="32" t="s">
        <v>18</v>
      </c>
      <c r="N95" s="32">
        <v>28</v>
      </c>
      <c r="O95" s="32" t="s">
        <v>140</v>
      </c>
      <c r="P95" s="32" t="s">
        <v>17</v>
      </c>
      <c r="Q95" s="7"/>
      <c r="R95" s="7"/>
      <c r="S95" s="7"/>
      <c r="T95" s="7"/>
      <c r="U95" s="7"/>
      <c r="V95" s="1"/>
      <c r="W95" s="1"/>
      <c r="X95" s="1"/>
      <c r="Y95" s="1"/>
      <c r="Z95" s="1"/>
      <c r="AA95" s="1"/>
    </row>
    <row r="96" spans="3:27" x14ac:dyDescent="0.25">
      <c r="C96" s="32" t="s">
        <v>34</v>
      </c>
      <c r="D96" s="31">
        <v>30</v>
      </c>
      <c r="E96" s="32" t="s">
        <v>138</v>
      </c>
      <c r="F96" s="32">
        <v>23.84</v>
      </c>
      <c r="G96" s="32">
        <v>0.08</v>
      </c>
      <c r="H96" s="32" t="s">
        <v>16</v>
      </c>
      <c r="I96" s="32" t="s">
        <v>16</v>
      </c>
      <c r="J96" s="32" t="s">
        <v>139</v>
      </c>
      <c r="K96" s="32" t="s">
        <v>16</v>
      </c>
      <c r="L96" s="32" t="s">
        <v>17</v>
      </c>
      <c r="M96" s="32" t="s">
        <v>18</v>
      </c>
      <c r="N96" s="32">
        <v>34</v>
      </c>
      <c r="O96" s="32" t="s">
        <v>35</v>
      </c>
      <c r="P96" s="32" t="s">
        <v>17</v>
      </c>
      <c r="Q96" s="7"/>
      <c r="R96" s="7"/>
      <c r="S96" s="7"/>
      <c r="T96" s="7"/>
      <c r="U96" s="7"/>
      <c r="V96" s="1"/>
      <c r="W96" s="1"/>
      <c r="X96" s="1"/>
      <c r="Y96" s="1"/>
      <c r="Z96" s="1"/>
      <c r="AA96" s="1"/>
    </row>
    <row r="97" spans="3:41" x14ac:dyDescent="0.25">
      <c r="C97" s="32" t="s">
        <v>36</v>
      </c>
      <c r="D97" s="31">
        <v>31</v>
      </c>
      <c r="E97" s="32" t="s">
        <v>138</v>
      </c>
      <c r="F97" s="32">
        <v>24.11</v>
      </c>
      <c r="G97" s="32">
        <v>0.03</v>
      </c>
      <c r="H97" s="32" t="s">
        <v>16</v>
      </c>
      <c r="I97" s="32" t="s">
        <v>16</v>
      </c>
      <c r="J97" s="32" t="s">
        <v>139</v>
      </c>
      <c r="K97" s="32" t="s">
        <v>16</v>
      </c>
      <c r="L97" s="32" t="s">
        <v>17</v>
      </c>
      <c r="M97" s="32" t="s">
        <v>18</v>
      </c>
      <c r="N97" s="32">
        <v>40</v>
      </c>
      <c r="O97" s="32" t="s">
        <v>106</v>
      </c>
      <c r="P97" s="32" t="s">
        <v>17</v>
      </c>
      <c r="Q97" s="7"/>
      <c r="R97" s="7"/>
      <c r="S97" s="7"/>
      <c r="T97" s="7"/>
      <c r="U97" s="7"/>
      <c r="V97" s="1"/>
      <c r="W97" s="1"/>
      <c r="X97" s="1"/>
      <c r="Y97" s="1"/>
      <c r="Z97" s="1"/>
      <c r="AA97" s="1"/>
    </row>
    <row r="98" spans="3:41" x14ac:dyDescent="0.25">
      <c r="C98" s="32" t="s">
        <v>109</v>
      </c>
      <c r="D98" s="31">
        <v>32</v>
      </c>
      <c r="E98" s="32" t="s">
        <v>138</v>
      </c>
      <c r="F98" s="32">
        <v>22.74</v>
      </c>
      <c r="G98" s="33">
        <v>0.33</v>
      </c>
      <c r="H98" s="32" t="s">
        <v>16</v>
      </c>
      <c r="I98" s="32" t="s">
        <v>16</v>
      </c>
      <c r="J98" s="32" t="s">
        <v>139</v>
      </c>
      <c r="K98" s="32" t="s">
        <v>16</v>
      </c>
      <c r="L98" s="32" t="s">
        <v>17</v>
      </c>
      <c r="M98" s="32" t="s">
        <v>18</v>
      </c>
      <c r="N98" s="32">
        <v>46</v>
      </c>
      <c r="O98" s="32" t="s">
        <v>110</v>
      </c>
      <c r="P98" s="32" t="s">
        <v>17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7"/>
      <c r="AD98" s="7"/>
      <c r="AE98" s="7"/>
      <c r="AF98" s="7"/>
      <c r="AG98" s="7"/>
      <c r="AH98" s="7"/>
      <c r="AI98" s="7"/>
      <c r="AJ98" s="1"/>
      <c r="AK98" s="1"/>
      <c r="AL98" s="1"/>
      <c r="AM98" s="1"/>
      <c r="AN98" s="1"/>
      <c r="AO98" s="1"/>
    </row>
    <row r="99" spans="3:41" x14ac:dyDescent="0.25">
      <c r="C99" s="32" t="s">
        <v>88</v>
      </c>
      <c r="D99" s="31">
        <v>33</v>
      </c>
      <c r="E99" s="32" t="s">
        <v>138</v>
      </c>
      <c r="F99" s="32">
        <v>23.53</v>
      </c>
      <c r="G99" s="32">
        <v>0</v>
      </c>
      <c r="H99" s="32" t="s">
        <v>16</v>
      </c>
      <c r="I99" s="32" t="s">
        <v>16</v>
      </c>
      <c r="J99" s="32" t="s">
        <v>139</v>
      </c>
      <c r="K99" s="32" t="s">
        <v>16</v>
      </c>
      <c r="L99" s="32" t="s">
        <v>114</v>
      </c>
      <c r="M99" s="32" t="s">
        <v>18</v>
      </c>
      <c r="N99" s="32">
        <v>5</v>
      </c>
      <c r="O99" s="32" t="s">
        <v>141</v>
      </c>
      <c r="P99" s="32" t="s">
        <v>17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7"/>
      <c r="AD99" s="7"/>
      <c r="AE99" s="7"/>
      <c r="AF99" s="7"/>
      <c r="AG99" s="7"/>
      <c r="AH99" s="7"/>
      <c r="AI99" s="7"/>
      <c r="AJ99" s="1"/>
      <c r="AK99" s="1"/>
      <c r="AL99" s="1"/>
      <c r="AM99" s="1"/>
      <c r="AN99" s="1"/>
      <c r="AO99" s="1"/>
    </row>
    <row r="100" spans="3:41" x14ac:dyDescent="0.25">
      <c r="C100" s="32" t="s">
        <v>92</v>
      </c>
      <c r="D100" s="31">
        <v>34</v>
      </c>
      <c r="E100" s="32" t="s">
        <v>138</v>
      </c>
      <c r="F100" s="32">
        <v>23.38</v>
      </c>
      <c r="G100" s="32">
        <v>0.16</v>
      </c>
      <c r="H100" s="32" t="s">
        <v>16</v>
      </c>
      <c r="I100" s="32" t="s">
        <v>16</v>
      </c>
      <c r="J100" s="32" t="s">
        <v>139</v>
      </c>
      <c r="K100" s="32" t="s">
        <v>16</v>
      </c>
      <c r="L100" s="32" t="s">
        <v>17</v>
      </c>
      <c r="M100" s="32" t="s">
        <v>18</v>
      </c>
      <c r="N100" s="32">
        <v>11</v>
      </c>
      <c r="O100" s="32" t="s">
        <v>93</v>
      </c>
      <c r="P100" s="32" t="s">
        <v>17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7"/>
      <c r="AD100" s="7"/>
      <c r="AE100" s="7"/>
      <c r="AF100" s="7"/>
      <c r="AG100" s="7"/>
      <c r="AH100" s="7"/>
      <c r="AI100" s="7"/>
      <c r="AJ100" s="1"/>
      <c r="AK100" s="1"/>
      <c r="AL100" s="1"/>
      <c r="AM100" s="1"/>
      <c r="AN100" s="1"/>
      <c r="AO100" s="1"/>
    </row>
    <row r="101" spans="3:41" x14ac:dyDescent="0.25">
      <c r="C101" s="32" t="s">
        <v>96</v>
      </c>
      <c r="D101" s="31">
        <v>35</v>
      </c>
      <c r="E101" s="32" t="s">
        <v>138</v>
      </c>
      <c r="F101" s="32">
        <v>23.47</v>
      </c>
      <c r="G101" s="32">
        <v>0.01</v>
      </c>
      <c r="H101" s="32" t="s">
        <v>16</v>
      </c>
      <c r="I101" s="32" t="s">
        <v>16</v>
      </c>
      <c r="J101" s="32" t="s">
        <v>139</v>
      </c>
      <c r="K101" s="32" t="s">
        <v>16</v>
      </c>
      <c r="L101" s="32" t="s">
        <v>17</v>
      </c>
      <c r="M101" s="32" t="s">
        <v>18</v>
      </c>
      <c r="N101" s="32">
        <v>17</v>
      </c>
      <c r="O101" s="32" t="s">
        <v>97</v>
      </c>
      <c r="P101" s="32" t="s">
        <v>17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7"/>
      <c r="AD101" s="7"/>
      <c r="AE101" s="7"/>
      <c r="AF101" s="7"/>
      <c r="AG101" s="7"/>
      <c r="AH101" s="7"/>
      <c r="AI101" s="7"/>
      <c r="AJ101" s="1"/>
      <c r="AK101" s="1"/>
      <c r="AL101" s="1"/>
      <c r="AM101" s="1"/>
      <c r="AN101" s="1"/>
      <c r="AO101" s="1"/>
    </row>
    <row r="102" spans="3:41" x14ac:dyDescent="0.25">
      <c r="C102" s="32" t="s">
        <v>100</v>
      </c>
      <c r="D102" s="31">
        <v>36</v>
      </c>
      <c r="E102" s="32" t="s">
        <v>138</v>
      </c>
      <c r="F102" s="32">
        <v>23.82</v>
      </c>
      <c r="G102" s="32">
        <v>0.05</v>
      </c>
      <c r="H102" s="32" t="s">
        <v>16</v>
      </c>
      <c r="I102" s="32" t="s">
        <v>16</v>
      </c>
      <c r="J102" s="32" t="s">
        <v>139</v>
      </c>
      <c r="K102" s="32" t="s">
        <v>16</v>
      </c>
      <c r="L102" s="32" t="s">
        <v>17</v>
      </c>
      <c r="M102" s="32" t="s">
        <v>18</v>
      </c>
      <c r="N102" s="32">
        <v>23</v>
      </c>
      <c r="O102" s="32" t="s">
        <v>101</v>
      </c>
      <c r="P102" s="32" t="s">
        <v>17</v>
      </c>
      <c r="Q102" s="1"/>
      <c r="R102" s="1"/>
      <c r="S102" s="2"/>
      <c r="T102" s="1"/>
      <c r="U102" s="1"/>
      <c r="V102" s="1"/>
      <c r="W102" s="1"/>
      <c r="X102" s="1"/>
      <c r="Y102" s="1"/>
      <c r="Z102" s="1"/>
      <c r="AA102" s="1"/>
      <c r="AB102" s="7"/>
      <c r="AC102" s="7"/>
      <c r="AD102" s="7"/>
      <c r="AE102" s="7"/>
      <c r="AF102" s="7"/>
      <c r="AG102" s="7"/>
      <c r="AH102" s="7"/>
      <c r="AI102" s="7"/>
      <c r="AJ102" s="1"/>
      <c r="AK102" s="1"/>
      <c r="AL102" s="1"/>
      <c r="AM102" s="1"/>
      <c r="AN102" s="1"/>
      <c r="AO102" s="1"/>
    </row>
    <row r="103" spans="3:41" x14ac:dyDescent="0.25">
      <c r="C103" s="32" t="s">
        <v>102</v>
      </c>
      <c r="D103" s="31">
        <v>37</v>
      </c>
      <c r="E103" s="32" t="s">
        <v>138</v>
      </c>
      <c r="F103" s="32">
        <v>24.01</v>
      </c>
      <c r="G103" s="32">
        <v>0.04</v>
      </c>
      <c r="H103" s="32" t="s">
        <v>16</v>
      </c>
      <c r="I103" s="32" t="s">
        <v>16</v>
      </c>
      <c r="J103" s="32" t="s">
        <v>139</v>
      </c>
      <c r="K103" s="32" t="s">
        <v>16</v>
      </c>
      <c r="L103" s="32" t="s">
        <v>17</v>
      </c>
      <c r="M103" s="32" t="s">
        <v>18</v>
      </c>
      <c r="N103" s="32">
        <v>29</v>
      </c>
      <c r="O103" s="32" t="s">
        <v>103</v>
      </c>
      <c r="P103" s="32" t="s">
        <v>17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7"/>
      <c r="AD103" s="7"/>
      <c r="AE103" s="7"/>
      <c r="AF103" s="7"/>
      <c r="AG103" s="7"/>
      <c r="AH103" s="7"/>
      <c r="AI103" s="7"/>
      <c r="AJ103" s="1"/>
      <c r="AK103" s="1"/>
      <c r="AL103" s="1"/>
      <c r="AM103" s="1"/>
      <c r="AN103" s="1"/>
      <c r="AO103" s="1"/>
    </row>
    <row r="104" spans="3:41" x14ac:dyDescent="0.25">
      <c r="C104" s="32" t="s">
        <v>104</v>
      </c>
      <c r="D104" s="31">
        <v>38</v>
      </c>
      <c r="E104" s="32" t="s">
        <v>138</v>
      </c>
      <c r="F104" s="32">
        <v>24.02</v>
      </c>
      <c r="G104" s="32">
        <v>0.02</v>
      </c>
      <c r="H104" s="32" t="s">
        <v>16</v>
      </c>
      <c r="I104" s="32" t="s">
        <v>16</v>
      </c>
      <c r="J104" s="32" t="s">
        <v>139</v>
      </c>
      <c r="K104" s="32" t="s">
        <v>16</v>
      </c>
      <c r="L104" s="32" t="s">
        <v>17</v>
      </c>
      <c r="M104" s="32" t="s">
        <v>18</v>
      </c>
      <c r="N104" s="32">
        <v>35</v>
      </c>
      <c r="O104" s="32" t="s">
        <v>105</v>
      </c>
      <c r="P104" s="32" t="s">
        <v>17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7"/>
      <c r="AD104" s="7"/>
      <c r="AE104" s="7"/>
      <c r="AF104" s="7"/>
      <c r="AG104" s="7"/>
      <c r="AH104" s="7"/>
      <c r="AI104" s="7"/>
      <c r="AJ104" s="1"/>
      <c r="AK104" s="1"/>
      <c r="AL104" s="1"/>
      <c r="AM104" s="1"/>
      <c r="AN104" s="1"/>
      <c r="AO104" s="1"/>
    </row>
    <row r="105" spans="3:41" x14ac:dyDescent="0.25">
      <c r="C105" s="32" t="s">
        <v>107</v>
      </c>
      <c r="D105" s="31">
        <v>39</v>
      </c>
      <c r="E105" s="32" t="s">
        <v>138</v>
      </c>
      <c r="F105" s="32">
        <v>23.95</v>
      </c>
      <c r="G105" s="32">
        <v>0.03</v>
      </c>
      <c r="H105" s="32" t="s">
        <v>16</v>
      </c>
      <c r="I105" s="32" t="s">
        <v>16</v>
      </c>
      <c r="J105" s="32" t="s">
        <v>139</v>
      </c>
      <c r="K105" s="32" t="s">
        <v>16</v>
      </c>
      <c r="L105" s="32" t="s">
        <v>17</v>
      </c>
      <c r="M105" s="32" t="s">
        <v>18</v>
      </c>
      <c r="N105" s="32">
        <v>41</v>
      </c>
      <c r="O105" s="32" t="s">
        <v>108</v>
      </c>
      <c r="P105" s="32" t="s">
        <v>17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7"/>
      <c r="AD105" s="7"/>
      <c r="AE105" s="7"/>
      <c r="AF105" s="7"/>
      <c r="AG105" s="7"/>
      <c r="AH105" s="7"/>
      <c r="AI105" s="7"/>
      <c r="AJ105" s="1"/>
      <c r="AK105" s="1"/>
      <c r="AL105" s="1"/>
      <c r="AM105" s="1"/>
      <c r="AN105" s="1"/>
      <c r="AO105" s="1"/>
    </row>
    <row r="106" spans="3:41" x14ac:dyDescent="0.25">
      <c r="C106" s="32" t="s">
        <v>111</v>
      </c>
      <c r="D106" s="31">
        <v>40</v>
      </c>
      <c r="E106" s="32" t="s">
        <v>138</v>
      </c>
      <c r="F106" s="32">
        <v>24.06</v>
      </c>
      <c r="G106" s="32">
        <v>0</v>
      </c>
      <c r="H106" s="32" t="s">
        <v>16</v>
      </c>
      <c r="I106" s="32" t="s">
        <v>16</v>
      </c>
      <c r="J106" s="32" t="s">
        <v>139</v>
      </c>
      <c r="K106" s="32" t="s">
        <v>16</v>
      </c>
      <c r="L106" s="32" t="s">
        <v>114</v>
      </c>
      <c r="M106" s="32" t="s">
        <v>18</v>
      </c>
      <c r="N106" s="32">
        <v>47</v>
      </c>
      <c r="O106" s="32" t="s">
        <v>142</v>
      </c>
      <c r="P106" s="32" t="s">
        <v>17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7"/>
      <c r="AD106" s="7"/>
      <c r="AE106" s="7"/>
      <c r="AF106" s="7"/>
      <c r="AG106" s="7"/>
      <c r="AH106" s="7"/>
      <c r="AI106" s="7"/>
      <c r="AJ106" s="1"/>
      <c r="AK106" s="1"/>
      <c r="AL106" s="1"/>
      <c r="AM106" s="1"/>
      <c r="AN106" s="1"/>
      <c r="AO106" s="1"/>
    </row>
    <row r="107" spans="3:41" x14ac:dyDescent="0.25">
      <c r="C107" s="32" t="s">
        <v>90</v>
      </c>
      <c r="D107" s="31">
        <v>41</v>
      </c>
      <c r="E107" s="32" t="s">
        <v>138</v>
      </c>
      <c r="F107" s="32">
        <v>23.68</v>
      </c>
      <c r="G107" s="32">
        <v>0.04</v>
      </c>
      <c r="H107" s="32" t="s">
        <v>16</v>
      </c>
      <c r="I107" s="32" t="s">
        <v>16</v>
      </c>
      <c r="J107" s="32" t="s">
        <v>139</v>
      </c>
      <c r="K107" s="32" t="s">
        <v>16</v>
      </c>
      <c r="L107" s="32" t="s">
        <v>17</v>
      </c>
      <c r="M107" s="32" t="s">
        <v>18</v>
      </c>
      <c r="N107" s="32">
        <v>6</v>
      </c>
      <c r="O107" s="32" t="s">
        <v>91</v>
      </c>
      <c r="P107" s="32" t="s">
        <v>17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7"/>
      <c r="AD107" s="7"/>
      <c r="AE107" s="7"/>
      <c r="AF107" s="7"/>
      <c r="AG107" s="7"/>
      <c r="AH107" s="7"/>
      <c r="AI107" s="7"/>
      <c r="AJ107" s="1"/>
      <c r="AK107" s="1"/>
      <c r="AL107" s="1"/>
      <c r="AM107" s="1"/>
      <c r="AN107" s="1"/>
      <c r="AO107" s="1"/>
    </row>
    <row r="108" spans="3:41" x14ac:dyDescent="0.25">
      <c r="C108" s="32" t="s">
        <v>94</v>
      </c>
      <c r="D108" s="31">
        <v>42</v>
      </c>
      <c r="E108" s="32" t="s">
        <v>138</v>
      </c>
      <c r="F108" s="32">
        <v>23.73</v>
      </c>
      <c r="G108" s="32">
        <v>0.08</v>
      </c>
      <c r="H108" s="32" t="s">
        <v>16</v>
      </c>
      <c r="I108" s="32" t="s">
        <v>16</v>
      </c>
      <c r="J108" s="32" t="s">
        <v>139</v>
      </c>
      <c r="K108" s="32" t="s">
        <v>16</v>
      </c>
      <c r="L108" s="32" t="s">
        <v>17</v>
      </c>
      <c r="M108" s="32" t="s">
        <v>18</v>
      </c>
      <c r="N108" s="32">
        <v>12</v>
      </c>
      <c r="O108" s="32" t="s">
        <v>95</v>
      </c>
      <c r="P108" s="32" t="s">
        <v>17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7"/>
      <c r="AD108" s="7"/>
      <c r="AE108" s="7"/>
      <c r="AF108" s="7"/>
      <c r="AG108" s="7"/>
      <c r="AH108" s="7"/>
      <c r="AI108" s="7"/>
      <c r="AJ108" s="1"/>
      <c r="AK108" s="1"/>
      <c r="AL108" s="1"/>
      <c r="AM108" s="1"/>
      <c r="AN108" s="1"/>
      <c r="AO108" s="1"/>
    </row>
    <row r="109" spans="3:41" x14ac:dyDescent="0.25">
      <c r="C109" s="32" t="s">
        <v>98</v>
      </c>
      <c r="D109" s="31">
        <v>43</v>
      </c>
      <c r="E109" s="32" t="s">
        <v>138</v>
      </c>
      <c r="F109" s="32">
        <v>23.98</v>
      </c>
      <c r="G109" s="32">
        <v>0.01</v>
      </c>
      <c r="H109" s="32" t="s">
        <v>16</v>
      </c>
      <c r="I109" s="32" t="s">
        <v>16</v>
      </c>
      <c r="J109" s="32" t="s">
        <v>139</v>
      </c>
      <c r="K109" s="32" t="s">
        <v>16</v>
      </c>
      <c r="L109" s="32" t="s">
        <v>17</v>
      </c>
      <c r="M109" s="32" t="s">
        <v>18</v>
      </c>
      <c r="N109" s="32">
        <v>18</v>
      </c>
      <c r="O109" s="32" t="s">
        <v>99</v>
      </c>
      <c r="P109" s="32" t="s">
        <v>17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7"/>
      <c r="AD109" s="7"/>
      <c r="AE109" s="7"/>
      <c r="AF109" s="7"/>
      <c r="AG109" s="7"/>
      <c r="AH109" s="7"/>
      <c r="AI109" s="7"/>
      <c r="AJ109" s="1"/>
      <c r="AK109" s="1"/>
      <c r="AL109" s="1"/>
      <c r="AM109" s="1"/>
      <c r="AN109" s="1"/>
      <c r="AO109" s="1"/>
    </row>
    <row r="110" spans="3:41" x14ac:dyDescent="0.25">
      <c r="C110" s="32" t="s">
        <v>115</v>
      </c>
      <c r="D110" s="31">
        <v>44</v>
      </c>
      <c r="E110" s="32" t="s">
        <v>138</v>
      </c>
      <c r="F110" s="32">
        <v>23.99</v>
      </c>
      <c r="G110" s="32">
        <v>0</v>
      </c>
      <c r="H110" s="32" t="s">
        <v>16</v>
      </c>
      <c r="I110" s="32" t="s">
        <v>16</v>
      </c>
      <c r="J110" s="32" t="s">
        <v>139</v>
      </c>
      <c r="K110" s="32" t="s">
        <v>16</v>
      </c>
      <c r="L110" s="32" t="s">
        <v>17</v>
      </c>
      <c r="M110" s="32" t="s">
        <v>18</v>
      </c>
      <c r="N110" s="32">
        <v>24</v>
      </c>
      <c r="O110" s="32" t="s">
        <v>116</v>
      </c>
      <c r="P110" s="32" t="s">
        <v>17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7"/>
      <c r="AD110" s="7"/>
      <c r="AE110" s="7"/>
      <c r="AF110" s="7"/>
      <c r="AG110" s="7"/>
      <c r="AH110" s="7"/>
      <c r="AI110" s="7"/>
      <c r="AJ110" s="1"/>
      <c r="AK110" s="1"/>
      <c r="AL110" s="1"/>
      <c r="AM110" s="1"/>
      <c r="AN110" s="1"/>
      <c r="AO110" s="1"/>
    </row>
    <row r="111" spans="3:41" x14ac:dyDescent="0.25">
      <c r="C111" s="32" t="s">
        <v>117</v>
      </c>
      <c r="D111" s="31">
        <v>45</v>
      </c>
      <c r="E111" s="32" t="s">
        <v>138</v>
      </c>
      <c r="F111" s="32">
        <v>23.57</v>
      </c>
      <c r="G111" s="32">
        <v>0.05</v>
      </c>
      <c r="H111" s="32" t="s">
        <v>16</v>
      </c>
      <c r="I111" s="32" t="s">
        <v>16</v>
      </c>
      <c r="J111" s="32" t="s">
        <v>139</v>
      </c>
      <c r="K111" s="32" t="s">
        <v>16</v>
      </c>
      <c r="L111" s="32" t="s">
        <v>17</v>
      </c>
      <c r="M111" s="32" t="s">
        <v>18</v>
      </c>
      <c r="N111" s="32">
        <v>30</v>
      </c>
      <c r="O111" s="32" t="s">
        <v>118</v>
      </c>
      <c r="P111" s="32" t="s">
        <v>17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7"/>
      <c r="AD111" s="7"/>
      <c r="AE111" s="7"/>
      <c r="AF111" s="7"/>
      <c r="AG111" s="7"/>
      <c r="AH111" s="7"/>
      <c r="AI111" s="7"/>
      <c r="AJ111" s="1"/>
      <c r="AK111" s="1"/>
      <c r="AL111" s="1"/>
      <c r="AM111" s="1"/>
      <c r="AN111" s="1"/>
      <c r="AO111" s="1"/>
    </row>
    <row r="112" spans="3:41" x14ac:dyDescent="0.25">
      <c r="C112" s="32" t="s">
        <v>119</v>
      </c>
      <c r="D112" s="31">
        <v>46</v>
      </c>
      <c r="E112" s="32" t="s">
        <v>138</v>
      </c>
      <c r="F112" s="32">
        <v>23.74</v>
      </c>
      <c r="G112" s="32">
        <v>0.03</v>
      </c>
      <c r="H112" s="32" t="s">
        <v>16</v>
      </c>
      <c r="I112" s="32" t="s">
        <v>16</v>
      </c>
      <c r="J112" s="32" t="s">
        <v>139</v>
      </c>
      <c r="K112" s="32" t="s">
        <v>16</v>
      </c>
      <c r="L112" s="32" t="s">
        <v>17</v>
      </c>
      <c r="M112" s="32" t="s">
        <v>18</v>
      </c>
      <c r="N112" s="32">
        <v>36</v>
      </c>
      <c r="O112" s="32" t="s">
        <v>120</v>
      </c>
      <c r="P112" s="32" t="s">
        <v>17</v>
      </c>
      <c r="Q112" s="1"/>
      <c r="R112" s="1"/>
      <c r="S112" s="2"/>
      <c r="T112" s="1"/>
      <c r="U112" s="1"/>
      <c r="V112" s="1"/>
      <c r="W112" s="1"/>
      <c r="X112" s="1"/>
      <c r="Y112" s="1"/>
      <c r="Z112" s="1"/>
      <c r="AA112" s="1"/>
      <c r="AB112" s="7"/>
      <c r="AC112" s="7"/>
      <c r="AD112" s="7"/>
      <c r="AE112" s="7"/>
      <c r="AF112" s="7"/>
      <c r="AG112" s="7"/>
      <c r="AH112" s="7"/>
      <c r="AI112" s="7"/>
      <c r="AJ112" s="1"/>
      <c r="AK112" s="1"/>
      <c r="AL112" s="1"/>
      <c r="AM112" s="1"/>
      <c r="AN112" s="1"/>
      <c r="AO112" s="1"/>
    </row>
    <row r="113" spans="3:41" x14ac:dyDescent="0.25">
      <c r="C113" s="32" t="s">
        <v>121</v>
      </c>
      <c r="D113" s="31">
        <v>47</v>
      </c>
      <c r="E113" s="32" t="s">
        <v>138</v>
      </c>
      <c r="F113" s="32">
        <v>23.56</v>
      </c>
      <c r="G113" s="32">
        <v>0.03</v>
      </c>
      <c r="H113" s="32" t="s">
        <v>16</v>
      </c>
      <c r="I113" s="32" t="s">
        <v>16</v>
      </c>
      <c r="J113" s="32" t="s">
        <v>139</v>
      </c>
      <c r="K113" s="32" t="s">
        <v>16</v>
      </c>
      <c r="L113" s="32" t="s">
        <v>17</v>
      </c>
      <c r="M113" s="32" t="s">
        <v>18</v>
      </c>
      <c r="N113" s="32">
        <v>42</v>
      </c>
      <c r="O113" s="32" t="s">
        <v>122</v>
      </c>
      <c r="P113" s="32" t="s">
        <v>17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7"/>
      <c r="AD113" s="7"/>
      <c r="AE113" s="7"/>
      <c r="AF113" s="7"/>
      <c r="AG113" s="7"/>
      <c r="AH113" s="7"/>
      <c r="AI113" s="7"/>
      <c r="AJ113" s="1"/>
      <c r="AK113" s="1"/>
      <c r="AL113" s="1"/>
      <c r="AM113" s="1"/>
      <c r="AN113" s="1"/>
      <c r="AO113" s="1"/>
    </row>
    <row r="114" spans="3:41" x14ac:dyDescent="0.25">
      <c r="C114" s="32" t="s">
        <v>123</v>
      </c>
      <c r="D114" s="31">
        <v>48</v>
      </c>
      <c r="E114" s="32" t="s">
        <v>138</v>
      </c>
      <c r="F114" s="32">
        <v>23.66</v>
      </c>
      <c r="G114" s="32">
        <v>0.03</v>
      </c>
      <c r="H114" s="32" t="s">
        <v>16</v>
      </c>
      <c r="I114" s="32" t="s">
        <v>16</v>
      </c>
      <c r="J114" s="32" t="s">
        <v>139</v>
      </c>
      <c r="K114" s="32" t="s">
        <v>16</v>
      </c>
      <c r="L114" s="32" t="s">
        <v>17</v>
      </c>
      <c r="M114" s="32" t="s">
        <v>18</v>
      </c>
      <c r="N114" s="32">
        <v>48</v>
      </c>
      <c r="O114" s="32" t="s">
        <v>124</v>
      </c>
      <c r="P114" s="32" t="s">
        <v>17</v>
      </c>
      <c r="Q114" s="1"/>
      <c r="R114" s="1"/>
      <c r="S114" s="2"/>
      <c r="T114" s="1"/>
      <c r="U114" s="1"/>
      <c r="V114" s="1"/>
      <c r="W114" s="1"/>
      <c r="X114" s="1"/>
      <c r="Y114" s="1"/>
      <c r="Z114" s="1"/>
      <c r="AA114" s="1"/>
      <c r="AB114" s="7"/>
      <c r="AC114" s="7"/>
      <c r="AD114" s="7"/>
      <c r="AE114" s="7"/>
      <c r="AF114" s="7"/>
      <c r="AG114" s="7"/>
      <c r="AH114" s="7"/>
      <c r="AI114" s="7"/>
      <c r="AJ114" s="1"/>
      <c r="AK114" s="1"/>
      <c r="AL114" s="1"/>
      <c r="AM114" s="1"/>
      <c r="AN114" s="1"/>
      <c r="AO114" s="1"/>
    </row>
    <row r="115" spans="3:41" x14ac:dyDescent="0.25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7"/>
      <c r="AD115" s="7"/>
      <c r="AE115" s="7"/>
      <c r="AF115" s="7"/>
      <c r="AG115" s="7"/>
      <c r="AH115" s="7"/>
      <c r="AI115" s="7"/>
      <c r="AJ115" s="1"/>
      <c r="AK115" s="1"/>
      <c r="AL115" s="1"/>
      <c r="AM115" s="1"/>
      <c r="AN115" s="1"/>
      <c r="AO115" s="1"/>
    </row>
    <row r="116" spans="3:41" x14ac:dyDescent="0.25">
      <c r="C116" s="31"/>
      <c r="D116" s="31"/>
      <c r="E116" s="31"/>
      <c r="F116" s="31"/>
      <c r="G116" s="34">
        <f>AVERAGE(G67:G114)</f>
        <v>4.9791666666666651E-2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7"/>
      <c r="AD116" s="7"/>
      <c r="AE116" s="7"/>
      <c r="AF116" s="7"/>
      <c r="AG116" s="7"/>
      <c r="AH116" s="7"/>
      <c r="AI116" s="7"/>
      <c r="AJ116" s="1"/>
      <c r="AK116" s="1"/>
      <c r="AL116" s="1"/>
      <c r="AM116" s="1"/>
      <c r="AN116" s="1"/>
      <c r="AO116" s="1"/>
    </row>
    <row r="117" spans="3:4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7"/>
      <c r="AD117" s="7"/>
      <c r="AE117" s="7"/>
      <c r="AF117" s="7"/>
      <c r="AG117" s="7"/>
      <c r="AH117" s="7"/>
      <c r="AI117" s="7"/>
      <c r="AJ117" s="1"/>
      <c r="AK117" s="1"/>
      <c r="AL117" s="1"/>
      <c r="AM117" s="1"/>
      <c r="AN117" s="1"/>
      <c r="AO117" s="1"/>
    </row>
    <row r="118" spans="3:4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7"/>
      <c r="AD118" s="7"/>
      <c r="AE118" s="7"/>
      <c r="AF118" s="7"/>
      <c r="AG118" s="7"/>
      <c r="AH118" s="7"/>
      <c r="AI118" s="7"/>
      <c r="AJ118" s="1"/>
      <c r="AK118" s="1"/>
      <c r="AL118" s="1"/>
      <c r="AM118" s="1"/>
      <c r="AN118" s="1"/>
      <c r="AO118" s="1"/>
    </row>
    <row r="119" spans="3:4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7"/>
      <c r="AD119" s="7"/>
      <c r="AE119" s="7"/>
      <c r="AF119" s="7"/>
      <c r="AG119" s="7"/>
      <c r="AH119" s="7"/>
      <c r="AI119" s="7"/>
      <c r="AJ119" s="1"/>
      <c r="AK119" s="1"/>
      <c r="AL119" s="1"/>
      <c r="AM119" s="1"/>
      <c r="AN119" s="1"/>
      <c r="AO119" s="1"/>
    </row>
    <row r="120" spans="3:4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7"/>
      <c r="AD120" s="7"/>
      <c r="AE120" s="7"/>
      <c r="AF120" s="7"/>
      <c r="AG120" s="7"/>
      <c r="AH120" s="7"/>
      <c r="AI120" s="7"/>
      <c r="AJ120" s="1"/>
      <c r="AK120" s="1"/>
      <c r="AL120" s="1"/>
      <c r="AM120" s="1"/>
      <c r="AN120" s="1"/>
      <c r="AO120" s="1"/>
    </row>
    <row r="121" spans="3:4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7"/>
      <c r="AD121" s="7"/>
      <c r="AE121" s="7"/>
      <c r="AF121" s="7"/>
      <c r="AG121" s="7"/>
      <c r="AH121" s="7"/>
      <c r="AI121" s="7"/>
      <c r="AJ121" s="1"/>
      <c r="AK121" s="1"/>
      <c r="AL121" s="1"/>
      <c r="AM121" s="1"/>
      <c r="AN121" s="1"/>
      <c r="AO121" s="1"/>
    </row>
    <row r="122" spans="3:4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7"/>
      <c r="AD122" s="7"/>
      <c r="AE122" s="7"/>
      <c r="AF122" s="7"/>
      <c r="AG122" s="7"/>
      <c r="AH122" s="7"/>
      <c r="AI122" s="7"/>
      <c r="AJ122" s="1"/>
      <c r="AK122" s="1"/>
      <c r="AL122" s="1"/>
      <c r="AM122" s="1"/>
      <c r="AN122" s="1"/>
      <c r="AO122" s="1"/>
    </row>
    <row r="123" spans="3:4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7"/>
      <c r="AD123" s="7"/>
      <c r="AE123" s="7"/>
      <c r="AF123" s="7"/>
      <c r="AG123" s="7"/>
      <c r="AH123" s="7"/>
      <c r="AI123" s="7"/>
      <c r="AJ123" s="1"/>
      <c r="AK123" s="1"/>
      <c r="AL123" s="1"/>
      <c r="AM123" s="1"/>
      <c r="AN123" s="1"/>
      <c r="AO123" s="1"/>
    </row>
    <row r="124" spans="3:4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7"/>
      <c r="AD124" s="7"/>
      <c r="AE124" s="7"/>
      <c r="AF124" s="7"/>
      <c r="AG124" s="7"/>
      <c r="AH124" s="7"/>
      <c r="AI124" s="7"/>
      <c r="AJ124" s="1"/>
      <c r="AK124" s="1"/>
      <c r="AL124" s="1"/>
      <c r="AM124" s="1"/>
      <c r="AN124" s="1"/>
      <c r="AO124" s="1"/>
    </row>
    <row r="125" spans="3:4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7"/>
      <c r="AD125" s="7"/>
      <c r="AE125" s="7"/>
      <c r="AF125" s="7"/>
      <c r="AG125" s="7"/>
      <c r="AH125" s="7"/>
      <c r="AI125" s="7"/>
      <c r="AJ125" s="1"/>
      <c r="AK125" s="1"/>
      <c r="AL125" s="1"/>
      <c r="AM125" s="1"/>
      <c r="AN125" s="1"/>
      <c r="AO125" s="1"/>
    </row>
    <row r="126" spans="3:4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7"/>
      <c r="AD126" s="7"/>
      <c r="AE126" s="7"/>
      <c r="AF126" s="7"/>
      <c r="AG126" s="7"/>
      <c r="AH126" s="7"/>
      <c r="AI126" s="7"/>
      <c r="AJ126" s="1"/>
      <c r="AK126" s="1"/>
      <c r="AL126" s="1"/>
      <c r="AM126" s="1"/>
      <c r="AN126" s="1"/>
      <c r="AO126" s="1"/>
    </row>
    <row r="127" spans="3:4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7"/>
      <c r="AD127" s="7"/>
      <c r="AE127" s="7"/>
      <c r="AF127" s="7"/>
      <c r="AG127" s="7"/>
      <c r="AH127" s="7"/>
      <c r="AI127" s="7"/>
      <c r="AJ127" s="1"/>
      <c r="AK127" s="1"/>
      <c r="AL127" s="1"/>
      <c r="AM127" s="1"/>
      <c r="AN127" s="1"/>
      <c r="AO127" s="1"/>
    </row>
    <row r="128" spans="3:4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7"/>
      <c r="AD128" s="7"/>
      <c r="AE128" s="7"/>
      <c r="AF128" s="7"/>
      <c r="AG128" s="7"/>
      <c r="AH128" s="7"/>
      <c r="AI128" s="7"/>
      <c r="AJ128" s="1"/>
      <c r="AK128" s="1"/>
      <c r="AL128" s="1"/>
      <c r="AM128" s="1"/>
      <c r="AN128" s="1"/>
      <c r="AO128" s="1"/>
    </row>
    <row r="129" spans="3:4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3:4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3:4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3:4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3:4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3:4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3:4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3:4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3:4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3:4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3:4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3:4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3:4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3:4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3:4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3:4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3:4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3:4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3:4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3:4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3:4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3:4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3:4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3:4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3:4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3:4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3:4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3:4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3:4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3:4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3:4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3:4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3:4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3:4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3:4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3:4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3:4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25"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25"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25"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25"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7:42" x14ac:dyDescent="0.25"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7:42" x14ac:dyDescent="0.25"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7:42" x14ac:dyDescent="0.25"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7:42" x14ac:dyDescent="0.25"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7:42" x14ac:dyDescent="0.25"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7:42" x14ac:dyDescent="0.25"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7:42" x14ac:dyDescent="0.25"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7:42" x14ac:dyDescent="0.25"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7:42" x14ac:dyDescent="0.25"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7:42" x14ac:dyDescent="0.25"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7:42" x14ac:dyDescent="0.25"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7:42" x14ac:dyDescent="0.25"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7:42" x14ac:dyDescent="0.25"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7:42" x14ac:dyDescent="0.25"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7:42" x14ac:dyDescent="0.25"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7:42" x14ac:dyDescent="0.25"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7:42" x14ac:dyDescent="0.25"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7:42" x14ac:dyDescent="0.25"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7:42" x14ac:dyDescent="0.25"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7:42" x14ac:dyDescent="0.25"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7:42" x14ac:dyDescent="0.25"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7:42" x14ac:dyDescent="0.25"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7:42" x14ac:dyDescent="0.25"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7:42" x14ac:dyDescent="0.25"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7:42" x14ac:dyDescent="0.25"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7:42" x14ac:dyDescent="0.25"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7:42" x14ac:dyDescent="0.25"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7:42" x14ac:dyDescent="0.25"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7:42" x14ac:dyDescent="0.25"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7:42" x14ac:dyDescent="0.25"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7:42" x14ac:dyDescent="0.25"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7:42" x14ac:dyDescent="0.25"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7:42" x14ac:dyDescent="0.25"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7:42" x14ac:dyDescent="0.25"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7:42" x14ac:dyDescent="0.25"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7:42" x14ac:dyDescent="0.25"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7:42" x14ac:dyDescent="0.25"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7:42" x14ac:dyDescent="0.25"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7:42" x14ac:dyDescent="0.25"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7:42" x14ac:dyDescent="0.25"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7:42" x14ac:dyDescent="0.25"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7:42" x14ac:dyDescent="0.25"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7:42" x14ac:dyDescent="0.25"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7:42" x14ac:dyDescent="0.25"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7:42" x14ac:dyDescent="0.25"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7:42" x14ac:dyDescent="0.25"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7:42" x14ac:dyDescent="0.25"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7:42" x14ac:dyDescent="0.25"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8:42" x14ac:dyDescent="0.25"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8:42" x14ac:dyDescent="0.25"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8:42" x14ac:dyDescent="0.25"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8:42" x14ac:dyDescent="0.25"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8:42" x14ac:dyDescent="0.25"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8:42" x14ac:dyDescent="0.25"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8:42" x14ac:dyDescent="0.25"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8:42" x14ac:dyDescent="0.25"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8:42" x14ac:dyDescent="0.25"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8:42" x14ac:dyDescent="0.25"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8:42" x14ac:dyDescent="0.25"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8:42" x14ac:dyDescent="0.25"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8:42" x14ac:dyDescent="0.25"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8:42" x14ac:dyDescent="0.25"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8:42" x14ac:dyDescent="0.25"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8:42" x14ac:dyDescent="0.25"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8:42" x14ac:dyDescent="0.25"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8:42" x14ac:dyDescent="0.25"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8:42" x14ac:dyDescent="0.25"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8:42" x14ac:dyDescent="0.25"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</sheetData>
  <autoFilter ref="A1:J1" xr:uid="{00000000-0001-0000-0000-000000000000}">
    <sortState xmlns:xlrd2="http://schemas.microsoft.com/office/spreadsheetml/2017/richdata2" ref="A2:J49">
      <sortCondition ref="A1"/>
    </sortState>
  </autoFilter>
  <phoneticPr fontId="2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F170-7410-48D3-BF74-E2009DD410DE}">
  <dimension ref="A1:AS308"/>
  <sheetViews>
    <sheetView zoomScale="55" zoomScaleNormal="55" zoomScaleSheetLayoutView="40" workbookViewId="0">
      <selection activeCell="G58" sqref="G58"/>
    </sheetView>
  </sheetViews>
  <sheetFormatPr defaultColWidth="11.42578125" defaultRowHeight="15" x14ac:dyDescent="0.25"/>
  <cols>
    <col min="1" max="2" width="11.42578125" style="24"/>
    <col min="3" max="3" width="16" style="24" bestFit="1" customWidth="1"/>
    <col min="4" max="4" width="25.85546875" style="24" bestFit="1" customWidth="1"/>
    <col min="5" max="5" width="26.140625" style="24" bestFit="1" customWidth="1"/>
    <col min="6" max="6" width="14.140625" style="24" bestFit="1" customWidth="1"/>
    <col min="7" max="7" width="13.140625" style="24" bestFit="1" customWidth="1"/>
    <col min="8" max="8" width="18.85546875" style="24" bestFit="1" customWidth="1"/>
    <col min="9" max="9" width="24.85546875" style="24" bestFit="1" customWidth="1"/>
    <col min="10" max="10" width="19.7109375" style="24" bestFit="1" customWidth="1"/>
    <col min="11" max="11" width="16.85546875" style="24" bestFit="1" customWidth="1"/>
    <col min="12" max="28" width="11.42578125" style="24"/>
    <col min="29" max="29" width="17" style="24" bestFit="1" customWidth="1"/>
    <col min="30" max="30" width="14.140625" style="24" bestFit="1" customWidth="1"/>
    <col min="31" max="33" width="11.42578125" style="24"/>
    <col min="34" max="35" width="15.7109375" style="24" bestFit="1" customWidth="1"/>
    <col min="36" max="16384" width="11.42578125" style="24"/>
  </cols>
  <sheetData>
    <row r="1" spans="1:45" ht="23.25" x14ac:dyDescent="0.35">
      <c r="A1" s="73" t="s">
        <v>127</v>
      </c>
      <c r="B1" s="73" t="s">
        <v>130</v>
      </c>
      <c r="C1" s="26" t="s">
        <v>125</v>
      </c>
      <c r="D1" s="26" t="s">
        <v>20</v>
      </c>
      <c r="E1" s="26" t="s">
        <v>113</v>
      </c>
      <c r="F1" s="26" t="s">
        <v>19</v>
      </c>
      <c r="G1" s="27" t="s">
        <v>0</v>
      </c>
      <c r="H1" s="28" t="s">
        <v>86</v>
      </c>
      <c r="I1" s="28" t="s">
        <v>85</v>
      </c>
      <c r="J1" s="28" t="s">
        <v>87</v>
      </c>
      <c r="K1" s="15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4.45" customHeight="1" x14ac:dyDescent="0.25">
      <c r="A2" s="36" t="s">
        <v>129</v>
      </c>
      <c r="B2" s="41" t="s">
        <v>74</v>
      </c>
      <c r="C2" s="36">
        <v>208</v>
      </c>
      <c r="D2" s="43">
        <v>29</v>
      </c>
      <c r="E2" s="43" t="s">
        <v>155</v>
      </c>
      <c r="F2" s="32">
        <v>25.88</v>
      </c>
      <c r="G2" s="37">
        <f>2^-F2</f>
        <v>1.619361136147468E-8</v>
      </c>
      <c r="H2" s="30">
        <f t="shared" ref="H2:H49" si="0">G2/$G$2</f>
        <v>1</v>
      </c>
      <c r="I2" s="39"/>
      <c r="J2" s="48"/>
      <c r="K2" s="17"/>
      <c r="L2" s="17"/>
      <c r="M2" s="17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K2" s="1"/>
      <c r="AL2" s="1"/>
      <c r="AM2" s="1"/>
      <c r="AN2" s="1"/>
      <c r="AO2" s="1"/>
      <c r="AP2" s="1"/>
      <c r="AQ2" s="1"/>
    </row>
    <row r="3" spans="1:45" x14ac:dyDescent="0.25">
      <c r="A3" s="36" t="s">
        <v>129</v>
      </c>
      <c r="B3" s="41" t="s">
        <v>74</v>
      </c>
      <c r="C3" s="36">
        <v>208</v>
      </c>
      <c r="D3" s="43">
        <v>30</v>
      </c>
      <c r="E3" s="43" t="s">
        <v>155</v>
      </c>
      <c r="F3" s="33">
        <v>30.2</v>
      </c>
      <c r="G3" s="37">
        <f t="shared" ref="G3:G49" si="1">2^-F3</f>
        <v>8.1076339194190358E-10</v>
      </c>
      <c r="H3" s="30">
        <f t="shared" si="0"/>
        <v>5.0066867349351465E-2</v>
      </c>
      <c r="J3" s="75"/>
      <c r="K3" s="13"/>
      <c r="L3" s="13"/>
      <c r="M3" s="13"/>
      <c r="N3" s="1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7"/>
      <c r="AK3" s="7"/>
      <c r="AL3" s="7"/>
      <c r="AM3" s="7"/>
      <c r="AP3" s="5"/>
    </row>
    <row r="4" spans="1:45" x14ac:dyDescent="0.25">
      <c r="A4" s="36" t="s">
        <v>129</v>
      </c>
      <c r="B4" s="41" t="s">
        <v>74</v>
      </c>
      <c r="C4" s="36">
        <v>208</v>
      </c>
      <c r="D4" s="43">
        <v>31</v>
      </c>
      <c r="E4" s="43" t="s">
        <v>155</v>
      </c>
      <c r="F4" s="32">
        <v>26.03</v>
      </c>
      <c r="G4" s="37">
        <f t="shared" si="1"/>
        <v>1.4594499730869059E-8</v>
      </c>
      <c r="H4" s="30">
        <f t="shared" si="0"/>
        <v>0.90125046261083075</v>
      </c>
      <c r="I4" s="39"/>
      <c r="J4" s="39"/>
      <c r="K4" s="12"/>
      <c r="L4" s="10"/>
      <c r="M4" s="10"/>
      <c r="N4" s="1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7"/>
      <c r="AK4" s="7"/>
      <c r="AL4" s="3"/>
      <c r="AM4" s="7"/>
      <c r="AP4" s="5"/>
    </row>
    <row r="5" spans="1:45" ht="15.75" thickBot="1" x14ac:dyDescent="0.3">
      <c r="A5" s="52" t="s">
        <v>129</v>
      </c>
      <c r="B5" s="41" t="s">
        <v>74</v>
      </c>
      <c r="C5" s="52">
        <v>208</v>
      </c>
      <c r="D5" s="53">
        <v>32</v>
      </c>
      <c r="E5" s="53" t="s">
        <v>155</v>
      </c>
      <c r="F5" s="77">
        <v>24.4</v>
      </c>
      <c r="G5" s="54">
        <f t="shared" si="1"/>
        <v>4.5171873763513571E-8</v>
      </c>
      <c r="H5" s="55">
        <f t="shared" si="0"/>
        <v>2.7894873327008121</v>
      </c>
      <c r="I5" s="40">
        <f>AVERAGE(G2:G5)</f>
        <v>1.9192687061949804E-8</v>
      </c>
      <c r="J5" s="48">
        <f>_xlfn.STDEV.P(G2:G5)</f>
        <v>1.6147376267319687E-8</v>
      </c>
      <c r="K5" s="10"/>
      <c r="L5" s="13"/>
      <c r="M5" s="10"/>
      <c r="N5" s="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7"/>
      <c r="AK5" s="7"/>
      <c r="AL5" s="3"/>
      <c r="AM5" s="7"/>
      <c r="AP5" s="5"/>
    </row>
    <row r="6" spans="1:45" x14ac:dyDescent="0.25">
      <c r="A6" s="36" t="s">
        <v>129</v>
      </c>
      <c r="B6" s="57" t="s">
        <v>131</v>
      </c>
      <c r="C6" s="36">
        <v>209</v>
      </c>
      <c r="D6" s="58">
        <v>25</v>
      </c>
      <c r="E6" s="43" t="s">
        <v>155</v>
      </c>
      <c r="F6" s="32">
        <v>25.65</v>
      </c>
      <c r="G6" s="37">
        <f t="shared" si="1"/>
        <v>1.8992433359015965E-8</v>
      </c>
      <c r="H6" s="60">
        <f t="shared" si="0"/>
        <v>1.1728349492318808</v>
      </c>
      <c r="I6" s="69"/>
      <c r="J6" s="62"/>
      <c r="K6" s="12"/>
      <c r="L6" s="12"/>
      <c r="M6" s="12"/>
      <c r="N6" s="14"/>
      <c r="O6" s="1"/>
      <c r="P6" s="1"/>
      <c r="Q6" s="1"/>
      <c r="R6" s="1"/>
      <c r="S6" s="1"/>
      <c r="T6" s="1"/>
      <c r="U6" s="1"/>
      <c r="V6" s="1"/>
      <c r="AM6" s="7"/>
      <c r="AP6" s="5"/>
    </row>
    <row r="7" spans="1:45" x14ac:dyDescent="0.25">
      <c r="A7" s="36" t="s">
        <v>129</v>
      </c>
      <c r="B7" s="41" t="s">
        <v>131</v>
      </c>
      <c r="C7" s="36">
        <v>209</v>
      </c>
      <c r="D7" s="43">
        <v>26</v>
      </c>
      <c r="E7" s="43" t="s">
        <v>155</v>
      </c>
      <c r="F7" s="32">
        <v>25.59</v>
      </c>
      <c r="G7" s="37">
        <f t="shared" si="1"/>
        <v>1.9798961491830867E-8</v>
      </c>
      <c r="H7" s="30">
        <f t="shared" si="0"/>
        <v>1.2226402776920704</v>
      </c>
      <c r="I7" s="39"/>
      <c r="J7" s="39"/>
      <c r="K7" s="12"/>
      <c r="L7" s="12"/>
      <c r="M7" s="12"/>
      <c r="N7" s="14"/>
      <c r="O7" s="1"/>
      <c r="P7" s="1"/>
      <c r="Q7" s="1"/>
      <c r="R7" s="1"/>
      <c r="S7" s="1"/>
      <c r="T7" s="1"/>
      <c r="U7" s="1"/>
      <c r="V7" s="1"/>
      <c r="AM7" s="7"/>
      <c r="AP7" s="5"/>
    </row>
    <row r="8" spans="1:45" x14ac:dyDescent="0.25">
      <c r="A8" s="36" t="s">
        <v>129</v>
      </c>
      <c r="B8" s="41" t="s">
        <v>131</v>
      </c>
      <c r="C8" s="36">
        <v>209</v>
      </c>
      <c r="D8" s="43">
        <v>27</v>
      </c>
      <c r="E8" s="43" t="s">
        <v>155</v>
      </c>
      <c r="F8" s="32">
        <v>25.93</v>
      </c>
      <c r="G8" s="37">
        <f t="shared" si="1"/>
        <v>1.5641997510538542E-8</v>
      </c>
      <c r="H8" s="30">
        <f t="shared" si="0"/>
        <v>0.96593632892484682</v>
      </c>
      <c r="J8" s="75"/>
      <c r="K8" s="12"/>
      <c r="L8" s="12"/>
      <c r="M8" s="12"/>
      <c r="N8" s="14"/>
      <c r="O8" s="1"/>
      <c r="P8" s="1"/>
      <c r="Q8" s="1"/>
      <c r="R8" s="1"/>
      <c r="S8" s="1"/>
      <c r="T8" s="1"/>
      <c r="U8" s="1"/>
      <c r="V8" s="1"/>
      <c r="AM8" s="7"/>
      <c r="AP8" s="5"/>
    </row>
    <row r="9" spans="1:45" ht="15.75" thickBot="1" x14ac:dyDescent="0.3">
      <c r="A9" s="36" t="s">
        <v>129</v>
      </c>
      <c r="B9" s="41" t="s">
        <v>131</v>
      </c>
      <c r="C9" s="52">
        <v>209</v>
      </c>
      <c r="D9" s="53">
        <v>28</v>
      </c>
      <c r="E9" s="53" t="s">
        <v>155</v>
      </c>
      <c r="F9" s="77">
        <v>25.91</v>
      </c>
      <c r="G9" s="54">
        <f t="shared" si="1"/>
        <v>1.5860351658662571E-8</v>
      </c>
      <c r="H9" s="55">
        <f t="shared" si="0"/>
        <v>0.97942029758692695</v>
      </c>
      <c r="I9" s="40">
        <f>AVERAGE(G6:G9)</f>
        <v>1.7573436005011988E-8</v>
      </c>
      <c r="J9" s="48">
        <f>_xlfn.STDEV.P(G6:G9)</f>
        <v>1.8460518559070839E-9</v>
      </c>
      <c r="K9" s="13"/>
      <c r="L9" s="13"/>
      <c r="M9" s="13"/>
      <c r="N9" s="14"/>
      <c r="O9" s="1"/>
      <c r="P9" s="1"/>
      <c r="Q9" s="1"/>
      <c r="R9" s="1"/>
      <c r="S9" s="1"/>
      <c r="T9" s="1"/>
      <c r="U9" s="1"/>
      <c r="V9" s="1"/>
      <c r="AM9" s="7"/>
      <c r="AP9" s="5"/>
    </row>
    <row r="10" spans="1:45" x14ac:dyDescent="0.25">
      <c r="A10" s="58" t="s">
        <v>129</v>
      </c>
      <c r="B10" s="57" t="s">
        <v>38</v>
      </c>
      <c r="C10" s="36">
        <v>111</v>
      </c>
      <c r="D10" s="59">
        <v>45</v>
      </c>
      <c r="E10" s="43" t="s">
        <v>155</v>
      </c>
      <c r="F10" s="32">
        <v>25.83</v>
      </c>
      <c r="G10" s="37">
        <f t="shared" si="1"/>
        <v>1.6764677832853987E-8</v>
      </c>
      <c r="H10" s="60">
        <f t="shared" si="0"/>
        <v>1.0352649238413798</v>
      </c>
      <c r="I10" s="70"/>
      <c r="J10" s="62"/>
      <c r="K10" s="13"/>
      <c r="L10" s="13"/>
      <c r="M10" s="13"/>
      <c r="N10" s="14"/>
      <c r="O10" s="1"/>
      <c r="P10" s="1"/>
      <c r="Q10" s="1"/>
      <c r="R10" s="1"/>
      <c r="S10" s="1"/>
      <c r="T10" s="1"/>
      <c r="U10" s="1"/>
      <c r="V10" s="1"/>
      <c r="AM10" s="7"/>
      <c r="AP10" s="5"/>
    </row>
    <row r="11" spans="1:45" x14ac:dyDescent="0.25">
      <c r="A11" s="36" t="s">
        <v>129</v>
      </c>
      <c r="B11" s="41" t="s">
        <v>38</v>
      </c>
      <c r="C11" s="36">
        <v>111</v>
      </c>
      <c r="D11" s="43">
        <v>46</v>
      </c>
      <c r="E11" s="43" t="s">
        <v>155</v>
      </c>
      <c r="F11" s="32">
        <v>25.51</v>
      </c>
      <c r="G11" s="37">
        <f t="shared" si="1"/>
        <v>2.0927859481245258E-8</v>
      </c>
      <c r="H11" s="30">
        <f t="shared" si="0"/>
        <v>1.2923528306374923</v>
      </c>
      <c r="I11" s="39"/>
      <c r="J11" s="51"/>
      <c r="K11" s="10"/>
      <c r="L11" s="13"/>
      <c r="M11" s="10"/>
      <c r="N11" s="14"/>
      <c r="O11" s="1"/>
      <c r="P11" s="1"/>
      <c r="Q11" s="1"/>
      <c r="R11" s="1"/>
      <c r="S11" s="1"/>
      <c r="T11" s="1"/>
      <c r="U11" s="1"/>
      <c r="V11" s="1"/>
      <c r="AM11" s="7"/>
      <c r="AP11" s="5"/>
    </row>
    <row r="12" spans="1:45" x14ac:dyDescent="0.25">
      <c r="A12" s="36" t="s">
        <v>129</v>
      </c>
      <c r="B12" s="41" t="s">
        <v>38</v>
      </c>
      <c r="C12" s="36">
        <v>111</v>
      </c>
      <c r="D12" s="43">
        <v>47</v>
      </c>
      <c r="E12" s="43" t="s">
        <v>155</v>
      </c>
      <c r="F12" s="32">
        <v>25.32</v>
      </c>
      <c r="G12" s="37">
        <f t="shared" si="1"/>
        <v>2.3873742746997575E-8</v>
      </c>
      <c r="H12" s="30">
        <f t="shared" si="0"/>
        <v>1.4742692172911021</v>
      </c>
      <c r="I12" s="39"/>
      <c r="J12" s="48"/>
      <c r="K12" s="13"/>
      <c r="L12" s="10"/>
      <c r="M12" s="10"/>
      <c r="N12" s="14"/>
      <c r="O12" s="1"/>
      <c r="S12" s="1"/>
      <c r="T12" s="1"/>
      <c r="U12" s="1"/>
      <c r="V12" s="1"/>
      <c r="AM12" s="7"/>
      <c r="AP12" s="5"/>
    </row>
    <row r="13" spans="1:45" ht="15.75" thickBot="1" x14ac:dyDescent="0.3">
      <c r="A13" s="52" t="s">
        <v>129</v>
      </c>
      <c r="B13" s="63" t="s">
        <v>38</v>
      </c>
      <c r="C13" s="52">
        <v>111</v>
      </c>
      <c r="D13" s="53">
        <v>48</v>
      </c>
      <c r="E13" s="53" t="s">
        <v>155</v>
      </c>
      <c r="F13" s="80">
        <v>25.38</v>
      </c>
      <c r="G13" s="54">
        <f t="shared" si="1"/>
        <v>2.2901224811196555E-8</v>
      </c>
      <c r="H13" s="55">
        <f t="shared" si="0"/>
        <v>1.4142135623730965</v>
      </c>
      <c r="I13" s="71">
        <f>AVERAGE(G10:G13)</f>
        <v>2.1116876218073344E-8</v>
      </c>
      <c r="J13" s="56">
        <f>_xlfn.STDEV.P(G10:G13)</f>
        <v>2.72770833627748E-9</v>
      </c>
      <c r="K13" s="13"/>
      <c r="L13" s="10"/>
      <c r="M13" s="10"/>
      <c r="N13" s="14"/>
      <c r="O13" s="1"/>
      <c r="S13" s="1"/>
      <c r="T13" s="1"/>
      <c r="U13" s="1"/>
      <c r="V13" s="1"/>
      <c r="AM13" s="7"/>
      <c r="AP13" s="5"/>
    </row>
    <row r="14" spans="1:45" x14ac:dyDescent="0.25">
      <c r="A14" s="58" t="s">
        <v>129</v>
      </c>
      <c r="B14" s="57" t="s">
        <v>132</v>
      </c>
      <c r="C14" s="36">
        <v>210</v>
      </c>
      <c r="D14" s="59">
        <v>41</v>
      </c>
      <c r="E14" s="43" t="s">
        <v>155</v>
      </c>
      <c r="F14" s="32">
        <v>25.54</v>
      </c>
      <c r="G14" s="37">
        <f t="shared" si="1"/>
        <v>2.0497170360978624E-8</v>
      </c>
      <c r="H14" s="60">
        <f t="shared" si="0"/>
        <v>1.2657565939702804</v>
      </c>
      <c r="I14" s="69"/>
      <c r="J14" s="66"/>
      <c r="K14" s="13"/>
      <c r="L14" s="10"/>
      <c r="M14" s="10"/>
      <c r="N14" s="14"/>
      <c r="O14" s="1"/>
      <c r="S14" s="1"/>
      <c r="T14" s="1"/>
      <c r="U14" s="1"/>
      <c r="V14" s="1"/>
      <c r="AM14" s="7"/>
      <c r="AP14" s="5"/>
    </row>
    <row r="15" spans="1:45" x14ac:dyDescent="0.25">
      <c r="A15" s="36" t="s">
        <v>129</v>
      </c>
      <c r="B15" s="41" t="s">
        <v>132</v>
      </c>
      <c r="C15" s="36">
        <v>210</v>
      </c>
      <c r="D15" s="43">
        <v>42</v>
      </c>
      <c r="E15" s="43" t="s">
        <v>155</v>
      </c>
      <c r="F15" s="32">
        <v>25.53</v>
      </c>
      <c r="G15" s="37">
        <f t="shared" si="1"/>
        <v>2.0639739455445451E-8</v>
      </c>
      <c r="H15" s="30">
        <f t="shared" si="0"/>
        <v>1.2745606273192591</v>
      </c>
      <c r="J15" s="75"/>
      <c r="K15" s="10"/>
      <c r="L15" s="13"/>
      <c r="M15" s="10"/>
      <c r="N15" s="14"/>
      <c r="O15" s="1"/>
      <c r="S15" s="1"/>
      <c r="T15" s="1"/>
      <c r="U15" s="1"/>
      <c r="V15" s="1"/>
      <c r="AM15" s="7"/>
      <c r="AP15" s="5"/>
    </row>
    <row r="16" spans="1:45" x14ac:dyDescent="0.25">
      <c r="A16" s="36" t="s">
        <v>129</v>
      </c>
      <c r="B16" s="41" t="s">
        <v>132</v>
      </c>
      <c r="C16" s="36">
        <v>210</v>
      </c>
      <c r="D16" s="43">
        <v>43</v>
      </c>
      <c r="E16" s="43" t="s">
        <v>155</v>
      </c>
      <c r="F16" s="32">
        <v>25.74</v>
      </c>
      <c r="G16" s="37">
        <f t="shared" si="1"/>
        <v>1.7843823203726592E-8</v>
      </c>
      <c r="H16" s="30">
        <f t="shared" si="0"/>
        <v>1.1019051158766129</v>
      </c>
      <c r="I16" s="39"/>
      <c r="J16" s="76"/>
      <c r="K16" s="13"/>
      <c r="L16" s="10"/>
      <c r="M16" s="10"/>
      <c r="N16" s="14"/>
      <c r="O16" s="1"/>
      <c r="S16" s="1"/>
      <c r="T16" s="1"/>
      <c r="U16" s="1"/>
      <c r="V16" s="1"/>
      <c r="AM16" s="7"/>
      <c r="AP16" s="5"/>
    </row>
    <row r="17" spans="1:42" ht="15.75" thickBot="1" x14ac:dyDescent="0.3">
      <c r="A17" s="52" t="s">
        <v>129</v>
      </c>
      <c r="B17" s="63" t="s">
        <v>132</v>
      </c>
      <c r="C17" s="52">
        <v>210</v>
      </c>
      <c r="D17" s="53">
        <v>44</v>
      </c>
      <c r="E17" s="53" t="s">
        <v>155</v>
      </c>
      <c r="F17" s="77">
        <v>25.47</v>
      </c>
      <c r="G17" s="54">
        <f t="shared" si="1"/>
        <v>2.1516221694983532E-8</v>
      </c>
      <c r="H17" s="55">
        <f t="shared" si="0"/>
        <v>1.3286858140965132</v>
      </c>
      <c r="I17" s="40">
        <f>AVERAGE(G14:G17)</f>
        <v>2.0124238678783549E-8</v>
      </c>
      <c r="J17" s="48">
        <f>_xlfn.STDEV.P(G14:G17)</f>
        <v>1.3732016008758803E-9</v>
      </c>
      <c r="K17" s="13"/>
      <c r="L17" s="10"/>
      <c r="M17" s="10"/>
      <c r="N17" s="14"/>
      <c r="O17" s="1"/>
      <c r="S17" s="1"/>
      <c r="T17" s="1"/>
      <c r="U17" s="1"/>
      <c r="V17" s="1"/>
      <c r="AM17" s="7"/>
      <c r="AP17" s="5"/>
    </row>
    <row r="18" spans="1:42" x14ac:dyDescent="0.25">
      <c r="A18" s="36" t="s">
        <v>129</v>
      </c>
      <c r="B18" s="57" t="s">
        <v>50</v>
      </c>
      <c r="C18" s="36">
        <v>206</v>
      </c>
      <c r="D18" s="59">
        <v>9</v>
      </c>
      <c r="E18" s="43" t="s">
        <v>155</v>
      </c>
      <c r="F18" s="32">
        <v>25.64</v>
      </c>
      <c r="G18" s="37">
        <f t="shared" si="1"/>
        <v>1.912453617994345E-8</v>
      </c>
      <c r="H18" s="60">
        <f t="shared" si="0"/>
        <v>1.1809926614295296</v>
      </c>
      <c r="I18" s="61"/>
      <c r="J18" s="62"/>
      <c r="K18" s="13"/>
      <c r="L18" s="10"/>
      <c r="M18" s="10"/>
      <c r="S18" s="1"/>
      <c r="T18" s="1"/>
      <c r="U18" s="1"/>
      <c r="V18" s="1"/>
      <c r="AM18" s="7"/>
      <c r="AP18" s="5"/>
    </row>
    <row r="19" spans="1:42" x14ac:dyDescent="0.25">
      <c r="A19" s="36" t="s">
        <v>129</v>
      </c>
      <c r="B19" s="41" t="s">
        <v>50</v>
      </c>
      <c r="C19" s="36">
        <v>206</v>
      </c>
      <c r="D19" s="43">
        <v>10</v>
      </c>
      <c r="E19" s="43" t="s">
        <v>155</v>
      </c>
      <c r="F19" s="32">
        <v>25.6</v>
      </c>
      <c r="G19" s="37">
        <f t="shared" si="1"/>
        <v>1.9662200074984073E-8</v>
      </c>
      <c r="H19" s="30">
        <f t="shared" si="0"/>
        <v>1.2141948843950474</v>
      </c>
      <c r="I19" s="41"/>
      <c r="J19" s="76"/>
      <c r="K19" s="10"/>
      <c r="L19" s="13"/>
      <c r="M19" s="10"/>
      <c r="S19" s="1"/>
      <c r="T19" s="1"/>
      <c r="U19" s="1"/>
      <c r="V19" s="1"/>
      <c r="AM19" s="7"/>
      <c r="AP19" s="5"/>
    </row>
    <row r="20" spans="1:42" x14ac:dyDescent="0.25">
      <c r="A20" s="36" t="s">
        <v>129</v>
      </c>
      <c r="B20" s="41" t="s">
        <v>50</v>
      </c>
      <c r="C20" s="36">
        <v>206</v>
      </c>
      <c r="D20" s="43">
        <v>11</v>
      </c>
      <c r="E20" s="43" t="s">
        <v>155</v>
      </c>
      <c r="F20" s="32">
        <v>25.53</v>
      </c>
      <c r="G20" s="37">
        <f t="shared" si="1"/>
        <v>2.0639739455445451E-8</v>
      </c>
      <c r="H20" s="30">
        <f t="shared" si="0"/>
        <v>1.2745606273192591</v>
      </c>
      <c r="I20" s="41"/>
      <c r="J20" s="49"/>
      <c r="K20" s="13"/>
      <c r="L20" s="13"/>
      <c r="M20" s="13"/>
      <c r="S20" s="1"/>
      <c r="T20" s="1"/>
      <c r="U20" s="1"/>
      <c r="V20" s="1"/>
      <c r="AM20" s="7"/>
      <c r="AP20" s="5"/>
    </row>
    <row r="21" spans="1:42" ht="15.75" thickBot="1" x14ac:dyDescent="0.3">
      <c r="A21" s="52" t="s">
        <v>129</v>
      </c>
      <c r="B21" s="63" t="s">
        <v>50</v>
      </c>
      <c r="C21" s="52">
        <v>206</v>
      </c>
      <c r="D21" s="53">
        <v>12</v>
      </c>
      <c r="E21" s="53" t="s">
        <v>155</v>
      </c>
      <c r="F21" s="77">
        <v>25.22</v>
      </c>
      <c r="G21" s="54">
        <f t="shared" si="1"/>
        <v>2.5587243927650331E-8</v>
      </c>
      <c r="H21" s="55">
        <f t="shared" si="0"/>
        <v>1.5800826237267569</v>
      </c>
      <c r="I21" s="42">
        <f>AVERAGE(G18:G21)</f>
        <v>2.1253429909505825E-8</v>
      </c>
      <c r="J21" s="50">
        <f>_xlfn.STDEV.P(G18:G21)</f>
        <v>2.5604082103891549E-9</v>
      </c>
      <c r="K21" s="13"/>
      <c r="L21" s="13"/>
      <c r="M21" s="13"/>
      <c r="S21" s="1"/>
      <c r="T21" s="1"/>
      <c r="U21" s="1"/>
      <c r="V21" s="1"/>
      <c r="AM21" s="7"/>
      <c r="AP21" s="5"/>
    </row>
    <row r="22" spans="1:42" x14ac:dyDescent="0.25">
      <c r="A22" s="36" t="s">
        <v>129</v>
      </c>
      <c r="B22" s="57" t="s">
        <v>133</v>
      </c>
      <c r="C22" s="36">
        <v>207</v>
      </c>
      <c r="D22" s="59">
        <v>13</v>
      </c>
      <c r="E22" s="43" t="s">
        <v>155</v>
      </c>
      <c r="F22" s="32">
        <v>25.52</v>
      </c>
      <c r="G22" s="37">
        <f t="shared" si="1"/>
        <v>2.0783300196385464E-8</v>
      </c>
      <c r="H22" s="60">
        <f t="shared" si="0"/>
        <v>1.2834258975629029</v>
      </c>
      <c r="I22" s="57"/>
      <c r="J22" s="66"/>
      <c r="K22" s="13"/>
      <c r="L22" s="13"/>
      <c r="M22" s="13"/>
      <c r="N22" s="14"/>
      <c r="O22" s="1"/>
      <c r="S22" s="1"/>
      <c r="T22" s="1"/>
      <c r="U22" s="1"/>
      <c r="V22" s="1"/>
      <c r="AM22" s="7"/>
      <c r="AP22" s="5"/>
    </row>
    <row r="23" spans="1:42" x14ac:dyDescent="0.25">
      <c r="A23" s="36" t="s">
        <v>129</v>
      </c>
      <c r="B23" s="41" t="s">
        <v>133</v>
      </c>
      <c r="C23" s="36">
        <v>207</v>
      </c>
      <c r="D23" s="43">
        <v>14</v>
      </c>
      <c r="E23" s="43" t="s">
        <v>155</v>
      </c>
      <c r="F23" s="32">
        <v>25.56</v>
      </c>
      <c r="G23" s="37">
        <f t="shared" si="1"/>
        <v>2.0214979759569095E-8</v>
      </c>
      <c r="H23" s="30">
        <f t="shared" si="0"/>
        <v>1.2483305489016137</v>
      </c>
      <c r="I23" s="41"/>
      <c r="J23" s="49"/>
      <c r="K23" s="13"/>
      <c r="L23" s="13"/>
      <c r="M23" s="13"/>
      <c r="N23" s="14"/>
      <c r="O23" s="1"/>
      <c r="S23" s="1"/>
      <c r="T23" s="1"/>
      <c r="U23" s="1"/>
      <c r="V23" s="1"/>
      <c r="AM23" s="7"/>
      <c r="AP23" s="5"/>
    </row>
    <row r="24" spans="1:42" x14ac:dyDescent="0.25">
      <c r="A24" s="36" t="s">
        <v>129</v>
      </c>
      <c r="B24" s="41" t="s">
        <v>133</v>
      </c>
      <c r="C24" s="36">
        <v>207</v>
      </c>
      <c r="D24" s="43">
        <v>15</v>
      </c>
      <c r="E24" s="43" t="s">
        <v>155</v>
      </c>
      <c r="F24" s="32">
        <v>25.48</v>
      </c>
      <c r="G24" s="37">
        <f t="shared" si="1"/>
        <v>2.136759829544766E-8</v>
      </c>
      <c r="H24" s="30">
        <f t="shared" si="0"/>
        <v>1.3195079107728944</v>
      </c>
      <c r="J24" s="75"/>
      <c r="K24" s="13"/>
      <c r="L24" s="13"/>
      <c r="M24" s="13"/>
      <c r="N24" s="14"/>
      <c r="O24" s="1"/>
      <c r="S24" s="1"/>
      <c r="T24" s="1"/>
      <c r="U24" s="1"/>
      <c r="V24" s="1"/>
      <c r="AM24" s="7"/>
      <c r="AP24" s="5"/>
    </row>
    <row r="25" spans="1:42" ht="15.75" thickBot="1" x14ac:dyDescent="0.3">
      <c r="A25" s="52" t="s">
        <v>129</v>
      </c>
      <c r="B25" s="63" t="s">
        <v>133</v>
      </c>
      <c r="C25" s="52">
        <v>207</v>
      </c>
      <c r="D25" s="53">
        <v>16</v>
      </c>
      <c r="E25" s="53" t="s">
        <v>155</v>
      </c>
      <c r="F25" s="77">
        <v>25.63</v>
      </c>
      <c r="G25" s="54">
        <f t="shared" si="1"/>
        <v>1.9257557848654599E-8</v>
      </c>
      <c r="H25" s="55">
        <f t="shared" si="0"/>
        <v>1.1892071150027217</v>
      </c>
      <c r="I25" s="64">
        <f>AVERAGE(G22:G25)</f>
        <v>2.0405859025014202E-8</v>
      </c>
      <c r="J25" s="65">
        <f>_xlfn.STDEV.P(G22:G25)</f>
        <v>7.7820863972101047E-10</v>
      </c>
      <c r="K25" s="13"/>
      <c r="L25" s="13"/>
      <c r="M25" s="13"/>
      <c r="N25" s="14"/>
      <c r="O25" s="1"/>
      <c r="S25" s="1"/>
      <c r="T25" s="1"/>
      <c r="U25" s="1"/>
      <c r="V25" s="1"/>
      <c r="AM25" s="7"/>
      <c r="AP25" s="5"/>
    </row>
    <row r="26" spans="1:42" x14ac:dyDescent="0.25">
      <c r="A26" s="58" t="s">
        <v>128</v>
      </c>
      <c r="B26" s="57" t="s">
        <v>74</v>
      </c>
      <c r="C26" s="58">
        <v>105</v>
      </c>
      <c r="D26" s="59">
        <v>1</v>
      </c>
      <c r="E26" s="43" t="s">
        <v>155</v>
      </c>
      <c r="F26" s="32">
        <v>25.85</v>
      </c>
      <c r="G26" s="37">
        <f t="shared" si="1"/>
        <v>1.6533873559055417E-8</v>
      </c>
      <c r="H26" s="60">
        <f t="shared" si="0"/>
        <v>1.0210121257071931</v>
      </c>
      <c r="I26" s="61"/>
      <c r="J26" s="62"/>
      <c r="K26" s="12"/>
      <c r="M26" s="12"/>
      <c r="N26" s="14"/>
      <c r="O26" s="1"/>
      <c r="S26" s="1"/>
      <c r="T26" s="1"/>
      <c r="U26" s="1"/>
      <c r="V26" s="1"/>
      <c r="AM26" s="7"/>
      <c r="AP26" s="5"/>
    </row>
    <row r="27" spans="1:42" x14ac:dyDescent="0.25">
      <c r="A27" s="36" t="s">
        <v>128</v>
      </c>
      <c r="B27" s="41" t="s">
        <v>74</v>
      </c>
      <c r="C27" s="36">
        <v>105</v>
      </c>
      <c r="D27" s="43">
        <v>2</v>
      </c>
      <c r="E27" s="43" t="s">
        <v>155</v>
      </c>
      <c r="F27" s="32">
        <v>25.61</v>
      </c>
      <c r="G27" s="37">
        <f t="shared" si="1"/>
        <v>1.9526383338248187E-8</v>
      </c>
      <c r="H27" s="30">
        <f t="shared" si="0"/>
        <v>1.2058078276907596</v>
      </c>
      <c r="I27" s="38"/>
      <c r="J27" s="48"/>
      <c r="K27" s="13"/>
      <c r="M27" s="10"/>
      <c r="N27" s="14"/>
      <c r="O27" s="1"/>
      <c r="S27" s="1"/>
      <c r="T27" s="1"/>
      <c r="U27" s="1"/>
      <c r="V27" s="1"/>
      <c r="AM27" s="7"/>
      <c r="AP27" s="5"/>
    </row>
    <row r="28" spans="1:42" x14ac:dyDescent="0.25">
      <c r="A28" s="36" t="s">
        <v>128</v>
      </c>
      <c r="B28" s="41" t="s">
        <v>74</v>
      </c>
      <c r="C28" s="36">
        <v>105</v>
      </c>
      <c r="D28" s="43">
        <v>3</v>
      </c>
      <c r="E28" s="43" t="s">
        <v>155</v>
      </c>
      <c r="F28" s="32">
        <v>25.95</v>
      </c>
      <c r="G28" s="37">
        <f t="shared" si="1"/>
        <v>1.5426649508496782E-8</v>
      </c>
      <c r="H28" s="30">
        <f t="shared" si="0"/>
        <v>0.95263799804393634</v>
      </c>
      <c r="K28" s="18"/>
      <c r="L28" s="18"/>
      <c r="M28" s="18"/>
      <c r="N28" s="14"/>
      <c r="O28" s="1"/>
      <c r="S28" s="1"/>
      <c r="T28" s="1"/>
      <c r="U28" s="1"/>
      <c r="V28" s="1"/>
      <c r="AM28" s="7"/>
      <c r="AP28" s="5"/>
    </row>
    <row r="29" spans="1:42" ht="15.75" thickBot="1" x14ac:dyDescent="0.3">
      <c r="A29" s="52" t="s">
        <v>128</v>
      </c>
      <c r="B29" s="63" t="s">
        <v>74</v>
      </c>
      <c r="C29" s="52">
        <v>105</v>
      </c>
      <c r="D29" s="53">
        <v>4</v>
      </c>
      <c r="E29" s="53" t="s">
        <v>155</v>
      </c>
      <c r="F29" s="77">
        <v>25.97</v>
      </c>
      <c r="G29" s="54">
        <f t="shared" si="1"/>
        <v>1.5214266266035951E-8</v>
      </c>
      <c r="H29" s="55">
        <f t="shared" si="0"/>
        <v>0.93952274921401202</v>
      </c>
      <c r="I29" s="40">
        <f>AVERAGE(G26:G29)</f>
        <v>1.6675293167959086E-8</v>
      </c>
      <c r="J29" s="48">
        <f>_xlfn.STDEV.P(G26:G29)</f>
        <v>1.7206412512025952E-9</v>
      </c>
      <c r="K29" s="10"/>
      <c r="L29" s="13"/>
      <c r="M29" s="10"/>
      <c r="Q29" s="1"/>
      <c r="R29" s="1"/>
      <c r="S29" s="5"/>
      <c r="T29" s="1"/>
      <c r="U29" s="1"/>
      <c r="V29" s="1"/>
      <c r="AM29" s="6"/>
      <c r="AP29" s="5"/>
    </row>
    <row r="30" spans="1:42" x14ac:dyDescent="0.25">
      <c r="A30" s="58" t="s">
        <v>128</v>
      </c>
      <c r="B30" s="57" t="s">
        <v>131</v>
      </c>
      <c r="C30" s="36">
        <v>106</v>
      </c>
      <c r="D30" s="59">
        <v>5</v>
      </c>
      <c r="E30" s="43" t="s">
        <v>155</v>
      </c>
      <c r="F30" s="32">
        <v>25.97</v>
      </c>
      <c r="G30" s="37">
        <f t="shared" si="1"/>
        <v>1.5214266266035951E-8</v>
      </c>
      <c r="H30" s="60">
        <f t="shared" si="0"/>
        <v>0.93952274921401202</v>
      </c>
      <c r="I30" s="61"/>
      <c r="J30" s="62"/>
      <c r="L30" s="11"/>
      <c r="Q30" s="1"/>
      <c r="R30" s="5"/>
      <c r="S30" s="1"/>
      <c r="T30" s="1"/>
      <c r="U30" s="1"/>
      <c r="AL30" s="6"/>
      <c r="AO30" s="5"/>
    </row>
    <row r="31" spans="1:42" x14ac:dyDescent="0.25">
      <c r="A31" s="36" t="s">
        <v>128</v>
      </c>
      <c r="B31" s="41" t="s">
        <v>131</v>
      </c>
      <c r="C31" s="36">
        <v>106</v>
      </c>
      <c r="D31" s="43">
        <v>6</v>
      </c>
      <c r="E31" s="43" t="s">
        <v>155</v>
      </c>
      <c r="F31" s="32">
        <v>25.51</v>
      </c>
      <c r="G31" s="37">
        <f t="shared" si="1"/>
        <v>2.0927859481245258E-8</v>
      </c>
      <c r="H31" s="30">
        <f t="shared" si="0"/>
        <v>1.2923528306374923</v>
      </c>
      <c r="J31" s="18"/>
      <c r="L31" s="11"/>
      <c r="AJ31" s="7"/>
      <c r="AK31" s="1"/>
      <c r="AL31" s="1"/>
      <c r="AM31" s="1"/>
      <c r="AN31" s="1"/>
      <c r="AO31" s="1"/>
    </row>
    <row r="32" spans="1:42" x14ac:dyDescent="0.25">
      <c r="A32" s="36" t="s">
        <v>128</v>
      </c>
      <c r="B32" s="41" t="s">
        <v>131</v>
      </c>
      <c r="C32" s="36">
        <v>106</v>
      </c>
      <c r="D32" s="43">
        <v>7</v>
      </c>
      <c r="E32" s="43" t="s">
        <v>155</v>
      </c>
      <c r="F32" s="32">
        <v>25.49</v>
      </c>
      <c r="G32" s="37">
        <f t="shared" si="1"/>
        <v>2.1220001512722322E-8</v>
      </c>
      <c r="H32" s="30">
        <f t="shared" si="0"/>
        <v>1.3103934038583664</v>
      </c>
      <c r="I32" s="38"/>
      <c r="J32" s="48"/>
      <c r="AJ32" s="7"/>
      <c r="AK32" s="1"/>
      <c r="AL32" s="1"/>
      <c r="AM32" s="1"/>
      <c r="AN32" s="1"/>
      <c r="AO32" s="1"/>
    </row>
    <row r="33" spans="1:42" ht="15.75" thickBot="1" x14ac:dyDescent="0.3">
      <c r="A33" s="52" t="s">
        <v>128</v>
      </c>
      <c r="B33" s="63" t="s">
        <v>131</v>
      </c>
      <c r="C33" s="36">
        <v>106</v>
      </c>
      <c r="D33" s="53">
        <v>8</v>
      </c>
      <c r="E33" s="53" t="s">
        <v>155</v>
      </c>
      <c r="F33" s="77">
        <v>25.22</v>
      </c>
      <c r="G33" s="54">
        <f t="shared" si="1"/>
        <v>2.5587243927650331E-8</v>
      </c>
      <c r="H33" s="55">
        <f t="shared" si="0"/>
        <v>1.5800826237267569</v>
      </c>
      <c r="I33" s="38">
        <f>AVERAGE(G30:G33)</f>
        <v>2.0737342796913464E-8</v>
      </c>
      <c r="J33" s="48">
        <f>_xlfn.STDEV.P(G30:G33)</f>
        <v>3.6842628634099848E-9</v>
      </c>
      <c r="AJ33" s="7"/>
      <c r="AK33" s="1"/>
      <c r="AL33" s="1"/>
      <c r="AM33" s="1"/>
      <c r="AN33" s="1"/>
      <c r="AO33" s="1"/>
    </row>
    <row r="34" spans="1:42" x14ac:dyDescent="0.25">
      <c r="A34" s="36" t="s">
        <v>128</v>
      </c>
      <c r="B34" s="57" t="s">
        <v>38</v>
      </c>
      <c r="C34" s="58">
        <v>107</v>
      </c>
      <c r="D34" s="59">
        <v>17</v>
      </c>
      <c r="E34" s="43" t="s">
        <v>155</v>
      </c>
      <c r="F34" s="32">
        <v>25.64</v>
      </c>
      <c r="G34" s="37">
        <f t="shared" si="1"/>
        <v>1.912453617994345E-8</v>
      </c>
      <c r="H34" s="60">
        <f t="shared" si="0"/>
        <v>1.1809926614295296</v>
      </c>
      <c r="I34" s="57"/>
      <c r="J34" s="66"/>
      <c r="L34" s="4"/>
      <c r="W34" s="1"/>
      <c r="X34" s="1"/>
      <c r="AI34" s="7"/>
      <c r="AJ34" s="1"/>
      <c r="AK34" s="1"/>
      <c r="AL34" s="1"/>
      <c r="AM34" s="1"/>
      <c r="AN34" s="1"/>
    </row>
    <row r="35" spans="1:42" x14ac:dyDescent="0.25">
      <c r="A35" s="36" t="s">
        <v>128</v>
      </c>
      <c r="B35" s="41" t="s">
        <v>38</v>
      </c>
      <c r="C35" s="36">
        <v>107</v>
      </c>
      <c r="D35" s="43">
        <v>18</v>
      </c>
      <c r="E35" s="43" t="s">
        <v>155</v>
      </c>
      <c r="F35" s="32">
        <v>25.62</v>
      </c>
      <c r="G35" s="37">
        <f t="shared" si="1"/>
        <v>1.9391504756241027E-8</v>
      </c>
      <c r="H35" s="30">
        <f t="shared" si="0"/>
        <v>1.1974787046189264</v>
      </c>
      <c r="J35" s="75"/>
      <c r="L35" s="29"/>
      <c r="W35" s="1"/>
      <c r="X35" s="1"/>
      <c r="AJ35" s="7"/>
      <c r="AK35" s="1"/>
      <c r="AL35" s="1"/>
      <c r="AM35" s="1"/>
      <c r="AN35" s="1"/>
      <c r="AO35" s="1"/>
    </row>
    <row r="36" spans="1:42" x14ac:dyDescent="0.25">
      <c r="A36" s="36" t="s">
        <v>128</v>
      </c>
      <c r="B36" s="41" t="s">
        <v>38</v>
      </c>
      <c r="C36" s="36">
        <v>107</v>
      </c>
      <c r="D36" s="43">
        <v>19</v>
      </c>
      <c r="E36" s="43" t="s">
        <v>155</v>
      </c>
      <c r="F36" s="32">
        <v>25.95</v>
      </c>
      <c r="G36" s="37">
        <f t="shared" si="1"/>
        <v>1.5426649508496782E-8</v>
      </c>
      <c r="H36" s="30">
        <f t="shared" si="0"/>
        <v>0.95263799804393634</v>
      </c>
      <c r="I36" s="41"/>
      <c r="J36" s="49"/>
      <c r="L36" s="30"/>
      <c r="R36" s="3"/>
      <c r="W36" s="1"/>
      <c r="X36" s="1"/>
      <c r="AJ36" s="7"/>
      <c r="AK36" s="1"/>
      <c r="AL36" s="1"/>
      <c r="AM36" s="1"/>
      <c r="AN36" s="1"/>
      <c r="AO36" s="1"/>
    </row>
    <row r="37" spans="1:42" ht="15.75" thickBot="1" x14ac:dyDescent="0.3">
      <c r="A37" s="52" t="s">
        <v>128</v>
      </c>
      <c r="B37" s="63" t="s">
        <v>38</v>
      </c>
      <c r="C37" s="36">
        <v>107</v>
      </c>
      <c r="D37" s="53">
        <v>20</v>
      </c>
      <c r="E37" s="53" t="s">
        <v>155</v>
      </c>
      <c r="F37" s="77">
        <v>26.09</v>
      </c>
      <c r="G37" s="54">
        <f t="shared" si="1"/>
        <v>1.3999979931324918E-8</v>
      </c>
      <c r="H37" s="55">
        <f t="shared" si="0"/>
        <v>0.86453723130786575</v>
      </c>
      <c r="I37" s="64">
        <f>AVERAGE(G34:G37)</f>
        <v>1.6985667594001542E-8</v>
      </c>
      <c r="J37" s="65">
        <f>_xlfn.STDEV.P(G34:G37)</f>
        <v>2.3295750411358298E-9</v>
      </c>
      <c r="L37" s="4"/>
      <c r="R37" s="3"/>
      <c r="W37" s="1"/>
      <c r="X37" s="1"/>
      <c r="AJ37" s="4"/>
    </row>
    <row r="38" spans="1:42" x14ac:dyDescent="0.25">
      <c r="A38" s="36" t="s">
        <v>128</v>
      </c>
      <c r="B38" s="57" t="s">
        <v>132</v>
      </c>
      <c r="C38" s="58">
        <v>108</v>
      </c>
      <c r="D38" s="59">
        <v>21</v>
      </c>
      <c r="E38" s="43" t="s">
        <v>155</v>
      </c>
      <c r="F38" s="32">
        <v>26.09</v>
      </c>
      <c r="G38" s="37">
        <f t="shared" si="1"/>
        <v>1.3999979931324918E-8</v>
      </c>
      <c r="H38" s="60">
        <f t="shared" si="0"/>
        <v>0.86453723130786575</v>
      </c>
      <c r="I38" s="67"/>
      <c r="J38" s="68"/>
      <c r="L38" s="4"/>
      <c r="M38" s="4"/>
      <c r="N38" s="4"/>
      <c r="R38" s="3"/>
      <c r="W38" s="1"/>
      <c r="X38" s="1"/>
      <c r="AJ38" s="7"/>
      <c r="AK38" s="1"/>
      <c r="AL38" s="1"/>
      <c r="AM38" s="1"/>
      <c r="AN38" s="1"/>
      <c r="AO38" s="1"/>
      <c r="AP38" s="1"/>
    </row>
    <row r="39" spans="1:42" x14ac:dyDescent="0.25">
      <c r="A39" s="36" t="s">
        <v>128</v>
      </c>
      <c r="B39" s="41" t="s">
        <v>132</v>
      </c>
      <c r="C39" s="36">
        <v>108</v>
      </c>
      <c r="D39" s="43">
        <v>22</v>
      </c>
      <c r="E39" s="43" t="s">
        <v>155</v>
      </c>
      <c r="F39" s="32">
        <v>25.84</v>
      </c>
      <c r="G39" s="37">
        <f t="shared" si="1"/>
        <v>1.6648875744226906E-8</v>
      </c>
      <c r="H39" s="30">
        <f t="shared" si="0"/>
        <v>1.0281138266560677</v>
      </c>
      <c r="I39" s="41"/>
      <c r="J39" s="49"/>
      <c r="L39" s="4"/>
      <c r="M39" s="4"/>
      <c r="N39" s="4"/>
      <c r="R39" s="3"/>
      <c r="AJ39" s="7"/>
      <c r="AK39" s="1"/>
      <c r="AL39" s="1"/>
      <c r="AM39" s="1"/>
      <c r="AN39" s="1"/>
      <c r="AO39" s="1"/>
      <c r="AP39" s="1"/>
    </row>
    <row r="40" spans="1:42" ht="15.75" x14ac:dyDescent="0.25">
      <c r="A40" s="36" t="s">
        <v>128</v>
      </c>
      <c r="B40" s="41" t="s">
        <v>132</v>
      </c>
      <c r="C40" s="36">
        <v>108</v>
      </c>
      <c r="D40" s="43">
        <v>23</v>
      </c>
      <c r="E40" s="43" t="s">
        <v>155</v>
      </c>
      <c r="F40" s="32">
        <v>25.54</v>
      </c>
      <c r="G40" s="37">
        <f t="shared" si="1"/>
        <v>2.0497170360978624E-8</v>
      </c>
      <c r="H40" s="30">
        <f t="shared" si="0"/>
        <v>1.2657565939702804</v>
      </c>
      <c r="I40" s="41"/>
      <c r="J40" s="76"/>
      <c r="L40" s="35"/>
      <c r="M40" s="45"/>
      <c r="N40" s="4"/>
      <c r="R40" s="3"/>
      <c r="AJ40" s="7"/>
      <c r="AK40" s="1"/>
      <c r="AL40" s="1"/>
      <c r="AM40" s="1"/>
      <c r="AN40" s="1"/>
      <c r="AO40" s="1"/>
      <c r="AP40" s="1"/>
    </row>
    <row r="41" spans="1:42" ht="16.5" thickBot="1" x14ac:dyDescent="0.3">
      <c r="A41" s="52" t="s">
        <v>128</v>
      </c>
      <c r="B41" s="63" t="s">
        <v>132</v>
      </c>
      <c r="C41" s="36">
        <v>108</v>
      </c>
      <c r="D41" s="53">
        <v>24</v>
      </c>
      <c r="E41" s="53" t="s">
        <v>155</v>
      </c>
      <c r="F41" s="77">
        <v>25.15</v>
      </c>
      <c r="G41" s="54">
        <f t="shared" si="1"/>
        <v>2.6859356838787502E-8</v>
      </c>
      <c r="H41" s="55">
        <f t="shared" si="0"/>
        <v>1.6586390916288818</v>
      </c>
      <c r="I41" s="42">
        <f>AVERAGE(G38:G41)</f>
        <v>1.9501345718829486E-8</v>
      </c>
      <c r="J41" s="50">
        <f>_xlfn.STDEV.P(G38:G41)</f>
        <v>4.8356386559396755E-9</v>
      </c>
      <c r="K41" s="4"/>
      <c r="L41" s="4"/>
      <c r="M41" s="46"/>
      <c r="N41" s="4"/>
      <c r="R41" s="3"/>
      <c r="W41" s="1"/>
      <c r="X41" s="1"/>
      <c r="AJ41" s="7"/>
      <c r="AK41" s="1"/>
      <c r="AL41" s="1"/>
      <c r="AM41" s="1"/>
      <c r="AN41" s="1"/>
      <c r="AO41" s="1"/>
      <c r="AP41" s="1"/>
    </row>
    <row r="42" spans="1:42" ht="15.75" x14ac:dyDescent="0.25">
      <c r="A42" s="58" t="s">
        <v>128</v>
      </c>
      <c r="B42" s="57" t="s">
        <v>50</v>
      </c>
      <c r="C42" s="58">
        <v>109</v>
      </c>
      <c r="D42" s="58">
        <v>33</v>
      </c>
      <c r="E42" s="43" t="s">
        <v>155</v>
      </c>
      <c r="F42" s="82">
        <v>25.42</v>
      </c>
      <c r="G42" s="37">
        <f t="shared" si="1"/>
        <v>2.2274989614411289E-8</v>
      </c>
      <c r="H42" s="60">
        <f t="shared" si="0"/>
        <v>1.3755418181397436</v>
      </c>
      <c r="I42" s="70"/>
      <c r="J42" s="62"/>
      <c r="L42" s="4"/>
      <c r="M42" s="45"/>
      <c r="N42" s="4"/>
      <c r="R42" s="3"/>
      <c r="AJ42" s="7"/>
      <c r="AK42" s="1"/>
      <c r="AL42" s="1"/>
      <c r="AM42" s="1"/>
      <c r="AN42" s="1"/>
      <c r="AO42" s="1"/>
      <c r="AP42" s="1"/>
    </row>
    <row r="43" spans="1:42" ht="15.75" x14ac:dyDescent="0.25">
      <c r="A43" s="36" t="s">
        <v>128</v>
      </c>
      <c r="B43" s="41" t="s">
        <v>50</v>
      </c>
      <c r="C43" s="36">
        <v>109</v>
      </c>
      <c r="D43" s="43">
        <v>34</v>
      </c>
      <c r="E43" s="43" t="s">
        <v>155</v>
      </c>
      <c r="F43" s="82">
        <v>25.04</v>
      </c>
      <c r="G43" s="37">
        <f t="shared" si="1"/>
        <v>2.8987376314767827E-8</v>
      </c>
      <c r="H43" s="30">
        <f t="shared" si="0"/>
        <v>1.7900501418559471</v>
      </c>
      <c r="I43" s="39"/>
      <c r="J43" s="39"/>
      <c r="L43" s="4"/>
      <c r="M43" s="46"/>
      <c r="N43" s="4"/>
      <c r="R43" s="3"/>
      <c r="AJ43" s="7"/>
      <c r="AK43" s="1"/>
      <c r="AL43" s="1"/>
      <c r="AM43" s="1"/>
      <c r="AN43" s="1"/>
      <c r="AO43" s="1"/>
      <c r="AP43" s="1"/>
    </row>
    <row r="44" spans="1:42" ht="15.75" x14ac:dyDescent="0.25">
      <c r="A44" s="36" t="s">
        <v>128</v>
      </c>
      <c r="B44" s="41" t="s">
        <v>50</v>
      </c>
      <c r="C44" s="36">
        <v>109</v>
      </c>
      <c r="D44" s="43">
        <v>35</v>
      </c>
      <c r="E44" s="43" t="s">
        <v>155</v>
      </c>
      <c r="F44" s="82">
        <v>25.06</v>
      </c>
      <c r="G44" s="37">
        <f t="shared" si="1"/>
        <v>2.8588298539080147E-8</v>
      </c>
      <c r="H44" s="30">
        <f t="shared" si="0"/>
        <v>1.7654059925813077</v>
      </c>
      <c r="I44" s="39"/>
      <c r="J44" s="48"/>
      <c r="L44" s="47"/>
      <c r="M44" s="45"/>
      <c r="N44" s="4"/>
      <c r="R44" s="3"/>
      <c r="S44" s="1"/>
      <c r="AJ44" s="7"/>
      <c r="AK44" s="1"/>
      <c r="AL44" s="1"/>
      <c r="AM44" s="1"/>
      <c r="AN44" s="1"/>
      <c r="AO44" s="1"/>
      <c r="AP44" s="1"/>
    </row>
    <row r="45" spans="1:42" ht="16.5" thickBot="1" x14ac:dyDescent="0.3">
      <c r="A45" s="52" t="s">
        <v>128</v>
      </c>
      <c r="B45" s="63" t="s">
        <v>50</v>
      </c>
      <c r="C45" s="52">
        <v>109</v>
      </c>
      <c r="D45" s="53">
        <v>36</v>
      </c>
      <c r="E45" s="53" t="s">
        <v>155</v>
      </c>
      <c r="F45" s="83">
        <v>25.3</v>
      </c>
      <c r="G45" s="54">
        <f t="shared" si="1"/>
        <v>2.4207007776386616E-8</v>
      </c>
      <c r="H45" s="55">
        <f t="shared" si="0"/>
        <v>1.4948492486349378</v>
      </c>
      <c r="I45" s="71">
        <f>AVERAGE(G42:G45)</f>
        <v>2.6014418061161468E-8</v>
      </c>
      <c r="J45" s="56">
        <f>_xlfn.STDEV.P(G42:G45)</f>
        <v>2.8597813962858869E-9</v>
      </c>
      <c r="L45" s="4"/>
      <c r="M45" s="46"/>
      <c r="N45" s="4"/>
      <c r="R45" s="3"/>
      <c r="S45" s="1"/>
      <c r="AJ45" s="7"/>
      <c r="AK45" s="1"/>
      <c r="AL45" s="1"/>
      <c r="AM45" s="1"/>
      <c r="AN45" s="1"/>
      <c r="AO45" s="1"/>
      <c r="AP45" s="1"/>
    </row>
    <row r="46" spans="1:42" ht="15.75" x14ac:dyDescent="0.25">
      <c r="A46" s="58" t="s">
        <v>128</v>
      </c>
      <c r="B46" s="41" t="s">
        <v>133</v>
      </c>
      <c r="C46" s="36">
        <v>110</v>
      </c>
      <c r="D46" s="43">
        <v>37</v>
      </c>
      <c r="E46" s="43" t="s">
        <v>155</v>
      </c>
      <c r="F46" s="82">
        <v>25.91</v>
      </c>
      <c r="G46" s="37">
        <f t="shared" si="1"/>
        <v>1.5860351658662571E-8</v>
      </c>
      <c r="H46" s="30">
        <f t="shared" si="0"/>
        <v>0.97942029758692695</v>
      </c>
      <c r="I46" s="39"/>
      <c r="J46" s="48"/>
      <c r="L46" s="47"/>
      <c r="M46" s="45"/>
      <c r="N46" s="4"/>
      <c r="R46" s="3"/>
      <c r="S46" s="1"/>
      <c r="AJ46" s="7"/>
      <c r="AK46" s="1"/>
      <c r="AL46" s="1"/>
      <c r="AM46" s="1"/>
      <c r="AN46" s="1"/>
      <c r="AO46" s="1"/>
      <c r="AP46" s="1"/>
    </row>
    <row r="47" spans="1:42" ht="15.75" x14ac:dyDescent="0.25">
      <c r="A47" s="36" t="s">
        <v>128</v>
      </c>
      <c r="B47" s="41" t="s">
        <v>133</v>
      </c>
      <c r="C47" s="36">
        <v>110</v>
      </c>
      <c r="D47" s="43">
        <v>38</v>
      </c>
      <c r="E47" s="43" t="s">
        <v>155</v>
      </c>
      <c r="F47" s="82">
        <v>25.84</v>
      </c>
      <c r="G47" s="37">
        <f t="shared" si="1"/>
        <v>1.6648875744226906E-8</v>
      </c>
      <c r="H47" s="30">
        <f t="shared" si="0"/>
        <v>1.0281138266560677</v>
      </c>
      <c r="I47" s="39"/>
      <c r="J47" s="48"/>
      <c r="L47" s="4"/>
      <c r="M47" s="4"/>
      <c r="N47" s="4"/>
      <c r="R47" s="3"/>
      <c r="S47" s="1"/>
      <c r="W47" s="1"/>
      <c r="X47" s="1"/>
      <c r="AJ47" s="7"/>
      <c r="AK47" s="1"/>
      <c r="AL47" s="1"/>
      <c r="AM47" s="1"/>
      <c r="AN47" s="1"/>
      <c r="AO47" s="1"/>
      <c r="AP47" s="1"/>
    </row>
    <row r="48" spans="1:42" ht="15.75" x14ac:dyDescent="0.25">
      <c r="A48" s="36" t="s">
        <v>128</v>
      </c>
      <c r="B48" s="41" t="s">
        <v>133</v>
      </c>
      <c r="C48" s="36">
        <v>110</v>
      </c>
      <c r="D48" s="43">
        <v>39</v>
      </c>
      <c r="E48" s="43" t="s">
        <v>155</v>
      </c>
      <c r="F48" s="82">
        <v>25.54</v>
      </c>
      <c r="G48" s="37">
        <f t="shared" si="1"/>
        <v>2.0497170360978624E-8</v>
      </c>
      <c r="H48" s="30">
        <f t="shared" si="0"/>
        <v>1.2657565939702804</v>
      </c>
      <c r="J48" s="75"/>
      <c r="L48" s="4"/>
      <c r="M48" s="4"/>
      <c r="N48" s="4"/>
      <c r="R48" s="3"/>
      <c r="S48" s="1"/>
      <c r="T48" s="1"/>
      <c r="U48" s="1"/>
      <c r="V48" s="1"/>
      <c r="Y48" s="1"/>
      <c r="Z48" s="1"/>
      <c r="AA48" s="1"/>
      <c r="AB48" s="1"/>
      <c r="AC48" s="7"/>
      <c r="AD48" s="7"/>
      <c r="AE48" s="7"/>
      <c r="AF48" s="7"/>
      <c r="AG48" s="7"/>
      <c r="AH48" s="7"/>
      <c r="AI48" s="7"/>
      <c r="AJ48" s="7"/>
      <c r="AK48" s="1"/>
      <c r="AL48" s="1"/>
      <c r="AM48" s="1"/>
      <c r="AN48" s="1"/>
      <c r="AO48" s="1"/>
      <c r="AP48" s="1"/>
    </row>
    <row r="49" spans="1:42" ht="15.75" thickBot="1" x14ac:dyDescent="0.3">
      <c r="A49" s="52" t="s">
        <v>128</v>
      </c>
      <c r="B49" s="63" t="s">
        <v>133</v>
      </c>
      <c r="C49" s="52">
        <v>110</v>
      </c>
      <c r="D49" s="53">
        <v>40</v>
      </c>
      <c r="E49" s="53" t="s">
        <v>155</v>
      </c>
      <c r="F49" s="77">
        <v>25.4</v>
      </c>
      <c r="G49" s="54">
        <f t="shared" si="1"/>
        <v>2.2585936881756822E-8</v>
      </c>
      <c r="H49" s="55">
        <f t="shared" si="0"/>
        <v>1.3947436663504083</v>
      </c>
      <c r="I49" s="71">
        <f>AVERAGE(G46:G49)</f>
        <v>1.8898083661406231E-8</v>
      </c>
      <c r="J49" s="56">
        <f>_xlfn.STDEV.P(G46:G49)</f>
        <v>2.7588082401099719E-9</v>
      </c>
      <c r="L49" s="4"/>
      <c r="M49" s="4"/>
      <c r="N49" s="4"/>
      <c r="R49" s="3"/>
      <c r="S49" s="1"/>
      <c r="T49" s="1"/>
      <c r="U49" s="2"/>
      <c r="V49" s="1"/>
      <c r="Y49" s="1"/>
      <c r="Z49" s="1"/>
      <c r="AA49" s="1"/>
      <c r="AB49" s="1"/>
      <c r="AC49" s="7"/>
      <c r="AD49" s="7"/>
      <c r="AE49" s="7"/>
      <c r="AF49" s="7"/>
      <c r="AG49" s="7"/>
      <c r="AH49" s="7"/>
      <c r="AI49" s="7"/>
      <c r="AJ49" s="7"/>
      <c r="AK49" s="1"/>
      <c r="AL49" s="1"/>
      <c r="AM49" s="1"/>
      <c r="AN49" s="1"/>
      <c r="AO49" s="1"/>
      <c r="AP49" s="1"/>
    </row>
    <row r="50" spans="1:42" x14ac:dyDescent="0.25">
      <c r="C50" s="18"/>
      <c r="D50" s="18"/>
      <c r="E50" s="18"/>
      <c r="F50" s="18"/>
      <c r="G50" s="18"/>
      <c r="H50" s="18"/>
      <c r="I50" s="18"/>
      <c r="J50" s="18"/>
      <c r="L50" s="4"/>
      <c r="M50" s="4"/>
      <c r="N50" s="4"/>
      <c r="Q50" s="3"/>
      <c r="R50" s="1"/>
      <c r="S50" s="2"/>
      <c r="T50" s="2"/>
      <c r="U50" s="1"/>
      <c r="V50" s="1"/>
      <c r="W50" s="1"/>
      <c r="X50" s="1"/>
      <c r="Y50" s="1"/>
      <c r="Z50" s="1"/>
      <c r="AA50" s="1"/>
      <c r="AB50" s="7"/>
      <c r="AC50" s="7"/>
      <c r="AD50" s="7"/>
      <c r="AE50" s="7"/>
      <c r="AF50" s="7"/>
      <c r="AG50" s="7"/>
      <c r="AH50" s="7"/>
      <c r="AI50" s="7"/>
      <c r="AJ50" s="1"/>
      <c r="AK50" s="1"/>
      <c r="AL50" s="1"/>
      <c r="AM50" s="1"/>
      <c r="AN50" s="1"/>
      <c r="AO50" s="1"/>
    </row>
    <row r="51" spans="1:42" x14ac:dyDescent="0.25">
      <c r="L51" s="4"/>
      <c r="M51" s="4"/>
      <c r="N51" s="4"/>
      <c r="Q51" s="3"/>
      <c r="R51" s="1"/>
      <c r="S51" s="1"/>
      <c r="T51" s="1"/>
      <c r="U51" s="1"/>
      <c r="V51" s="1"/>
      <c r="W51" s="1"/>
      <c r="X51" s="1"/>
      <c r="Y51" s="1"/>
      <c r="Z51" s="1"/>
      <c r="AA51" s="1"/>
      <c r="AB51" s="7"/>
      <c r="AC51" s="7"/>
      <c r="AD51" s="7"/>
      <c r="AE51" s="7"/>
      <c r="AF51" s="7"/>
      <c r="AG51" s="7"/>
      <c r="AH51" s="7"/>
      <c r="AI51" s="7"/>
      <c r="AJ51" s="1"/>
      <c r="AK51" s="1"/>
      <c r="AL51" s="1"/>
      <c r="AM51" s="1"/>
      <c r="AN51" s="1"/>
      <c r="AO51" s="1"/>
    </row>
    <row r="52" spans="1:42" x14ac:dyDescent="0.25">
      <c r="Q52" s="8"/>
      <c r="R52" s="1"/>
      <c r="S52" s="1"/>
      <c r="T52" s="1"/>
      <c r="U52" s="1"/>
      <c r="X52" s="1"/>
      <c r="Y52" s="1"/>
      <c r="Z52" s="1"/>
      <c r="AA52" s="1"/>
      <c r="AB52" s="7"/>
      <c r="AC52" s="7"/>
      <c r="AD52" s="7"/>
      <c r="AE52" s="7"/>
      <c r="AF52" s="7"/>
      <c r="AG52" s="7"/>
      <c r="AH52" s="7"/>
      <c r="AI52" s="7"/>
      <c r="AJ52" s="1"/>
      <c r="AK52" s="1"/>
      <c r="AL52" s="1"/>
      <c r="AM52" s="1"/>
      <c r="AN52" s="1"/>
      <c r="AO52" s="1"/>
    </row>
    <row r="53" spans="1:42" x14ac:dyDescent="0.25">
      <c r="Q53" s="7"/>
      <c r="R53" s="7"/>
      <c r="S53" s="7"/>
      <c r="T53" s="7"/>
      <c r="U53" s="7"/>
      <c r="V53" s="1"/>
      <c r="W53" s="1"/>
      <c r="X53" s="1"/>
      <c r="Y53" s="1"/>
      <c r="Z53" s="1"/>
      <c r="AA53" s="1"/>
    </row>
    <row r="54" spans="1:42" x14ac:dyDescent="0.25">
      <c r="Q54" s="7"/>
      <c r="R54" s="7"/>
      <c r="S54" s="7"/>
      <c r="T54" s="7"/>
      <c r="U54" s="7"/>
      <c r="V54" s="1"/>
      <c r="W54" s="1"/>
      <c r="X54" s="1"/>
      <c r="Y54" s="1"/>
      <c r="Z54" s="1"/>
      <c r="AA54" s="1"/>
    </row>
    <row r="55" spans="1:42" x14ac:dyDescent="0.25">
      <c r="F55" s="21" t="s">
        <v>78</v>
      </c>
      <c r="G55" s="22">
        <f>AVERAGE(G2:G49)</f>
        <v>1.9873223158217496E-8</v>
      </c>
      <c r="Q55" s="7"/>
      <c r="R55" s="7"/>
      <c r="S55" s="7"/>
      <c r="T55" s="7"/>
      <c r="U55" s="7"/>
      <c r="V55" s="1"/>
      <c r="W55" s="1"/>
      <c r="X55" s="1"/>
      <c r="Y55" s="1"/>
      <c r="Z55" s="1"/>
      <c r="AA55" s="1"/>
    </row>
    <row r="56" spans="1:42" x14ac:dyDescent="0.25">
      <c r="F56" s="21" t="s">
        <v>1</v>
      </c>
      <c r="G56" s="20">
        <f>_xlfn.STDEV.P(G2:G49)</f>
        <v>5.8411795281642328E-9</v>
      </c>
      <c r="Q56" s="7"/>
      <c r="R56" s="7"/>
      <c r="S56" s="7"/>
      <c r="T56" s="7"/>
      <c r="U56" s="7"/>
      <c r="V56" s="1"/>
      <c r="W56" s="1"/>
      <c r="X56" s="1"/>
      <c r="Y56" s="1"/>
      <c r="Z56" s="1"/>
      <c r="AA56" s="1"/>
    </row>
    <row r="57" spans="1:42" x14ac:dyDescent="0.25">
      <c r="F57" s="21" t="s">
        <v>79</v>
      </c>
      <c r="G57" s="23">
        <f>G56/G55</f>
        <v>0.29392210220056475</v>
      </c>
      <c r="Q57" s="7"/>
      <c r="R57" s="7"/>
      <c r="S57" s="7"/>
      <c r="T57" s="7"/>
      <c r="U57" s="7"/>
      <c r="V57" s="1"/>
      <c r="W57" s="1"/>
      <c r="X57" s="1"/>
      <c r="Y57" s="1"/>
      <c r="Z57" s="1"/>
      <c r="AA57" s="1"/>
    </row>
    <row r="58" spans="1:42" x14ac:dyDescent="0.25">
      <c r="F58" s="21" t="s">
        <v>80</v>
      </c>
      <c r="G58" s="23">
        <f>MAX(F2:F49)-MIN(F2:F49)</f>
        <v>5.8000000000000007</v>
      </c>
      <c r="Q58" s="7"/>
      <c r="R58" s="7"/>
      <c r="S58" s="7"/>
      <c r="T58" s="7"/>
      <c r="U58" s="7"/>
      <c r="V58" s="1"/>
      <c r="W58" s="1"/>
      <c r="X58" s="1"/>
      <c r="Y58" s="1"/>
      <c r="Z58" s="1"/>
      <c r="AA58" s="1"/>
    </row>
    <row r="59" spans="1:42" x14ac:dyDescent="0.25">
      <c r="Q59" s="7"/>
      <c r="R59" s="7"/>
      <c r="S59" s="7"/>
      <c r="T59" s="7"/>
      <c r="U59" s="7"/>
      <c r="V59" s="1"/>
      <c r="W59" s="1"/>
      <c r="X59" s="1"/>
      <c r="Y59" s="1"/>
      <c r="Z59" s="1"/>
      <c r="AA59" s="1"/>
    </row>
    <row r="60" spans="1:42" x14ac:dyDescent="0.25">
      <c r="Q60" s="7"/>
      <c r="R60" s="7"/>
      <c r="S60" s="7"/>
      <c r="T60" s="7"/>
      <c r="U60" s="7"/>
      <c r="V60" s="1"/>
      <c r="W60" s="1"/>
      <c r="X60" s="1"/>
      <c r="Y60" s="1"/>
      <c r="Z60" s="1"/>
      <c r="AA60" s="1"/>
    </row>
    <row r="61" spans="1:42" x14ac:dyDescent="0.25">
      <c r="Q61" s="7"/>
      <c r="R61" s="7"/>
      <c r="S61" s="7"/>
      <c r="T61" s="7"/>
      <c r="U61" s="7"/>
      <c r="V61" s="1"/>
      <c r="W61" s="1"/>
      <c r="X61" s="1"/>
      <c r="Y61" s="1"/>
      <c r="Z61" s="1"/>
      <c r="AA61" s="1"/>
    </row>
    <row r="62" spans="1:42" x14ac:dyDescent="0.25">
      <c r="Q62" s="7"/>
      <c r="R62" s="7"/>
      <c r="S62" s="7"/>
      <c r="T62" s="7"/>
      <c r="U62" s="7"/>
      <c r="V62" s="1"/>
      <c r="W62" s="1"/>
      <c r="X62" s="1"/>
      <c r="Y62" s="1"/>
      <c r="Z62" s="1"/>
      <c r="AA62" s="1"/>
    </row>
    <row r="63" spans="1:42" x14ac:dyDescent="0.25">
      <c r="Q63" s="7"/>
      <c r="R63" s="7"/>
      <c r="S63" s="7"/>
      <c r="T63" s="7"/>
      <c r="U63" s="7"/>
      <c r="V63" s="1"/>
      <c r="W63" s="1"/>
      <c r="X63" s="1"/>
      <c r="Y63" s="1"/>
      <c r="Z63" s="1"/>
      <c r="AA63" s="1"/>
    </row>
    <row r="64" spans="1:4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7"/>
      <c r="R64" s="7"/>
      <c r="S64" s="7"/>
      <c r="T64" s="7"/>
      <c r="U64" s="7"/>
      <c r="V64" s="1"/>
      <c r="W64" s="1"/>
      <c r="X64" s="1"/>
      <c r="Y64" s="1"/>
      <c r="Z64" s="1"/>
      <c r="AA64" s="1"/>
    </row>
    <row r="65" spans="3:27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7"/>
      <c r="R65" s="7"/>
      <c r="S65" s="7"/>
      <c r="T65" s="7"/>
      <c r="U65" s="7"/>
      <c r="V65" s="1"/>
      <c r="W65" s="1"/>
      <c r="X65" s="1"/>
      <c r="Y65" s="1"/>
      <c r="Z65" s="1"/>
      <c r="AA65" s="1"/>
    </row>
    <row r="66" spans="3:27" x14ac:dyDescent="0.25">
      <c r="C66" s="25" t="s">
        <v>134</v>
      </c>
      <c r="D66" s="32" t="s">
        <v>6</v>
      </c>
      <c r="E66" s="32" t="s">
        <v>2</v>
      </c>
      <c r="F66" s="32" t="s">
        <v>3</v>
      </c>
      <c r="G66" s="32" t="s">
        <v>4</v>
      </c>
      <c r="H66" s="32" t="s">
        <v>5</v>
      </c>
      <c r="I66" s="32" t="s">
        <v>7</v>
      </c>
      <c r="J66" s="32" t="s">
        <v>8</v>
      </c>
      <c r="K66" s="32" t="s">
        <v>9</v>
      </c>
      <c r="L66" s="32" t="s">
        <v>10</v>
      </c>
      <c r="M66" s="32" t="s">
        <v>11</v>
      </c>
      <c r="N66" s="32" t="s">
        <v>12</v>
      </c>
      <c r="O66" s="32" t="s">
        <v>13</v>
      </c>
      <c r="P66" s="32" t="s">
        <v>14</v>
      </c>
      <c r="Q66" s="32" t="s">
        <v>15</v>
      </c>
      <c r="R66" s="7"/>
      <c r="S66" s="7"/>
      <c r="T66" s="7"/>
      <c r="U66" s="7"/>
      <c r="V66" s="1"/>
      <c r="W66" s="1"/>
      <c r="X66" s="1"/>
      <c r="Y66" s="1"/>
      <c r="Z66" s="1"/>
      <c r="AA66" s="1"/>
    </row>
    <row r="67" spans="3:27" x14ac:dyDescent="0.25">
      <c r="C67" s="25"/>
      <c r="D67" s="32" t="s">
        <v>60</v>
      </c>
      <c r="E67" s="31">
        <v>1</v>
      </c>
      <c r="F67" s="32" t="s">
        <v>135</v>
      </c>
      <c r="G67" s="32">
        <v>25.85</v>
      </c>
      <c r="H67" s="78">
        <v>0</v>
      </c>
      <c r="I67" s="32" t="s">
        <v>16</v>
      </c>
      <c r="J67" s="32" t="s">
        <v>16</v>
      </c>
      <c r="K67" s="32" t="s">
        <v>139</v>
      </c>
      <c r="L67" s="32" t="s">
        <v>16</v>
      </c>
      <c r="M67" s="32" t="s">
        <v>114</v>
      </c>
      <c r="N67" s="32" t="s">
        <v>18</v>
      </c>
      <c r="O67" s="32">
        <v>1</v>
      </c>
      <c r="P67" s="32" t="s">
        <v>148</v>
      </c>
      <c r="Q67" s="32" t="s">
        <v>17</v>
      </c>
      <c r="R67" s="7"/>
      <c r="S67" s="7"/>
      <c r="T67" s="7"/>
      <c r="U67" s="7"/>
      <c r="V67" s="1"/>
      <c r="W67" s="1"/>
      <c r="X67" s="1"/>
      <c r="Y67" s="1"/>
      <c r="Z67" s="1"/>
      <c r="AA67" s="1"/>
    </row>
    <row r="68" spans="3:27" x14ac:dyDescent="0.25">
      <c r="C68" s="25"/>
      <c r="D68" s="32" t="s">
        <v>72</v>
      </c>
      <c r="E68" s="31">
        <v>2</v>
      </c>
      <c r="F68" s="32" t="s">
        <v>135</v>
      </c>
      <c r="G68" s="32">
        <v>25.61</v>
      </c>
      <c r="H68" s="78">
        <v>0.06</v>
      </c>
      <c r="I68" s="32" t="s">
        <v>16</v>
      </c>
      <c r="J68" s="32" t="s">
        <v>16</v>
      </c>
      <c r="K68" s="32" t="s">
        <v>139</v>
      </c>
      <c r="L68" s="32" t="s">
        <v>16</v>
      </c>
      <c r="M68" s="32" t="s">
        <v>17</v>
      </c>
      <c r="N68" s="32" t="s">
        <v>18</v>
      </c>
      <c r="O68" s="32">
        <v>7</v>
      </c>
      <c r="P68" s="32" t="s">
        <v>73</v>
      </c>
      <c r="Q68" s="32" t="s">
        <v>17</v>
      </c>
      <c r="R68" s="7"/>
      <c r="S68" s="7"/>
      <c r="T68" s="7"/>
      <c r="U68" s="7"/>
      <c r="V68" s="1"/>
      <c r="W68" s="1"/>
      <c r="X68" s="1"/>
      <c r="Y68" s="1"/>
      <c r="Z68" s="1"/>
      <c r="AA68" s="1"/>
    </row>
    <row r="69" spans="3:27" x14ac:dyDescent="0.25">
      <c r="C69" s="25"/>
      <c r="D69" s="32" t="s">
        <v>70</v>
      </c>
      <c r="E69" s="31">
        <v>3</v>
      </c>
      <c r="F69" s="32" t="s">
        <v>135</v>
      </c>
      <c r="G69" s="32">
        <v>25.95</v>
      </c>
      <c r="H69" s="78">
        <v>0.02</v>
      </c>
      <c r="I69" s="32" t="s">
        <v>16</v>
      </c>
      <c r="J69" s="32" t="s">
        <v>16</v>
      </c>
      <c r="K69" s="32" t="s">
        <v>139</v>
      </c>
      <c r="L69" s="32" t="s">
        <v>16</v>
      </c>
      <c r="M69" s="32" t="s">
        <v>17</v>
      </c>
      <c r="N69" s="32" t="s">
        <v>18</v>
      </c>
      <c r="O69" s="32">
        <v>13</v>
      </c>
      <c r="P69" s="32" t="s">
        <v>71</v>
      </c>
      <c r="Q69" s="32" t="s">
        <v>17</v>
      </c>
      <c r="R69" s="7"/>
      <c r="S69" s="7"/>
      <c r="T69" s="7"/>
      <c r="U69" s="7"/>
      <c r="V69" s="1"/>
      <c r="W69" s="1"/>
      <c r="X69" s="1"/>
      <c r="Y69" s="1"/>
      <c r="Z69" s="1"/>
      <c r="AA69" s="1"/>
    </row>
    <row r="70" spans="3:27" x14ac:dyDescent="0.25">
      <c r="C70" s="25"/>
      <c r="D70" s="32" t="s">
        <v>74</v>
      </c>
      <c r="E70" s="31">
        <v>4</v>
      </c>
      <c r="F70" s="32" t="s">
        <v>135</v>
      </c>
      <c r="G70" s="32">
        <v>25.97</v>
      </c>
      <c r="H70" s="78">
        <v>0.03</v>
      </c>
      <c r="I70" s="32" t="s">
        <v>16</v>
      </c>
      <c r="J70" s="32" t="s">
        <v>16</v>
      </c>
      <c r="K70" s="32" t="s">
        <v>139</v>
      </c>
      <c r="L70" s="32" t="s">
        <v>16</v>
      </c>
      <c r="M70" s="32" t="s">
        <v>17</v>
      </c>
      <c r="N70" s="32" t="s">
        <v>18</v>
      </c>
      <c r="O70" s="32">
        <v>19</v>
      </c>
      <c r="P70" s="32" t="s">
        <v>75</v>
      </c>
      <c r="Q70" s="32" t="s">
        <v>17</v>
      </c>
      <c r="R70" s="7"/>
      <c r="S70" s="7"/>
      <c r="T70" s="7"/>
      <c r="U70" s="7"/>
      <c r="V70" s="1"/>
      <c r="W70" s="1"/>
      <c r="X70" s="1"/>
      <c r="Y70" s="1"/>
      <c r="Z70" s="1"/>
      <c r="AA70" s="1"/>
    </row>
    <row r="71" spans="3:27" x14ac:dyDescent="0.25">
      <c r="C71" s="25"/>
      <c r="D71" s="32" t="s">
        <v>76</v>
      </c>
      <c r="E71" s="31">
        <v>5</v>
      </c>
      <c r="F71" s="32" t="s">
        <v>135</v>
      </c>
      <c r="G71" s="32">
        <v>25.97</v>
      </c>
      <c r="H71" s="78">
        <v>0.13</v>
      </c>
      <c r="I71" s="32" t="s">
        <v>16</v>
      </c>
      <c r="J71" s="32" t="s">
        <v>16</v>
      </c>
      <c r="K71" s="32" t="s">
        <v>139</v>
      </c>
      <c r="L71" s="32" t="s">
        <v>16</v>
      </c>
      <c r="M71" s="32" t="s">
        <v>17</v>
      </c>
      <c r="N71" s="32" t="s">
        <v>18</v>
      </c>
      <c r="O71" s="32">
        <v>25</v>
      </c>
      <c r="P71" s="32" t="s">
        <v>77</v>
      </c>
      <c r="Q71" s="32" t="s">
        <v>17</v>
      </c>
      <c r="R71" s="7"/>
      <c r="S71" s="7"/>
      <c r="T71" s="7"/>
      <c r="U71" s="7"/>
      <c r="V71" s="1"/>
      <c r="W71" s="1"/>
      <c r="X71" s="1"/>
      <c r="Y71" s="1"/>
      <c r="Z71" s="1"/>
      <c r="AA71" s="1"/>
    </row>
    <row r="72" spans="3:27" x14ac:dyDescent="0.25">
      <c r="C72" s="25"/>
      <c r="D72" s="32" t="s">
        <v>48</v>
      </c>
      <c r="E72" s="31">
        <v>6</v>
      </c>
      <c r="F72" s="32" t="s">
        <v>135</v>
      </c>
      <c r="G72" s="32">
        <v>25.51</v>
      </c>
      <c r="H72" s="78">
        <v>0.09</v>
      </c>
      <c r="I72" s="32" t="s">
        <v>16</v>
      </c>
      <c r="J72" s="32" t="s">
        <v>16</v>
      </c>
      <c r="K72" s="32" t="s">
        <v>139</v>
      </c>
      <c r="L72" s="32" t="s">
        <v>16</v>
      </c>
      <c r="M72" s="32" t="s">
        <v>17</v>
      </c>
      <c r="N72" s="32" t="s">
        <v>18</v>
      </c>
      <c r="O72" s="32">
        <v>31</v>
      </c>
      <c r="P72" s="32" t="s">
        <v>49</v>
      </c>
      <c r="Q72" s="32" t="s">
        <v>17</v>
      </c>
      <c r="R72" s="7"/>
      <c r="S72" s="7"/>
      <c r="T72" s="7"/>
      <c r="U72" s="7"/>
      <c r="V72" s="1"/>
      <c r="W72" s="1"/>
      <c r="X72" s="1"/>
      <c r="Y72" s="1"/>
      <c r="Z72" s="1"/>
      <c r="AA72" s="1"/>
    </row>
    <row r="73" spans="3:27" x14ac:dyDescent="0.25">
      <c r="C73" s="25"/>
      <c r="D73" s="32" t="s">
        <v>40</v>
      </c>
      <c r="E73" s="31">
        <v>7</v>
      </c>
      <c r="F73" s="32" t="s">
        <v>135</v>
      </c>
      <c r="G73" s="32">
        <v>25.49</v>
      </c>
      <c r="H73" s="78">
        <v>0.01</v>
      </c>
      <c r="I73" s="32" t="s">
        <v>16</v>
      </c>
      <c r="J73" s="32" t="s">
        <v>16</v>
      </c>
      <c r="K73" s="32" t="s">
        <v>139</v>
      </c>
      <c r="L73" s="32" t="s">
        <v>16</v>
      </c>
      <c r="M73" s="32" t="s">
        <v>17</v>
      </c>
      <c r="N73" s="32" t="s">
        <v>18</v>
      </c>
      <c r="O73" s="32">
        <v>37</v>
      </c>
      <c r="P73" s="32" t="s">
        <v>41</v>
      </c>
      <c r="Q73" s="32" t="s">
        <v>17</v>
      </c>
      <c r="R73" s="7"/>
      <c r="S73" s="7"/>
      <c r="T73" s="7"/>
      <c r="U73" s="7"/>
      <c r="V73" s="1"/>
      <c r="W73" s="1"/>
      <c r="X73" s="1"/>
      <c r="Y73" s="1"/>
      <c r="Z73" s="1"/>
      <c r="AA73" s="1"/>
    </row>
    <row r="74" spans="3:27" x14ac:dyDescent="0.25">
      <c r="C74" s="25"/>
      <c r="D74" s="32" t="s">
        <v>64</v>
      </c>
      <c r="E74" s="31">
        <v>8</v>
      </c>
      <c r="F74" s="32" t="s">
        <v>135</v>
      </c>
      <c r="G74" s="32">
        <v>25.22</v>
      </c>
      <c r="H74" s="78">
        <v>0</v>
      </c>
      <c r="I74" s="32" t="s">
        <v>16</v>
      </c>
      <c r="J74" s="32" t="s">
        <v>16</v>
      </c>
      <c r="K74" s="32" t="s">
        <v>139</v>
      </c>
      <c r="L74" s="32" t="s">
        <v>16</v>
      </c>
      <c r="M74" s="32" t="s">
        <v>114</v>
      </c>
      <c r="N74" s="32" t="s">
        <v>18</v>
      </c>
      <c r="O74" s="32">
        <v>43</v>
      </c>
      <c r="P74" s="32" t="s">
        <v>149</v>
      </c>
      <c r="Q74" s="32" t="s">
        <v>17</v>
      </c>
      <c r="R74" s="7"/>
      <c r="S74" s="7"/>
      <c r="T74" s="7"/>
      <c r="U74" s="7"/>
      <c r="V74" s="1"/>
      <c r="W74" s="1"/>
      <c r="X74" s="1"/>
      <c r="Y74" s="1"/>
      <c r="Z74" s="1"/>
      <c r="AA74" s="1"/>
    </row>
    <row r="75" spans="3:27" x14ac:dyDescent="0.25">
      <c r="C75" s="25"/>
      <c r="D75" s="32" t="s">
        <v>56</v>
      </c>
      <c r="E75" s="31">
        <v>9</v>
      </c>
      <c r="F75" s="32" t="s">
        <v>135</v>
      </c>
      <c r="G75" s="32">
        <v>25.64</v>
      </c>
      <c r="H75" s="78">
        <v>0.01</v>
      </c>
      <c r="I75" s="32" t="s">
        <v>16</v>
      </c>
      <c r="J75" s="32" t="s">
        <v>16</v>
      </c>
      <c r="K75" s="32" t="s">
        <v>139</v>
      </c>
      <c r="L75" s="32" t="s">
        <v>16</v>
      </c>
      <c r="M75" s="32" t="s">
        <v>17</v>
      </c>
      <c r="N75" s="32" t="s">
        <v>18</v>
      </c>
      <c r="O75" s="32">
        <v>2</v>
      </c>
      <c r="P75" s="32" t="s">
        <v>57</v>
      </c>
      <c r="Q75" s="32" t="s">
        <v>17</v>
      </c>
      <c r="R75" s="7"/>
      <c r="S75" s="7"/>
      <c r="T75" s="7"/>
      <c r="U75" s="7"/>
      <c r="V75" s="1"/>
      <c r="W75" s="1"/>
      <c r="X75" s="1"/>
      <c r="Y75" s="1"/>
      <c r="Z75" s="1"/>
      <c r="AA75" s="1"/>
    </row>
    <row r="76" spans="3:27" x14ac:dyDescent="0.25">
      <c r="C76" s="25"/>
      <c r="D76" s="32" t="s">
        <v>58</v>
      </c>
      <c r="E76" s="31">
        <v>10</v>
      </c>
      <c r="F76" s="32" t="s">
        <v>135</v>
      </c>
      <c r="G76" s="32">
        <v>25.6</v>
      </c>
      <c r="H76" s="78">
        <v>0.06</v>
      </c>
      <c r="I76" s="32" t="s">
        <v>16</v>
      </c>
      <c r="J76" s="32" t="s">
        <v>16</v>
      </c>
      <c r="K76" s="32" t="s">
        <v>139</v>
      </c>
      <c r="L76" s="32" t="s">
        <v>16</v>
      </c>
      <c r="M76" s="32" t="s">
        <v>17</v>
      </c>
      <c r="N76" s="32" t="s">
        <v>18</v>
      </c>
      <c r="O76" s="32">
        <v>8</v>
      </c>
      <c r="P76" s="32" t="s">
        <v>59</v>
      </c>
      <c r="Q76" s="32" t="s">
        <v>17</v>
      </c>
      <c r="R76" s="7"/>
      <c r="S76" s="7"/>
      <c r="T76" s="7"/>
      <c r="U76" s="7"/>
      <c r="V76" s="1"/>
      <c r="W76" s="1"/>
      <c r="X76" s="1"/>
      <c r="Y76" s="1"/>
      <c r="Z76" s="1"/>
      <c r="AA76" s="1"/>
    </row>
    <row r="77" spans="3:27" x14ac:dyDescent="0.25">
      <c r="C77" s="25"/>
      <c r="D77" s="32" t="s">
        <v>44</v>
      </c>
      <c r="E77" s="31">
        <v>11</v>
      </c>
      <c r="F77" s="32" t="s">
        <v>135</v>
      </c>
      <c r="G77" s="32">
        <v>25.53</v>
      </c>
      <c r="H77" s="78">
        <v>0.01</v>
      </c>
      <c r="I77" s="32" t="s">
        <v>16</v>
      </c>
      <c r="J77" s="32" t="s">
        <v>16</v>
      </c>
      <c r="K77" s="32" t="s">
        <v>139</v>
      </c>
      <c r="L77" s="32" t="s">
        <v>16</v>
      </c>
      <c r="M77" s="32" t="s">
        <v>17</v>
      </c>
      <c r="N77" s="32" t="s">
        <v>18</v>
      </c>
      <c r="O77" s="32">
        <v>14</v>
      </c>
      <c r="P77" s="32" t="s">
        <v>45</v>
      </c>
      <c r="Q77" s="32" t="s">
        <v>17</v>
      </c>
      <c r="R77" s="7"/>
      <c r="S77" s="7"/>
      <c r="T77" s="7"/>
      <c r="U77" s="7"/>
      <c r="V77" s="1"/>
      <c r="W77" s="1"/>
      <c r="X77" s="1"/>
      <c r="Y77" s="1"/>
      <c r="Z77" s="1"/>
      <c r="AA77" s="1"/>
    </row>
    <row r="78" spans="3:27" x14ac:dyDescent="0.25">
      <c r="C78" s="25"/>
      <c r="D78" s="32" t="s">
        <v>38</v>
      </c>
      <c r="E78" s="31">
        <v>12</v>
      </c>
      <c r="F78" s="32" t="s">
        <v>135</v>
      </c>
      <c r="G78" s="32">
        <v>25.22</v>
      </c>
      <c r="H78" s="78">
        <v>0.01</v>
      </c>
      <c r="I78" s="32" t="s">
        <v>16</v>
      </c>
      <c r="J78" s="32" t="s">
        <v>16</v>
      </c>
      <c r="K78" s="32" t="s">
        <v>139</v>
      </c>
      <c r="L78" s="32" t="s">
        <v>16</v>
      </c>
      <c r="M78" s="32" t="s">
        <v>17</v>
      </c>
      <c r="N78" s="32" t="s">
        <v>18</v>
      </c>
      <c r="O78" s="32">
        <v>20</v>
      </c>
      <c r="P78" s="32" t="s">
        <v>39</v>
      </c>
      <c r="Q78" s="32" t="s">
        <v>17</v>
      </c>
      <c r="R78" s="7"/>
      <c r="S78" s="7"/>
      <c r="T78" s="7"/>
      <c r="U78" s="7"/>
      <c r="V78" s="1"/>
      <c r="W78" s="1"/>
      <c r="X78" s="1"/>
      <c r="Y78" s="1"/>
      <c r="Z78" s="1"/>
      <c r="AA78" s="1"/>
    </row>
    <row r="79" spans="3:27" x14ac:dyDescent="0.25">
      <c r="C79" s="25"/>
      <c r="D79" s="32" t="s">
        <v>46</v>
      </c>
      <c r="E79" s="31">
        <v>13</v>
      </c>
      <c r="F79" s="32" t="s">
        <v>135</v>
      </c>
      <c r="G79" s="32">
        <v>25.52</v>
      </c>
      <c r="H79" s="78">
        <v>0</v>
      </c>
      <c r="I79" s="32" t="s">
        <v>16</v>
      </c>
      <c r="J79" s="32" t="s">
        <v>16</v>
      </c>
      <c r="K79" s="32" t="s">
        <v>139</v>
      </c>
      <c r="L79" s="32" t="s">
        <v>16</v>
      </c>
      <c r="M79" s="32" t="s">
        <v>17</v>
      </c>
      <c r="N79" s="32" t="s">
        <v>18</v>
      </c>
      <c r="O79" s="32">
        <v>26</v>
      </c>
      <c r="P79" s="32" t="s">
        <v>47</v>
      </c>
      <c r="Q79" s="32" t="s">
        <v>17</v>
      </c>
      <c r="R79" s="7"/>
      <c r="S79" s="7"/>
      <c r="T79" s="7"/>
      <c r="U79" s="7"/>
      <c r="V79" s="1"/>
      <c r="W79" s="1"/>
      <c r="X79" s="1"/>
      <c r="Y79" s="1"/>
      <c r="Z79" s="1"/>
      <c r="AA79" s="1"/>
    </row>
    <row r="80" spans="3:27" x14ac:dyDescent="0.25">
      <c r="C80" s="25"/>
      <c r="D80" s="32" t="s">
        <v>66</v>
      </c>
      <c r="E80" s="31">
        <v>14</v>
      </c>
      <c r="F80" s="32" t="s">
        <v>135</v>
      </c>
      <c r="G80" s="32">
        <v>25.56</v>
      </c>
      <c r="H80" s="78">
        <v>0.11</v>
      </c>
      <c r="I80" s="32" t="s">
        <v>16</v>
      </c>
      <c r="J80" s="32" t="s">
        <v>16</v>
      </c>
      <c r="K80" s="32" t="s">
        <v>139</v>
      </c>
      <c r="L80" s="32" t="s">
        <v>16</v>
      </c>
      <c r="M80" s="32" t="s">
        <v>17</v>
      </c>
      <c r="N80" s="32" t="s">
        <v>18</v>
      </c>
      <c r="O80" s="32">
        <v>32</v>
      </c>
      <c r="P80" s="32" t="s">
        <v>67</v>
      </c>
      <c r="Q80" s="32" t="s">
        <v>17</v>
      </c>
      <c r="R80" s="7"/>
      <c r="S80" s="7"/>
      <c r="T80" s="7"/>
      <c r="U80" s="7"/>
      <c r="V80" s="1"/>
      <c r="W80" s="1"/>
      <c r="X80" s="1"/>
      <c r="Y80" s="1"/>
      <c r="Z80" s="1"/>
      <c r="AA80" s="1"/>
    </row>
    <row r="81" spans="3:27" x14ac:dyDescent="0.25">
      <c r="C81" s="25"/>
      <c r="D81" s="32" t="s">
        <v>54</v>
      </c>
      <c r="E81" s="31">
        <v>15</v>
      </c>
      <c r="F81" s="32" t="s">
        <v>135</v>
      </c>
      <c r="G81" s="32">
        <v>25.48</v>
      </c>
      <c r="H81" s="78">
        <v>0</v>
      </c>
      <c r="I81" s="32" t="s">
        <v>16</v>
      </c>
      <c r="J81" s="32" t="s">
        <v>16</v>
      </c>
      <c r="K81" s="32" t="s">
        <v>139</v>
      </c>
      <c r="L81" s="32" t="s">
        <v>16</v>
      </c>
      <c r="M81" s="32" t="s">
        <v>114</v>
      </c>
      <c r="N81" s="32" t="s">
        <v>18</v>
      </c>
      <c r="O81" s="32">
        <v>38</v>
      </c>
      <c r="P81" s="32" t="s">
        <v>150</v>
      </c>
      <c r="Q81" s="32" t="s">
        <v>17</v>
      </c>
      <c r="R81" s="7"/>
      <c r="S81" s="7"/>
      <c r="T81" s="7"/>
      <c r="U81" s="7"/>
      <c r="V81" s="1"/>
      <c r="W81" s="1"/>
      <c r="X81" s="1"/>
      <c r="Y81" s="1"/>
      <c r="Z81" s="1"/>
      <c r="AA81" s="1"/>
    </row>
    <row r="82" spans="3:27" x14ac:dyDescent="0.25">
      <c r="C82" s="25"/>
      <c r="D82" s="32" t="s">
        <v>42</v>
      </c>
      <c r="E82" s="31">
        <v>16</v>
      </c>
      <c r="F82" s="32" t="s">
        <v>135</v>
      </c>
      <c r="G82" s="32">
        <v>25.63</v>
      </c>
      <c r="H82" s="78">
        <v>0.02</v>
      </c>
      <c r="I82" s="32" t="s">
        <v>16</v>
      </c>
      <c r="J82" s="32" t="s">
        <v>16</v>
      </c>
      <c r="K82" s="32" t="s">
        <v>139</v>
      </c>
      <c r="L82" s="32" t="s">
        <v>16</v>
      </c>
      <c r="M82" s="32" t="s">
        <v>17</v>
      </c>
      <c r="N82" s="32" t="s">
        <v>18</v>
      </c>
      <c r="O82" s="32">
        <v>44</v>
      </c>
      <c r="P82" s="32" t="s">
        <v>43</v>
      </c>
      <c r="Q82" s="32" t="s">
        <v>17</v>
      </c>
      <c r="R82" s="7"/>
      <c r="S82" s="7"/>
      <c r="T82" s="7"/>
      <c r="U82" s="7"/>
      <c r="V82" s="1"/>
      <c r="W82" s="1"/>
      <c r="X82" s="1"/>
      <c r="Y82" s="1"/>
      <c r="Z82" s="1"/>
      <c r="AA82" s="1"/>
    </row>
    <row r="83" spans="3:27" x14ac:dyDescent="0.25">
      <c r="C83" s="25"/>
      <c r="D83" s="32" t="s">
        <v>62</v>
      </c>
      <c r="E83" s="31">
        <v>17</v>
      </c>
      <c r="F83" s="32" t="s">
        <v>135</v>
      </c>
      <c r="G83" s="32">
        <v>25.64</v>
      </c>
      <c r="H83" s="78">
        <v>0.02</v>
      </c>
      <c r="I83" s="32" t="s">
        <v>16</v>
      </c>
      <c r="J83" s="32" t="s">
        <v>16</v>
      </c>
      <c r="K83" s="32" t="s">
        <v>139</v>
      </c>
      <c r="L83" s="32" t="s">
        <v>16</v>
      </c>
      <c r="M83" s="32" t="s">
        <v>17</v>
      </c>
      <c r="N83" s="32" t="s">
        <v>18</v>
      </c>
      <c r="O83" s="32">
        <v>3</v>
      </c>
      <c r="P83" s="32" t="s">
        <v>63</v>
      </c>
      <c r="Q83" s="32" t="s">
        <v>17</v>
      </c>
      <c r="R83" s="7"/>
      <c r="S83" s="7"/>
      <c r="T83" s="7"/>
      <c r="U83" s="7"/>
      <c r="V83" s="1"/>
      <c r="W83" s="1"/>
      <c r="X83" s="1"/>
      <c r="Y83" s="1"/>
      <c r="Z83" s="1"/>
      <c r="AA83" s="1"/>
    </row>
    <row r="84" spans="3:27" x14ac:dyDescent="0.25">
      <c r="C84" s="25"/>
      <c r="D84" s="32" t="s">
        <v>68</v>
      </c>
      <c r="E84" s="31">
        <v>18</v>
      </c>
      <c r="F84" s="32" t="s">
        <v>135</v>
      </c>
      <c r="G84" s="32">
        <v>25.62</v>
      </c>
      <c r="H84" s="78">
        <v>0.1</v>
      </c>
      <c r="I84" s="32" t="s">
        <v>16</v>
      </c>
      <c r="J84" s="32" t="s">
        <v>16</v>
      </c>
      <c r="K84" s="32" t="s">
        <v>139</v>
      </c>
      <c r="L84" s="32" t="s">
        <v>16</v>
      </c>
      <c r="M84" s="32" t="s">
        <v>17</v>
      </c>
      <c r="N84" s="32" t="s">
        <v>18</v>
      </c>
      <c r="O84" s="32">
        <v>9</v>
      </c>
      <c r="P84" s="32" t="s">
        <v>69</v>
      </c>
      <c r="Q84" s="32" t="s">
        <v>17</v>
      </c>
      <c r="R84" s="7"/>
      <c r="S84" s="7"/>
      <c r="T84" s="7"/>
      <c r="U84" s="7"/>
      <c r="V84" s="1"/>
      <c r="W84" s="1"/>
      <c r="X84" s="1"/>
      <c r="Y84" s="1"/>
      <c r="Z84" s="1"/>
      <c r="AA84" s="1"/>
    </row>
    <row r="85" spans="3:27" x14ac:dyDescent="0.25">
      <c r="C85" s="25"/>
      <c r="D85" s="32" t="s">
        <v>52</v>
      </c>
      <c r="E85" s="31">
        <v>19</v>
      </c>
      <c r="F85" s="32" t="s">
        <v>135</v>
      </c>
      <c r="G85" s="32">
        <v>25.95</v>
      </c>
      <c r="H85" s="78">
        <v>0.04</v>
      </c>
      <c r="I85" s="32" t="s">
        <v>16</v>
      </c>
      <c r="J85" s="32" t="s">
        <v>16</v>
      </c>
      <c r="K85" s="32" t="s">
        <v>139</v>
      </c>
      <c r="L85" s="32" t="s">
        <v>16</v>
      </c>
      <c r="M85" s="32" t="s">
        <v>17</v>
      </c>
      <c r="N85" s="32" t="s">
        <v>18</v>
      </c>
      <c r="O85" s="32">
        <v>15</v>
      </c>
      <c r="P85" s="32" t="s">
        <v>53</v>
      </c>
      <c r="Q85" s="32" t="s">
        <v>17</v>
      </c>
      <c r="R85" s="7"/>
      <c r="S85" s="7"/>
      <c r="T85" s="7"/>
      <c r="U85" s="7"/>
      <c r="V85" s="1"/>
      <c r="W85" s="1"/>
      <c r="X85" s="1"/>
      <c r="Y85" s="1"/>
      <c r="Z85" s="1"/>
      <c r="AA85" s="1"/>
    </row>
    <row r="86" spans="3:27" x14ac:dyDescent="0.25">
      <c r="C86" s="25"/>
      <c r="D86" s="32" t="s">
        <v>50</v>
      </c>
      <c r="E86" s="31">
        <v>20</v>
      </c>
      <c r="F86" s="32" t="s">
        <v>135</v>
      </c>
      <c r="G86" s="32">
        <v>26.09</v>
      </c>
      <c r="H86" s="78">
        <v>0.01</v>
      </c>
      <c r="I86" s="32" t="s">
        <v>16</v>
      </c>
      <c r="J86" s="32" t="s">
        <v>16</v>
      </c>
      <c r="K86" s="32" t="s">
        <v>139</v>
      </c>
      <c r="L86" s="32" t="s">
        <v>16</v>
      </c>
      <c r="M86" s="32" t="s">
        <v>17</v>
      </c>
      <c r="N86" s="32" t="s">
        <v>18</v>
      </c>
      <c r="O86" s="32">
        <v>21</v>
      </c>
      <c r="P86" s="32" t="s">
        <v>51</v>
      </c>
      <c r="Q86" s="32" t="s">
        <v>17</v>
      </c>
      <c r="R86" s="7"/>
      <c r="S86" s="7"/>
      <c r="T86" s="7"/>
      <c r="U86" s="7"/>
      <c r="V86" s="1"/>
      <c r="W86" s="1"/>
      <c r="X86" s="1"/>
      <c r="Y86" s="1"/>
      <c r="Z86" s="1"/>
      <c r="AA86" s="1"/>
    </row>
    <row r="87" spans="3:27" x14ac:dyDescent="0.25">
      <c r="C87" s="25"/>
      <c r="D87" s="32" t="s">
        <v>21</v>
      </c>
      <c r="E87" s="31">
        <v>21</v>
      </c>
      <c r="F87" s="32" t="s">
        <v>135</v>
      </c>
      <c r="G87" s="32">
        <v>26.09</v>
      </c>
      <c r="H87" s="78">
        <v>0.08</v>
      </c>
      <c r="I87" s="32" t="s">
        <v>16</v>
      </c>
      <c r="J87" s="32" t="s">
        <v>16</v>
      </c>
      <c r="K87" s="32" t="s">
        <v>139</v>
      </c>
      <c r="L87" s="32" t="s">
        <v>16</v>
      </c>
      <c r="M87" s="32" t="s">
        <v>17</v>
      </c>
      <c r="N87" s="32" t="s">
        <v>18</v>
      </c>
      <c r="O87" s="32">
        <v>27</v>
      </c>
      <c r="P87" s="32" t="s">
        <v>22</v>
      </c>
      <c r="Q87" s="32" t="s">
        <v>17</v>
      </c>
      <c r="R87" s="7"/>
      <c r="S87" s="7"/>
      <c r="T87" s="7"/>
      <c r="U87" s="7"/>
      <c r="V87" s="1"/>
      <c r="W87" s="1"/>
      <c r="X87" s="1"/>
      <c r="Y87" s="1"/>
      <c r="Z87" s="1"/>
      <c r="AA87" s="1"/>
    </row>
    <row r="88" spans="3:27" x14ac:dyDescent="0.25">
      <c r="C88" s="25"/>
      <c r="D88" s="32" t="s">
        <v>23</v>
      </c>
      <c r="E88" s="31">
        <v>22</v>
      </c>
      <c r="F88" s="32" t="s">
        <v>135</v>
      </c>
      <c r="G88" s="32">
        <v>25.84</v>
      </c>
      <c r="H88" s="78">
        <v>0.01</v>
      </c>
      <c r="I88" s="32" t="s">
        <v>16</v>
      </c>
      <c r="J88" s="32" t="s">
        <v>16</v>
      </c>
      <c r="K88" s="32" t="s">
        <v>139</v>
      </c>
      <c r="L88" s="32" t="s">
        <v>16</v>
      </c>
      <c r="M88" s="32" t="s">
        <v>17</v>
      </c>
      <c r="N88" s="32" t="s">
        <v>18</v>
      </c>
      <c r="O88" s="32">
        <v>33</v>
      </c>
      <c r="P88" s="32" t="s">
        <v>37</v>
      </c>
      <c r="Q88" s="32" t="s">
        <v>17</v>
      </c>
      <c r="R88" s="7"/>
      <c r="S88" s="7"/>
      <c r="T88" s="7"/>
      <c r="U88" s="7"/>
      <c r="V88" s="1"/>
      <c r="W88" s="1"/>
      <c r="X88" s="1"/>
      <c r="Y88" s="1"/>
      <c r="Z88" s="1"/>
      <c r="AA88" s="1"/>
    </row>
    <row r="89" spans="3:27" x14ac:dyDescent="0.25">
      <c r="C89" s="25"/>
      <c r="D89" s="32" t="s">
        <v>83</v>
      </c>
      <c r="E89" s="31">
        <v>23</v>
      </c>
      <c r="F89" s="32" t="s">
        <v>135</v>
      </c>
      <c r="G89" s="32">
        <v>25.54</v>
      </c>
      <c r="H89" s="78">
        <v>0</v>
      </c>
      <c r="I89" s="32" t="s">
        <v>16</v>
      </c>
      <c r="J89" s="32" t="s">
        <v>16</v>
      </c>
      <c r="K89" s="32" t="s">
        <v>139</v>
      </c>
      <c r="L89" s="32" t="s">
        <v>16</v>
      </c>
      <c r="M89" s="32" t="s">
        <v>114</v>
      </c>
      <c r="N89" s="32" t="s">
        <v>18</v>
      </c>
      <c r="O89" s="32">
        <v>39</v>
      </c>
      <c r="P89" s="32" t="s">
        <v>151</v>
      </c>
      <c r="Q89" s="32" t="s">
        <v>17</v>
      </c>
      <c r="R89" s="7"/>
      <c r="S89" s="7"/>
      <c r="T89" s="7"/>
      <c r="U89" s="7"/>
      <c r="V89" s="1"/>
      <c r="W89" s="1"/>
      <c r="X89" s="1"/>
      <c r="Y89" s="1"/>
      <c r="Z89" s="1"/>
      <c r="AA89" s="1"/>
    </row>
    <row r="90" spans="3:27" x14ac:dyDescent="0.25">
      <c r="C90" s="25"/>
      <c r="D90" s="32" t="s">
        <v>81</v>
      </c>
      <c r="E90" s="31">
        <v>24</v>
      </c>
      <c r="F90" s="32" t="s">
        <v>135</v>
      </c>
      <c r="G90" s="32">
        <v>25.15</v>
      </c>
      <c r="H90" s="78">
        <v>0.09</v>
      </c>
      <c r="I90" s="32" t="s">
        <v>16</v>
      </c>
      <c r="J90" s="32" t="s">
        <v>16</v>
      </c>
      <c r="K90" s="32" t="s">
        <v>139</v>
      </c>
      <c r="L90" s="32" t="s">
        <v>16</v>
      </c>
      <c r="M90" s="32" t="s">
        <v>17</v>
      </c>
      <c r="N90" s="32" t="s">
        <v>18</v>
      </c>
      <c r="O90" s="32">
        <v>45</v>
      </c>
      <c r="P90" s="32" t="s">
        <v>82</v>
      </c>
      <c r="Q90" s="32" t="s">
        <v>17</v>
      </c>
      <c r="R90" s="7"/>
      <c r="S90" s="7"/>
      <c r="T90" s="7"/>
      <c r="U90" s="7"/>
      <c r="V90" s="1"/>
      <c r="W90" s="1"/>
      <c r="X90" s="1"/>
      <c r="Y90" s="1"/>
      <c r="Z90" s="1"/>
      <c r="AA90" s="1"/>
    </row>
    <row r="91" spans="3:27" x14ac:dyDescent="0.25">
      <c r="C91" s="25"/>
      <c r="D91" s="32" t="s">
        <v>24</v>
      </c>
      <c r="E91" s="31">
        <v>25</v>
      </c>
      <c r="F91" s="32" t="s">
        <v>135</v>
      </c>
      <c r="G91" s="32">
        <v>25.65</v>
      </c>
      <c r="H91" s="78">
        <v>0.1</v>
      </c>
      <c r="I91" s="32" t="s">
        <v>16</v>
      </c>
      <c r="J91" s="32" t="s">
        <v>16</v>
      </c>
      <c r="K91" s="32" t="s">
        <v>139</v>
      </c>
      <c r="L91" s="32" t="s">
        <v>16</v>
      </c>
      <c r="M91" s="32" t="s">
        <v>17</v>
      </c>
      <c r="N91" s="32" t="s">
        <v>18</v>
      </c>
      <c r="O91" s="32">
        <v>4</v>
      </c>
      <c r="P91" s="32" t="s">
        <v>25</v>
      </c>
      <c r="Q91" s="32" t="s">
        <v>17</v>
      </c>
      <c r="R91" s="7"/>
      <c r="S91" s="7"/>
      <c r="T91" s="7"/>
      <c r="U91" s="7"/>
      <c r="V91" s="1"/>
      <c r="W91" s="1"/>
      <c r="X91" s="1"/>
      <c r="Y91" s="1"/>
      <c r="Z91" s="1"/>
      <c r="AA91" s="1"/>
    </row>
    <row r="92" spans="3:27" x14ac:dyDescent="0.25">
      <c r="C92" s="25"/>
      <c r="D92" s="32" t="s">
        <v>26</v>
      </c>
      <c r="E92" s="31">
        <v>26</v>
      </c>
      <c r="F92" s="32" t="s">
        <v>135</v>
      </c>
      <c r="G92" s="32">
        <v>25.59</v>
      </c>
      <c r="H92" s="78">
        <v>0.04</v>
      </c>
      <c r="I92" s="32" t="s">
        <v>16</v>
      </c>
      <c r="J92" s="32" t="s">
        <v>16</v>
      </c>
      <c r="K92" s="32" t="s">
        <v>139</v>
      </c>
      <c r="L92" s="32" t="s">
        <v>16</v>
      </c>
      <c r="M92" s="32" t="s">
        <v>17</v>
      </c>
      <c r="N92" s="32" t="s">
        <v>18</v>
      </c>
      <c r="O92" s="32">
        <v>10</v>
      </c>
      <c r="P92" s="32" t="s">
        <v>27</v>
      </c>
      <c r="Q92" s="32" t="s">
        <v>17</v>
      </c>
      <c r="R92" s="7"/>
      <c r="S92" s="7"/>
      <c r="T92" s="7"/>
      <c r="U92" s="7"/>
      <c r="V92" s="1"/>
      <c r="W92" s="1"/>
      <c r="X92" s="1"/>
      <c r="Y92" s="1"/>
      <c r="Z92" s="1"/>
      <c r="AA92" s="1"/>
    </row>
    <row r="93" spans="3:27" x14ac:dyDescent="0.25">
      <c r="C93" s="25"/>
      <c r="D93" s="32" t="s">
        <v>28</v>
      </c>
      <c r="E93" s="31">
        <v>27</v>
      </c>
      <c r="F93" s="32" t="s">
        <v>135</v>
      </c>
      <c r="G93" s="32">
        <v>25.93</v>
      </c>
      <c r="H93" s="78">
        <v>0.11</v>
      </c>
      <c r="I93" s="32" t="s">
        <v>16</v>
      </c>
      <c r="J93" s="32" t="s">
        <v>16</v>
      </c>
      <c r="K93" s="32" t="s">
        <v>139</v>
      </c>
      <c r="L93" s="32" t="s">
        <v>16</v>
      </c>
      <c r="M93" s="32" t="s">
        <v>17</v>
      </c>
      <c r="N93" s="32" t="s">
        <v>18</v>
      </c>
      <c r="O93" s="32">
        <v>16</v>
      </c>
      <c r="P93" s="32" t="s">
        <v>29</v>
      </c>
      <c r="Q93" s="32" t="s">
        <v>17</v>
      </c>
      <c r="R93" s="7"/>
      <c r="S93" s="7"/>
      <c r="T93" s="7"/>
      <c r="U93" s="7"/>
      <c r="V93" s="1"/>
      <c r="W93" s="1"/>
      <c r="X93" s="1"/>
      <c r="Y93" s="1"/>
      <c r="Z93" s="1"/>
      <c r="AA93" s="1"/>
    </row>
    <row r="94" spans="3:27" x14ac:dyDescent="0.25">
      <c r="C94" s="25"/>
      <c r="D94" s="32" t="s">
        <v>30</v>
      </c>
      <c r="E94" s="31">
        <v>28</v>
      </c>
      <c r="F94" s="32" t="s">
        <v>135</v>
      </c>
      <c r="G94" s="32">
        <v>25.91</v>
      </c>
      <c r="H94" s="78">
        <v>0.02</v>
      </c>
      <c r="I94" s="32" t="s">
        <v>16</v>
      </c>
      <c r="J94" s="32" t="s">
        <v>16</v>
      </c>
      <c r="K94" s="32" t="s">
        <v>139</v>
      </c>
      <c r="L94" s="32" t="s">
        <v>16</v>
      </c>
      <c r="M94" s="32" t="s">
        <v>17</v>
      </c>
      <c r="N94" s="32" t="s">
        <v>18</v>
      </c>
      <c r="O94" s="32">
        <v>22</v>
      </c>
      <c r="P94" s="32" t="s">
        <v>31</v>
      </c>
      <c r="Q94" s="32" t="s">
        <v>17</v>
      </c>
      <c r="R94" s="7"/>
      <c r="S94" s="7"/>
      <c r="T94" s="7"/>
      <c r="U94" s="7"/>
      <c r="V94" s="1"/>
      <c r="W94" s="1"/>
      <c r="X94" s="1"/>
      <c r="Y94" s="1"/>
      <c r="Z94" s="1"/>
      <c r="AA94" s="1"/>
    </row>
    <row r="95" spans="3:27" x14ac:dyDescent="0.25">
      <c r="C95" s="25"/>
      <c r="D95" s="32" t="s">
        <v>32</v>
      </c>
      <c r="E95" s="31">
        <v>29</v>
      </c>
      <c r="F95" s="32" t="s">
        <v>135</v>
      </c>
      <c r="G95" s="32">
        <v>25.88</v>
      </c>
      <c r="H95" s="78">
        <v>0</v>
      </c>
      <c r="I95" s="32" t="s">
        <v>16</v>
      </c>
      <c r="J95" s="32" t="s">
        <v>16</v>
      </c>
      <c r="K95" s="32" t="s">
        <v>139</v>
      </c>
      <c r="L95" s="32" t="s">
        <v>16</v>
      </c>
      <c r="M95" s="32" t="s">
        <v>17</v>
      </c>
      <c r="N95" s="32" t="s">
        <v>18</v>
      </c>
      <c r="O95" s="32">
        <v>28</v>
      </c>
      <c r="P95" s="32" t="s">
        <v>33</v>
      </c>
      <c r="Q95" s="32" t="s">
        <v>152</v>
      </c>
      <c r="R95" s="7"/>
      <c r="S95" s="7"/>
      <c r="T95" s="7"/>
      <c r="U95" s="7"/>
      <c r="V95" s="1"/>
      <c r="W95" s="1"/>
      <c r="X95" s="1"/>
      <c r="Y95" s="1"/>
      <c r="Z95" s="1"/>
      <c r="AA95" s="1"/>
    </row>
    <row r="96" spans="3:27" x14ac:dyDescent="0.25">
      <c r="C96" s="25"/>
      <c r="D96" s="32" t="s">
        <v>34</v>
      </c>
      <c r="E96" s="31">
        <v>30</v>
      </c>
      <c r="F96" s="32" t="s">
        <v>135</v>
      </c>
      <c r="G96" s="32">
        <v>30.2</v>
      </c>
      <c r="H96" s="79">
        <v>0.36</v>
      </c>
      <c r="I96" s="32" t="s">
        <v>16</v>
      </c>
      <c r="J96" s="32" t="s">
        <v>16</v>
      </c>
      <c r="K96" s="32" t="s">
        <v>139</v>
      </c>
      <c r="L96" s="32" t="s">
        <v>16</v>
      </c>
      <c r="M96" s="32" t="s">
        <v>17</v>
      </c>
      <c r="N96" s="32" t="s">
        <v>18</v>
      </c>
      <c r="O96" s="32">
        <v>34</v>
      </c>
      <c r="P96" s="32" t="s">
        <v>35</v>
      </c>
      <c r="Q96" s="32" t="s">
        <v>17</v>
      </c>
      <c r="R96" s="7"/>
      <c r="S96" s="7"/>
      <c r="T96" s="7"/>
      <c r="U96" s="7"/>
      <c r="V96" s="1"/>
      <c r="W96" s="1"/>
      <c r="X96" s="1"/>
      <c r="Y96" s="1"/>
      <c r="Z96" s="1"/>
      <c r="AA96" s="1"/>
    </row>
    <row r="97" spans="3:41" x14ac:dyDescent="0.25">
      <c r="C97" s="25"/>
      <c r="D97" s="32" t="s">
        <v>36</v>
      </c>
      <c r="E97" s="31">
        <v>31</v>
      </c>
      <c r="F97" s="32" t="s">
        <v>135</v>
      </c>
      <c r="G97" s="32">
        <v>26.03</v>
      </c>
      <c r="H97" s="78">
        <v>0</v>
      </c>
      <c r="I97" s="32" t="s">
        <v>16</v>
      </c>
      <c r="J97" s="32" t="s">
        <v>16</v>
      </c>
      <c r="K97" s="32" t="s">
        <v>139</v>
      </c>
      <c r="L97" s="32" t="s">
        <v>16</v>
      </c>
      <c r="M97" s="32" t="s">
        <v>17</v>
      </c>
      <c r="N97" s="32" t="s">
        <v>18</v>
      </c>
      <c r="O97" s="32">
        <v>40</v>
      </c>
      <c r="P97" s="32" t="s">
        <v>106</v>
      </c>
      <c r="Q97" s="32" t="s">
        <v>17</v>
      </c>
      <c r="R97" s="7"/>
      <c r="S97" s="7"/>
      <c r="T97" s="7"/>
      <c r="U97" s="7"/>
      <c r="V97" s="1"/>
      <c r="W97" s="1"/>
      <c r="X97" s="1"/>
      <c r="Y97" s="1"/>
      <c r="Z97" s="1"/>
      <c r="AA97" s="1"/>
    </row>
    <row r="98" spans="3:41" x14ac:dyDescent="0.25">
      <c r="C98" s="25"/>
      <c r="D98" s="32" t="s">
        <v>109</v>
      </c>
      <c r="E98" s="31">
        <v>32</v>
      </c>
      <c r="F98" s="32" t="s">
        <v>135</v>
      </c>
      <c r="G98" s="32">
        <v>24.4</v>
      </c>
      <c r="H98" s="78">
        <v>0.06</v>
      </c>
      <c r="I98" s="32" t="s">
        <v>16</v>
      </c>
      <c r="J98" s="32" t="s">
        <v>16</v>
      </c>
      <c r="K98" s="32" t="s">
        <v>139</v>
      </c>
      <c r="L98" s="32" t="s">
        <v>16</v>
      </c>
      <c r="M98" s="32" t="s">
        <v>17</v>
      </c>
      <c r="N98" s="32" t="s">
        <v>18</v>
      </c>
      <c r="O98" s="32">
        <v>46</v>
      </c>
      <c r="P98" s="32" t="s">
        <v>110</v>
      </c>
      <c r="Q98" s="32" t="s">
        <v>17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7"/>
      <c r="AD98" s="7"/>
      <c r="AE98" s="7"/>
      <c r="AF98" s="7"/>
      <c r="AG98" s="7"/>
      <c r="AH98" s="7"/>
      <c r="AI98" s="7"/>
      <c r="AJ98" s="1"/>
      <c r="AK98" s="1"/>
      <c r="AL98" s="1"/>
      <c r="AM98" s="1"/>
      <c r="AN98" s="1"/>
      <c r="AO98" s="1"/>
    </row>
    <row r="99" spans="3:41" x14ac:dyDescent="0.25">
      <c r="C99" s="25"/>
      <c r="D99" s="32" t="s">
        <v>88</v>
      </c>
      <c r="E99" s="31">
        <v>33</v>
      </c>
      <c r="F99" s="32" t="s">
        <v>135</v>
      </c>
      <c r="G99" s="32">
        <v>25.42</v>
      </c>
      <c r="H99" s="78">
        <v>0</v>
      </c>
      <c r="I99" s="32" t="s">
        <v>16</v>
      </c>
      <c r="J99" s="32" t="s">
        <v>16</v>
      </c>
      <c r="K99" s="32" t="s">
        <v>139</v>
      </c>
      <c r="L99" s="32" t="s">
        <v>16</v>
      </c>
      <c r="M99" s="32" t="s">
        <v>17</v>
      </c>
      <c r="N99" s="32" t="s">
        <v>18</v>
      </c>
      <c r="O99" s="32">
        <v>5</v>
      </c>
      <c r="P99" s="32" t="s">
        <v>89</v>
      </c>
      <c r="Q99" s="32" t="s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7"/>
      <c r="AD99" s="7"/>
      <c r="AE99" s="7"/>
      <c r="AF99" s="7"/>
      <c r="AG99" s="7"/>
      <c r="AH99" s="7"/>
      <c r="AI99" s="7"/>
      <c r="AJ99" s="1"/>
      <c r="AK99" s="1"/>
      <c r="AL99" s="1"/>
      <c r="AM99" s="1"/>
      <c r="AN99" s="1"/>
      <c r="AO99" s="1"/>
    </row>
    <row r="100" spans="3:41" x14ac:dyDescent="0.25">
      <c r="C100" s="25"/>
      <c r="D100" s="32" t="s">
        <v>92</v>
      </c>
      <c r="E100" s="31">
        <v>34</v>
      </c>
      <c r="F100" s="32" t="s">
        <v>135</v>
      </c>
      <c r="G100" s="32">
        <v>25.04</v>
      </c>
      <c r="H100" s="78">
        <v>7.0000000000000007E-2</v>
      </c>
      <c r="I100" s="32" t="s">
        <v>16</v>
      </c>
      <c r="J100" s="32" t="s">
        <v>16</v>
      </c>
      <c r="K100" s="32" t="s">
        <v>139</v>
      </c>
      <c r="L100" s="32" t="s">
        <v>16</v>
      </c>
      <c r="M100" s="32" t="s">
        <v>17</v>
      </c>
      <c r="N100" s="32" t="s">
        <v>18</v>
      </c>
      <c r="O100" s="32">
        <v>11</v>
      </c>
      <c r="P100" s="32" t="s">
        <v>93</v>
      </c>
      <c r="Q100" s="32" t="s">
        <v>17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7"/>
      <c r="AD100" s="7"/>
      <c r="AE100" s="7"/>
      <c r="AF100" s="7"/>
      <c r="AG100" s="7"/>
      <c r="AH100" s="7"/>
      <c r="AI100" s="7"/>
      <c r="AJ100" s="1"/>
      <c r="AK100" s="1"/>
      <c r="AL100" s="1"/>
      <c r="AM100" s="1"/>
      <c r="AN100" s="1"/>
      <c r="AO100" s="1"/>
    </row>
    <row r="101" spans="3:41" x14ac:dyDescent="0.25">
      <c r="C101" s="25"/>
      <c r="D101" s="32" t="s">
        <v>96</v>
      </c>
      <c r="E101" s="31">
        <v>35</v>
      </c>
      <c r="F101" s="32" t="s">
        <v>135</v>
      </c>
      <c r="G101" s="32">
        <v>25.06</v>
      </c>
      <c r="H101" s="78">
        <v>0.06</v>
      </c>
      <c r="I101" s="32" t="s">
        <v>16</v>
      </c>
      <c r="J101" s="32" t="s">
        <v>16</v>
      </c>
      <c r="K101" s="32" t="s">
        <v>139</v>
      </c>
      <c r="L101" s="32" t="s">
        <v>16</v>
      </c>
      <c r="M101" s="32" t="s">
        <v>17</v>
      </c>
      <c r="N101" s="32" t="s">
        <v>18</v>
      </c>
      <c r="O101" s="32">
        <v>17</v>
      </c>
      <c r="P101" s="32" t="s">
        <v>97</v>
      </c>
      <c r="Q101" s="32" t="s">
        <v>17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7"/>
      <c r="AD101" s="7"/>
      <c r="AE101" s="7"/>
      <c r="AF101" s="7"/>
      <c r="AG101" s="7"/>
      <c r="AH101" s="7"/>
      <c r="AI101" s="7"/>
      <c r="AJ101" s="1"/>
      <c r="AK101" s="1"/>
      <c r="AL101" s="1"/>
      <c r="AM101" s="1"/>
      <c r="AN101" s="1"/>
      <c r="AO101" s="1"/>
    </row>
    <row r="102" spans="3:41" x14ac:dyDescent="0.25">
      <c r="C102" s="25"/>
      <c r="D102" s="32" t="s">
        <v>100</v>
      </c>
      <c r="E102" s="31">
        <v>36</v>
      </c>
      <c r="F102" s="32" t="s">
        <v>135</v>
      </c>
      <c r="G102" s="32">
        <v>25.3</v>
      </c>
      <c r="H102" s="78">
        <v>0.03</v>
      </c>
      <c r="I102" s="32" t="s">
        <v>16</v>
      </c>
      <c r="J102" s="32" t="s">
        <v>16</v>
      </c>
      <c r="K102" s="32" t="s">
        <v>139</v>
      </c>
      <c r="L102" s="32" t="s">
        <v>16</v>
      </c>
      <c r="M102" s="32" t="s">
        <v>17</v>
      </c>
      <c r="N102" s="32" t="s">
        <v>18</v>
      </c>
      <c r="O102" s="32">
        <v>23</v>
      </c>
      <c r="P102" s="32" t="s">
        <v>101</v>
      </c>
      <c r="Q102" s="32" t="s">
        <v>17</v>
      </c>
      <c r="R102" s="1"/>
      <c r="S102" s="2"/>
      <c r="T102" s="1"/>
      <c r="U102" s="1"/>
      <c r="V102" s="1"/>
      <c r="W102" s="1"/>
      <c r="X102" s="1"/>
      <c r="Y102" s="1"/>
      <c r="Z102" s="1"/>
      <c r="AA102" s="1"/>
      <c r="AB102" s="7"/>
      <c r="AC102" s="7"/>
      <c r="AD102" s="7"/>
      <c r="AE102" s="7"/>
      <c r="AF102" s="7"/>
      <c r="AG102" s="7"/>
      <c r="AH102" s="7"/>
      <c r="AI102" s="7"/>
      <c r="AJ102" s="1"/>
      <c r="AK102" s="1"/>
      <c r="AL102" s="1"/>
      <c r="AM102" s="1"/>
      <c r="AN102" s="1"/>
      <c r="AO102" s="1"/>
    </row>
    <row r="103" spans="3:41" x14ac:dyDescent="0.25">
      <c r="C103" s="25"/>
      <c r="D103" s="32" t="s">
        <v>102</v>
      </c>
      <c r="E103" s="31">
        <v>37</v>
      </c>
      <c r="F103" s="32" t="s">
        <v>135</v>
      </c>
      <c r="G103" s="32">
        <v>25.91</v>
      </c>
      <c r="H103" s="78">
        <v>0.03</v>
      </c>
      <c r="I103" s="32" t="s">
        <v>16</v>
      </c>
      <c r="J103" s="32" t="s">
        <v>16</v>
      </c>
      <c r="K103" s="32" t="s">
        <v>139</v>
      </c>
      <c r="L103" s="32" t="s">
        <v>16</v>
      </c>
      <c r="M103" s="32" t="s">
        <v>17</v>
      </c>
      <c r="N103" s="32" t="s">
        <v>18</v>
      </c>
      <c r="O103" s="32">
        <v>29</v>
      </c>
      <c r="P103" s="32" t="s">
        <v>103</v>
      </c>
      <c r="Q103" s="32" t="s">
        <v>17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7"/>
      <c r="AD103" s="7"/>
      <c r="AE103" s="7"/>
      <c r="AF103" s="7"/>
      <c r="AG103" s="7"/>
      <c r="AH103" s="7"/>
      <c r="AI103" s="7"/>
      <c r="AJ103" s="1"/>
      <c r="AK103" s="1"/>
      <c r="AL103" s="1"/>
      <c r="AM103" s="1"/>
      <c r="AN103" s="1"/>
      <c r="AO103" s="1"/>
    </row>
    <row r="104" spans="3:41" x14ac:dyDescent="0.25">
      <c r="C104" s="25"/>
      <c r="D104" s="32" t="s">
        <v>104</v>
      </c>
      <c r="E104" s="31">
        <v>38</v>
      </c>
      <c r="F104" s="32" t="s">
        <v>135</v>
      </c>
      <c r="G104" s="32">
        <v>25.84</v>
      </c>
      <c r="H104" s="78">
        <v>0.06</v>
      </c>
      <c r="I104" s="32" t="s">
        <v>16</v>
      </c>
      <c r="J104" s="32" t="s">
        <v>16</v>
      </c>
      <c r="K104" s="32" t="s">
        <v>139</v>
      </c>
      <c r="L104" s="32" t="s">
        <v>16</v>
      </c>
      <c r="M104" s="32" t="s">
        <v>17</v>
      </c>
      <c r="N104" s="32" t="s">
        <v>18</v>
      </c>
      <c r="O104" s="32">
        <v>35</v>
      </c>
      <c r="P104" s="32" t="s">
        <v>105</v>
      </c>
      <c r="Q104" s="32" t="s">
        <v>17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7"/>
      <c r="AD104" s="7"/>
      <c r="AE104" s="7"/>
      <c r="AF104" s="7"/>
      <c r="AG104" s="7"/>
      <c r="AH104" s="7"/>
      <c r="AI104" s="7"/>
      <c r="AJ104" s="1"/>
      <c r="AK104" s="1"/>
      <c r="AL104" s="1"/>
      <c r="AM104" s="1"/>
      <c r="AN104" s="1"/>
      <c r="AO104" s="1"/>
    </row>
    <row r="105" spans="3:41" x14ac:dyDescent="0.25">
      <c r="C105" s="25"/>
      <c r="D105" s="32" t="s">
        <v>107</v>
      </c>
      <c r="E105" s="31">
        <v>39</v>
      </c>
      <c r="F105" s="32" t="s">
        <v>135</v>
      </c>
      <c r="G105" s="32">
        <v>25.54</v>
      </c>
      <c r="H105" s="78">
        <v>0.02</v>
      </c>
      <c r="I105" s="32" t="s">
        <v>16</v>
      </c>
      <c r="J105" s="32" t="s">
        <v>16</v>
      </c>
      <c r="K105" s="32" t="s">
        <v>139</v>
      </c>
      <c r="L105" s="32" t="s">
        <v>16</v>
      </c>
      <c r="M105" s="32" t="s">
        <v>17</v>
      </c>
      <c r="N105" s="32" t="s">
        <v>18</v>
      </c>
      <c r="O105" s="32">
        <v>41</v>
      </c>
      <c r="P105" s="32" t="s">
        <v>108</v>
      </c>
      <c r="Q105" s="32" t="s">
        <v>17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7"/>
      <c r="AD105" s="7"/>
      <c r="AE105" s="7"/>
      <c r="AF105" s="7"/>
      <c r="AG105" s="7"/>
      <c r="AH105" s="7"/>
      <c r="AI105" s="7"/>
      <c r="AJ105" s="1"/>
      <c r="AK105" s="1"/>
      <c r="AL105" s="1"/>
      <c r="AM105" s="1"/>
      <c r="AN105" s="1"/>
      <c r="AO105" s="1"/>
    </row>
    <row r="106" spans="3:41" x14ac:dyDescent="0.25">
      <c r="C106" s="25"/>
      <c r="D106" s="32" t="s">
        <v>111</v>
      </c>
      <c r="E106" s="31">
        <v>40</v>
      </c>
      <c r="F106" s="32" t="s">
        <v>135</v>
      </c>
      <c r="G106" s="32">
        <v>25.4</v>
      </c>
      <c r="H106" s="78">
        <v>0</v>
      </c>
      <c r="I106" s="32" t="s">
        <v>16</v>
      </c>
      <c r="J106" s="32" t="s">
        <v>16</v>
      </c>
      <c r="K106" s="32" t="s">
        <v>139</v>
      </c>
      <c r="L106" s="32" t="s">
        <v>16</v>
      </c>
      <c r="M106" s="32" t="s">
        <v>114</v>
      </c>
      <c r="N106" s="32" t="s">
        <v>18</v>
      </c>
      <c r="O106" s="32">
        <v>47</v>
      </c>
      <c r="P106" s="32" t="s">
        <v>153</v>
      </c>
      <c r="Q106" s="32" t="s">
        <v>17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7"/>
      <c r="AD106" s="7"/>
      <c r="AE106" s="7"/>
      <c r="AF106" s="7"/>
      <c r="AG106" s="7"/>
      <c r="AH106" s="7"/>
      <c r="AI106" s="7"/>
      <c r="AJ106" s="1"/>
      <c r="AK106" s="1"/>
      <c r="AL106" s="1"/>
      <c r="AM106" s="1"/>
      <c r="AN106" s="1"/>
      <c r="AO106" s="1"/>
    </row>
    <row r="107" spans="3:41" x14ac:dyDescent="0.25">
      <c r="C107" s="25"/>
      <c r="D107" s="32" t="s">
        <v>90</v>
      </c>
      <c r="E107" s="31">
        <v>41</v>
      </c>
      <c r="F107" s="32" t="s">
        <v>135</v>
      </c>
      <c r="G107" s="32">
        <v>25.54</v>
      </c>
      <c r="H107" s="78">
        <v>0.08</v>
      </c>
      <c r="I107" s="32" t="s">
        <v>16</v>
      </c>
      <c r="J107" s="32" t="s">
        <v>16</v>
      </c>
      <c r="K107" s="32" t="s">
        <v>139</v>
      </c>
      <c r="L107" s="32" t="s">
        <v>16</v>
      </c>
      <c r="M107" s="32" t="s">
        <v>17</v>
      </c>
      <c r="N107" s="32" t="s">
        <v>18</v>
      </c>
      <c r="O107" s="32">
        <v>6</v>
      </c>
      <c r="P107" s="32" t="s">
        <v>91</v>
      </c>
      <c r="Q107" s="32" t="s">
        <v>17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7"/>
      <c r="AD107" s="7"/>
      <c r="AE107" s="7"/>
      <c r="AF107" s="7"/>
      <c r="AG107" s="7"/>
      <c r="AH107" s="7"/>
      <c r="AI107" s="7"/>
      <c r="AJ107" s="1"/>
      <c r="AK107" s="1"/>
      <c r="AL107" s="1"/>
      <c r="AM107" s="1"/>
      <c r="AN107" s="1"/>
      <c r="AO107" s="1"/>
    </row>
    <row r="108" spans="3:41" x14ac:dyDescent="0.25">
      <c r="C108" s="25"/>
      <c r="D108" s="32" t="s">
        <v>94</v>
      </c>
      <c r="E108" s="31">
        <v>42</v>
      </c>
      <c r="F108" s="32" t="s">
        <v>135</v>
      </c>
      <c r="G108" s="32">
        <v>25.53</v>
      </c>
      <c r="H108" s="78">
        <v>0</v>
      </c>
      <c r="I108" s="32" t="s">
        <v>16</v>
      </c>
      <c r="J108" s="32" t="s">
        <v>16</v>
      </c>
      <c r="K108" s="32" t="s">
        <v>139</v>
      </c>
      <c r="L108" s="32" t="s">
        <v>16</v>
      </c>
      <c r="M108" s="32" t="s">
        <v>114</v>
      </c>
      <c r="N108" s="32" t="s">
        <v>18</v>
      </c>
      <c r="O108" s="32">
        <v>12</v>
      </c>
      <c r="P108" s="32" t="s">
        <v>136</v>
      </c>
      <c r="Q108" s="32" t="s">
        <v>17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7"/>
      <c r="AD108" s="7"/>
      <c r="AE108" s="7"/>
      <c r="AF108" s="7"/>
      <c r="AG108" s="7"/>
      <c r="AH108" s="7"/>
      <c r="AI108" s="7"/>
      <c r="AJ108" s="1"/>
      <c r="AK108" s="1"/>
      <c r="AL108" s="1"/>
      <c r="AM108" s="1"/>
      <c r="AN108" s="1"/>
      <c r="AO108" s="1"/>
    </row>
    <row r="109" spans="3:41" x14ac:dyDescent="0.25">
      <c r="C109" s="25"/>
      <c r="D109" s="32" t="s">
        <v>98</v>
      </c>
      <c r="E109" s="31">
        <v>43</v>
      </c>
      <c r="F109" s="32" t="s">
        <v>135</v>
      </c>
      <c r="G109" s="32">
        <v>25.74</v>
      </c>
      <c r="H109" s="78">
        <v>0.02</v>
      </c>
      <c r="I109" s="32" t="s">
        <v>16</v>
      </c>
      <c r="J109" s="32" t="s">
        <v>16</v>
      </c>
      <c r="K109" s="32" t="s">
        <v>139</v>
      </c>
      <c r="L109" s="32" t="s">
        <v>16</v>
      </c>
      <c r="M109" s="32" t="s">
        <v>17</v>
      </c>
      <c r="N109" s="32" t="s">
        <v>18</v>
      </c>
      <c r="O109" s="32">
        <v>18</v>
      </c>
      <c r="P109" s="32" t="s">
        <v>99</v>
      </c>
      <c r="Q109" s="32" t="s">
        <v>17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7"/>
      <c r="AD109" s="7"/>
      <c r="AE109" s="7"/>
      <c r="AF109" s="7"/>
      <c r="AG109" s="7"/>
      <c r="AH109" s="7"/>
      <c r="AI109" s="7"/>
      <c r="AJ109" s="1"/>
      <c r="AK109" s="1"/>
      <c r="AL109" s="1"/>
      <c r="AM109" s="1"/>
      <c r="AN109" s="1"/>
      <c r="AO109" s="1"/>
    </row>
    <row r="110" spans="3:41" x14ac:dyDescent="0.25">
      <c r="C110" s="25"/>
      <c r="D110" s="32" t="s">
        <v>115</v>
      </c>
      <c r="E110" s="31">
        <v>44</v>
      </c>
      <c r="F110" s="32" t="s">
        <v>135</v>
      </c>
      <c r="G110" s="32">
        <v>25.47</v>
      </c>
      <c r="H110" s="78">
        <v>0.06</v>
      </c>
      <c r="I110" s="32" t="s">
        <v>16</v>
      </c>
      <c r="J110" s="32" t="s">
        <v>16</v>
      </c>
      <c r="K110" s="32" t="s">
        <v>139</v>
      </c>
      <c r="L110" s="32" t="s">
        <v>16</v>
      </c>
      <c r="M110" s="32" t="s">
        <v>17</v>
      </c>
      <c r="N110" s="32" t="s">
        <v>18</v>
      </c>
      <c r="O110" s="32">
        <v>24</v>
      </c>
      <c r="P110" s="32" t="s">
        <v>116</v>
      </c>
      <c r="Q110" s="32" t="s">
        <v>17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7"/>
      <c r="AD110" s="7"/>
      <c r="AE110" s="7"/>
      <c r="AF110" s="7"/>
      <c r="AG110" s="7"/>
      <c r="AH110" s="7"/>
      <c r="AI110" s="7"/>
      <c r="AJ110" s="1"/>
      <c r="AK110" s="1"/>
      <c r="AL110" s="1"/>
      <c r="AM110" s="1"/>
      <c r="AN110" s="1"/>
      <c r="AO110" s="1"/>
    </row>
    <row r="111" spans="3:41" x14ac:dyDescent="0.25">
      <c r="C111" s="25"/>
      <c r="D111" s="32" t="s">
        <v>117</v>
      </c>
      <c r="E111" s="31">
        <v>45</v>
      </c>
      <c r="F111" s="32" t="s">
        <v>135</v>
      </c>
      <c r="G111" s="32">
        <v>25.83</v>
      </c>
      <c r="H111" s="78">
        <v>0</v>
      </c>
      <c r="I111" s="32" t="s">
        <v>16</v>
      </c>
      <c r="J111" s="32" t="s">
        <v>16</v>
      </c>
      <c r="K111" s="32" t="s">
        <v>139</v>
      </c>
      <c r="L111" s="32" t="s">
        <v>16</v>
      </c>
      <c r="M111" s="32" t="s">
        <v>114</v>
      </c>
      <c r="N111" s="32" t="s">
        <v>18</v>
      </c>
      <c r="O111" s="32">
        <v>30</v>
      </c>
      <c r="P111" s="32" t="s">
        <v>154</v>
      </c>
      <c r="Q111" s="32" t="s">
        <v>17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7"/>
      <c r="AD111" s="7"/>
      <c r="AE111" s="7"/>
      <c r="AF111" s="7"/>
      <c r="AG111" s="7"/>
      <c r="AH111" s="7"/>
      <c r="AI111" s="7"/>
      <c r="AJ111" s="1"/>
      <c r="AK111" s="1"/>
      <c r="AL111" s="1"/>
      <c r="AM111" s="1"/>
      <c r="AN111" s="1"/>
      <c r="AO111" s="1"/>
    </row>
    <row r="112" spans="3:41" x14ac:dyDescent="0.25">
      <c r="C112" s="25"/>
      <c r="D112" s="32" t="s">
        <v>119</v>
      </c>
      <c r="E112" s="31">
        <v>46</v>
      </c>
      <c r="F112" s="32" t="s">
        <v>135</v>
      </c>
      <c r="G112" s="32">
        <v>25.51</v>
      </c>
      <c r="H112" s="78">
        <v>0.12</v>
      </c>
      <c r="I112" s="32" t="s">
        <v>16</v>
      </c>
      <c r="J112" s="32" t="s">
        <v>16</v>
      </c>
      <c r="K112" s="32" t="s">
        <v>139</v>
      </c>
      <c r="L112" s="32" t="s">
        <v>16</v>
      </c>
      <c r="M112" s="32" t="s">
        <v>17</v>
      </c>
      <c r="N112" s="32" t="s">
        <v>18</v>
      </c>
      <c r="O112" s="32">
        <v>36</v>
      </c>
      <c r="P112" s="32" t="s">
        <v>120</v>
      </c>
      <c r="Q112" s="32" t="s">
        <v>17</v>
      </c>
      <c r="R112" s="1"/>
      <c r="S112" s="2"/>
      <c r="T112" s="1"/>
      <c r="U112" s="1"/>
      <c r="V112" s="1"/>
      <c r="W112" s="1"/>
      <c r="X112" s="1"/>
      <c r="Y112" s="1"/>
      <c r="Z112" s="1"/>
      <c r="AA112" s="1"/>
      <c r="AB112" s="7"/>
      <c r="AC112" s="7"/>
      <c r="AD112" s="7"/>
      <c r="AE112" s="7"/>
      <c r="AF112" s="7"/>
      <c r="AG112" s="7"/>
      <c r="AH112" s="7"/>
      <c r="AI112" s="7"/>
      <c r="AJ112" s="1"/>
      <c r="AK112" s="1"/>
      <c r="AL112" s="1"/>
      <c r="AM112" s="1"/>
      <c r="AN112" s="1"/>
      <c r="AO112" s="1"/>
    </row>
    <row r="113" spans="3:41" x14ac:dyDescent="0.25">
      <c r="C113" s="25"/>
      <c r="D113" s="32" t="s">
        <v>121</v>
      </c>
      <c r="E113" s="31">
        <v>47</v>
      </c>
      <c r="F113" s="32" t="s">
        <v>135</v>
      </c>
      <c r="G113" s="32">
        <v>25.32</v>
      </c>
      <c r="H113" s="78">
        <v>0.03</v>
      </c>
      <c r="I113" s="32" t="s">
        <v>16</v>
      </c>
      <c r="J113" s="32" t="s">
        <v>16</v>
      </c>
      <c r="K113" s="32" t="s">
        <v>139</v>
      </c>
      <c r="L113" s="32" t="s">
        <v>16</v>
      </c>
      <c r="M113" s="32" t="s">
        <v>17</v>
      </c>
      <c r="N113" s="32" t="s">
        <v>18</v>
      </c>
      <c r="O113" s="32">
        <v>42</v>
      </c>
      <c r="P113" s="32" t="s">
        <v>122</v>
      </c>
      <c r="Q113" s="32" t="s">
        <v>17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7"/>
      <c r="AD113" s="7"/>
      <c r="AE113" s="7"/>
      <c r="AF113" s="7"/>
      <c r="AG113" s="7"/>
      <c r="AH113" s="7"/>
      <c r="AI113" s="7"/>
      <c r="AJ113" s="1"/>
      <c r="AK113" s="1"/>
      <c r="AL113" s="1"/>
      <c r="AM113" s="1"/>
      <c r="AN113" s="1"/>
      <c r="AO113" s="1"/>
    </row>
    <row r="114" spans="3:41" x14ac:dyDescent="0.25">
      <c r="D114" s="31" t="s">
        <v>123</v>
      </c>
      <c r="E114" s="31">
        <v>48</v>
      </c>
      <c r="F114" s="31" t="s">
        <v>135</v>
      </c>
      <c r="G114" s="31">
        <v>25.38</v>
      </c>
      <c r="H114" s="78">
        <v>0</v>
      </c>
      <c r="I114" s="31" t="s">
        <v>16</v>
      </c>
      <c r="J114" s="31" t="s">
        <v>16</v>
      </c>
      <c r="K114" s="31" t="s">
        <v>139</v>
      </c>
      <c r="L114" s="31" t="s">
        <v>16</v>
      </c>
      <c r="M114" s="31" t="s">
        <v>17</v>
      </c>
      <c r="N114" s="31" t="s">
        <v>18</v>
      </c>
      <c r="O114" s="31">
        <v>48</v>
      </c>
      <c r="P114" s="31" t="s">
        <v>124</v>
      </c>
      <c r="Q114" s="31" t="s">
        <v>17</v>
      </c>
      <c r="R114" s="1"/>
      <c r="S114" s="2"/>
      <c r="T114" s="1"/>
      <c r="U114" s="1"/>
      <c r="V114" s="1"/>
      <c r="W114" s="1"/>
      <c r="X114" s="1"/>
      <c r="Y114" s="1"/>
      <c r="Z114" s="1"/>
      <c r="AA114" s="1"/>
      <c r="AB114" s="7"/>
      <c r="AC114" s="7"/>
      <c r="AD114" s="7"/>
      <c r="AE114" s="7"/>
      <c r="AF114" s="7"/>
      <c r="AG114" s="7"/>
      <c r="AH114" s="7"/>
      <c r="AI114" s="7"/>
      <c r="AJ114" s="1"/>
      <c r="AK114" s="1"/>
      <c r="AL114" s="1"/>
      <c r="AM114" s="1"/>
      <c r="AN114" s="1"/>
      <c r="AO114" s="1"/>
    </row>
    <row r="115" spans="3:41" x14ac:dyDescent="0.25">
      <c r="D115" s="31"/>
      <c r="E115" s="31"/>
      <c r="F115" s="31"/>
      <c r="G115" s="31"/>
      <c r="I115" s="31"/>
      <c r="J115" s="31"/>
      <c r="K115" s="31"/>
      <c r="L115" s="31"/>
      <c r="M115" s="31"/>
      <c r="N115" s="31"/>
      <c r="O115" s="31"/>
      <c r="P115" s="31"/>
      <c r="Q115" s="3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7"/>
      <c r="AD115" s="7"/>
      <c r="AE115" s="7"/>
      <c r="AF115" s="7"/>
      <c r="AG115" s="7"/>
      <c r="AH115" s="7"/>
      <c r="AI115" s="7"/>
      <c r="AJ115" s="1"/>
      <c r="AK115" s="1"/>
      <c r="AL115" s="1"/>
      <c r="AM115" s="1"/>
      <c r="AN115" s="1"/>
      <c r="AO115" s="1"/>
    </row>
    <row r="116" spans="3:41" x14ac:dyDescent="0.25">
      <c r="D116" s="1"/>
      <c r="E116" s="1"/>
      <c r="F116" s="1"/>
      <c r="G116" s="1"/>
      <c r="H116" s="34">
        <f>AVERAGE(H67:H114)</f>
        <v>4.5416666666666668E-2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7"/>
      <c r="AD116" s="7"/>
      <c r="AE116" s="7"/>
      <c r="AF116" s="7"/>
      <c r="AG116" s="7"/>
      <c r="AH116" s="7"/>
      <c r="AI116" s="7"/>
      <c r="AJ116" s="1"/>
      <c r="AK116" s="1"/>
      <c r="AL116" s="1"/>
      <c r="AM116" s="1"/>
      <c r="AN116" s="1"/>
      <c r="AO116" s="1"/>
    </row>
    <row r="117" spans="3:4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7"/>
      <c r="AD117" s="7"/>
      <c r="AE117" s="7"/>
      <c r="AF117" s="7"/>
      <c r="AG117" s="7"/>
      <c r="AH117" s="7"/>
      <c r="AI117" s="7"/>
      <c r="AJ117" s="1"/>
      <c r="AK117" s="1"/>
      <c r="AL117" s="1"/>
      <c r="AM117" s="1"/>
      <c r="AN117" s="1"/>
      <c r="AO117" s="1"/>
    </row>
    <row r="118" spans="3:4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7"/>
      <c r="AD118" s="7"/>
      <c r="AE118" s="7"/>
      <c r="AF118" s="7"/>
      <c r="AG118" s="7"/>
      <c r="AH118" s="7"/>
      <c r="AI118" s="7"/>
      <c r="AJ118" s="1"/>
      <c r="AK118" s="1"/>
      <c r="AL118" s="1"/>
      <c r="AM118" s="1"/>
      <c r="AN118" s="1"/>
      <c r="AO118" s="1"/>
    </row>
    <row r="119" spans="3:4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7"/>
      <c r="AD119" s="7"/>
      <c r="AE119" s="7"/>
      <c r="AF119" s="7"/>
      <c r="AG119" s="7"/>
      <c r="AH119" s="7"/>
      <c r="AI119" s="7"/>
      <c r="AJ119" s="1"/>
      <c r="AK119" s="1"/>
      <c r="AL119" s="1"/>
      <c r="AM119" s="1"/>
      <c r="AN119" s="1"/>
      <c r="AO119" s="1"/>
    </row>
    <row r="120" spans="3:4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7"/>
      <c r="AD120" s="7"/>
      <c r="AE120" s="7"/>
      <c r="AF120" s="7"/>
      <c r="AG120" s="7"/>
      <c r="AH120" s="7"/>
      <c r="AI120" s="7"/>
      <c r="AJ120" s="1"/>
      <c r="AK120" s="1"/>
      <c r="AL120" s="1"/>
      <c r="AM120" s="1"/>
      <c r="AN120" s="1"/>
      <c r="AO120" s="1"/>
    </row>
    <row r="121" spans="3:4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7"/>
      <c r="AD121" s="7"/>
      <c r="AE121" s="7"/>
      <c r="AF121" s="7"/>
      <c r="AG121" s="7"/>
      <c r="AH121" s="7"/>
      <c r="AI121" s="7"/>
      <c r="AJ121" s="1"/>
      <c r="AK121" s="1"/>
      <c r="AL121" s="1"/>
      <c r="AM121" s="1"/>
      <c r="AN121" s="1"/>
      <c r="AO121" s="1"/>
    </row>
    <row r="122" spans="3:4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7"/>
      <c r="AD122" s="7"/>
      <c r="AE122" s="7"/>
      <c r="AF122" s="7"/>
      <c r="AG122" s="7"/>
      <c r="AH122" s="7"/>
      <c r="AI122" s="7"/>
      <c r="AJ122" s="1"/>
      <c r="AK122" s="1"/>
      <c r="AL122" s="1"/>
      <c r="AM122" s="1"/>
      <c r="AN122" s="1"/>
      <c r="AO122" s="1"/>
    </row>
    <row r="123" spans="3:4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7"/>
      <c r="AD123" s="7"/>
      <c r="AE123" s="7"/>
      <c r="AF123" s="7"/>
      <c r="AG123" s="7"/>
      <c r="AH123" s="7"/>
      <c r="AI123" s="7"/>
      <c r="AJ123" s="1"/>
      <c r="AK123" s="1"/>
      <c r="AL123" s="1"/>
      <c r="AM123" s="1"/>
      <c r="AN123" s="1"/>
      <c r="AO123" s="1"/>
    </row>
    <row r="124" spans="3:4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7"/>
      <c r="AD124" s="7"/>
      <c r="AE124" s="7"/>
      <c r="AF124" s="7"/>
      <c r="AG124" s="7"/>
      <c r="AH124" s="7"/>
      <c r="AI124" s="7"/>
      <c r="AJ124" s="1"/>
      <c r="AK124" s="1"/>
      <c r="AL124" s="1"/>
      <c r="AM124" s="1"/>
      <c r="AN124" s="1"/>
      <c r="AO124" s="1"/>
    </row>
    <row r="125" spans="3:4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7"/>
      <c r="AD125" s="7"/>
      <c r="AE125" s="7"/>
      <c r="AF125" s="7"/>
      <c r="AG125" s="7"/>
      <c r="AH125" s="7"/>
      <c r="AI125" s="7"/>
      <c r="AJ125" s="1"/>
      <c r="AK125" s="1"/>
      <c r="AL125" s="1"/>
      <c r="AM125" s="1"/>
      <c r="AN125" s="1"/>
      <c r="AO125" s="1"/>
    </row>
    <row r="126" spans="3:4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7"/>
      <c r="AD126" s="7"/>
      <c r="AE126" s="7"/>
      <c r="AF126" s="7"/>
      <c r="AG126" s="7"/>
      <c r="AH126" s="7"/>
      <c r="AI126" s="7"/>
      <c r="AJ126" s="1"/>
      <c r="AK126" s="1"/>
      <c r="AL126" s="1"/>
      <c r="AM126" s="1"/>
      <c r="AN126" s="1"/>
      <c r="AO126" s="1"/>
    </row>
    <row r="127" spans="3:4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7"/>
      <c r="AD127" s="7"/>
      <c r="AE127" s="7"/>
      <c r="AF127" s="7"/>
      <c r="AG127" s="7"/>
      <c r="AH127" s="7"/>
      <c r="AI127" s="7"/>
      <c r="AJ127" s="1"/>
      <c r="AK127" s="1"/>
      <c r="AL127" s="1"/>
      <c r="AM127" s="1"/>
      <c r="AN127" s="1"/>
      <c r="AO127" s="1"/>
    </row>
    <row r="128" spans="3:4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7"/>
      <c r="AD128" s="7"/>
      <c r="AE128" s="7"/>
      <c r="AF128" s="7"/>
      <c r="AG128" s="7"/>
      <c r="AH128" s="7"/>
      <c r="AI128" s="7"/>
      <c r="AJ128" s="1"/>
      <c r="AK128" s="1"/>
      <c r="AL128" s="1"/>
      <c r="AM128" s="1"/>
      <c r="AN128" s="1"/>
      <c r="AO128" s="1"/>
    </row>
    <row r="129" spans="3:4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3:4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3:4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3:4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3:4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3:4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3:4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3:4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3:4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3:4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3:4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3:4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3:4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3:4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3:4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3:4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3:4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3:4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3:4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3:4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3:4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3:4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3:4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3:4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3:4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3:4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3:4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3:4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3:4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3:4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3:4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3:4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3:4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3:4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3:4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3:4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3:4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25"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25"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25"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25"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7:42" x14ac:dyDescent="0.25"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7:42" x14ac:dyDescent="0.25"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7:42" x14ac:dyDescent="0.25"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7:42" x14ac:dyDescent="0.25"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7:42" x14ac:dyDescent="0.25"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7:42" x14ac:dyDescent="0.25"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7:42" x14ac:dyDescent="0.25"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7:42" x14ac:dyDescent="0.25"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7:42" x14ac:dyDescent="0.25"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7:42" x14ac:dyDescent="0.25"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7:42" x14ac:dyDescent="0.25"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7:42" x14ac:dyDescent="0.25"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7:42" x14ac:dyDescent="0.25"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7:42" x14ac:dyDescent="0.25"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7:42" x14ac:dyDescent="0.25"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7:42" x14ac:dyDescent="0.25"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7:42" x14ac:dyDescent="0.25"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7:42" x14ac:dyDescent="0.25"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7:42" x14ac:dyDescent="0.25"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7:42" x14ac:dyDescent="0.25"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7:42" x14ac:dyDescent="0.25"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7:42" x14ac:dyDescent="0.25"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7:42" x14ac:dyDescent="0.25"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7:42" x14ac:dyDescent="0.25"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7:42" x14ac:dyDescent="0.25"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7:42" x14ac:dyDescent="0.25"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7:42" x14ac:dyDescent="0.25"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7:42" x14ac:dyDescent="0.25"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7:42" x14ac:dyDescent="0.25"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7:42" x14ac:dyDescent="0.25"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7:42" x14ac:dyDescent="0.25"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7:42" x14ac:dyDescent="0.25"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7:42" x14ac:dyDescent="0.25"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7:42" x14ac:dyDescent="0.25"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7:42" x14ac:dyDescent="0.25"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7:42" x14ac:dyDescent="0.25"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7:42" x14ac:dyDescent="0.25"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7:42" x14ac:dyDescent="0.25"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7:42" x14ac:dyDescent="0.25"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7:42" x14ac:dyDescent="0.25"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7:42" x14ac:dyDescent="0.25"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7:42" x14ac:dyDescent="0.25"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7:42" x14ac:dyDescent="0.25"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7:42" x14ac:dyDescent="0.25"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7:42" x14ac:dyDescent="0.25"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7:42" x14ac:dyDescent="0.25"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7:42" x14ac:dyDescent="0.25"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7:42" x14ac:dyDescent="0.25"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8:42" x14ac:dyDescent="0.25"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8:42" x14ac:dyDescent="0.25"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8:42" x14ac:dyDescent="0.25"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8:42" x14ac:dyDescent="0.25"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8:42" x14ac:dyDescent="0.25"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8:42" x14ac:dyDescent="0.25"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8:42" x14ac:dyDescent="0.25"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8:42" x14ac:dyDescent="0.25"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8:42" x14ac:dyDescent="0.25"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8:42" x14ac:dyDescent="0.25"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8:42" x14ac:dyDescent="0.25"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8:42" x14ac:dyDescent="0.25"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8:42" x14ac:dyDescent="0.25"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8:42" x14ac:dyDescent="0.25"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8:42" x14ac:dyDescent="0.25"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8:42" x14ac:dyDescent="0.25"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8:42" x14ac:dyDescent="0.25"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8:42" x14ac:dyDescent="0.25"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8:42" x14ac:dyDescent="0.25"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8:42" x14ac:dyDescent="0.25"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</sheetData>
  <autoFilter ref="A1:J1" xr:uid="{00000000-0001-0000-0000-000000000000}">
    <sortState xmlns:xlrd2="http://schemas.microsoft.com/office/spreadsheetml/2017/richdata2" ref="A2:J49">
      <sortCondition ref="A1"/>
    </sortState>
  </autoFilter>
  <phoneticPr fontId="2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4180-AD17-48D3-8502-40A0A13BF5E9}">
  <dimension ref="A1:AS308"/>
  <sheetViews>
    <sheetView zoomScale="55" zoomScaleNormal="55" zoomScaleSheetLayoutView="40" workbookViewId="0">
      <selection activeCell="M43" sqref="M43"/>
    </sheetView>
  </sheetViews>
  <sheetFormatPr defaultColWidth="11.42578125" defaultRowHeight="15" x14ac:dyDescent="0.25"/>
  <cols>
    <col min="1" max="2" width="11.42578125" style="24"/>
    <col min="3" max="3" width="16" style="24" bestFit="1" customWidth="1"/>
    <col min="4" max="4" width="25.85546875" style="24" bestFit="1" customWidth="1"/>
    <col min="5" max="5" width="26.140625" style="24" bestFit="1" customWidth="1"/>
    <col min="6" max="6" width="14.140625" style="24" bestFit="1" customWidth="1"/>
    <col min="7" max="7" width="13.140625" style="24" bestFit="1" customWidth="1"/>
    <col min="8" max="8" width="18.85546875" style="24" bestFit="1" customWidth="1"/>
    <col min="9" max="9" width="24.85546875" style="24" bestFit="1" customWidth="1"/>
    <col min="10" max="10" width="19.7109375" style="24" bestFit="1" customWidth="1"/>
    <col min="11" max="11" width="16.85546875" style="24" bestFit="1" customWidth="1"/>
    <col min="12" max="28" width="11.42578125" style="24"/>
    <col min="29" max="29" width="17" style="24" bestFit="1" customWidth="1"/>
    <col min="30" max="30" width="14.140625" style="24" bestFit="1" customWidth="1"/>
    <col min="31" max="33" width="11.42578125" style="24"/>
    <col min="34" max="35" width="15.7109375" style="24" bestFit="1" customWidth="1"/>
    <col min="36" max="16384" width="11.42578125" style="24"/>
  </cols>
  <sheetData>
    <row r="1" spans="1:45" ht="23.25" x14ac:dyDescent="0.35">
      <c r="A1" s="73" t="s">
        <v>127</v>
      </c>
      <c r="B1" s="73" t="s">
        <v>130</v>
      </c>
      <c r="C1" s="26" t="s">
        <v>125</v>
      </c>
      <c r="D1" s="26" t="s">
        <v>20</v>
      </c>
      <c r="E1" s="26" t="s">
        <v>113</v>
      </c>
      <c r="F1" s="26" t="s">
        <v>19</v>
      </c>
      <c r="G1" s="27" t="s">
        <v>0</v>
      </c>
      <c r="H1" s="28" t="s">
        <v>86</v>
      </c>
      <c r="I1" s="28" t="s">
        <v>85</v>
      </c>
      <c r="J1" s="28" t="s">
        <v>87</v>
      </c>
      <c r="K1" s="15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4.45" customHeight="1" x14ac:dyDescent="0.25">
      <c r="A2" s="36" t="s">
        <v>129</v>
      </c>
      <c r="B2" s="41" t="s">
        <v>74</v>
      </c>
      <c r="C2" s="36">
        <v>208</v>
      </c>
      <c r="D2" s="43">
        <v>29</v>
      </c>
      <c r="E2" s="43" t="s">
        <v>158</v>
      </c>
      <c r="F2" s="32">
        <v>25.79</v>
      </c>
      <c r="G2" s="37">
        <f>2^-F2</f>
        <v>1.7235997079391603E-8</v>
      </c>
      <c r="H2" s="30">
        <f t="shared" ref="H2:H49" si="0">G2/$G$2</f>
        <v>1</v>
      </c>
      <c r="I2" s="39"/>
      <c r="J2" s="48"/>
      <c r="K2" s="17"/>
      <c r="L2" s="17"/>
      <c r="M2" s="17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K2" s="1"/>
      <c r="AL2" s="1"/>
      <c r="AM2" s="1"/>
      <c r="AN2" s="1"/>
      <c r="AO2" s="1"/>
      <c r="AP2" s="1"/>
      <c r="AQ2" s="1"/>
    </row>
    <row r="3" spans="1:45" x14ac:dyDescent="0.25">
      <c r="A3" s="36" t="s">
        <v>129</v>
      </c>
      <c r="B3" s="41" t="s">
        <v>74</v>
      </c>
      <c r="C3" s="36">
        <v>208</v>
      </c>
      <c r="D3" s="43">
        <v>30</v>
      </c>
      <c r="E3" s="43" t="s">
        <v>158</v>
      </c>
      <c r="F3" s="32">
        <v>25.67</v>
      </c>
      <c r="G3" s="37">
        <f t="shared" ref="G3:G49" si="1">2^-F3</f>
        <v>1.8730958916572166E-8</v>
      </c>
      <c r="H3" s="30">
        <f t="shared" si="0"/>
        <v>1.0867348625260578</v>
      </c>
      <c r="J3" s="75"/>
      <c r="K3" s="13"/>
      <c r="L3" s="13"/>
      <c r="M3" s="13"/>
      <c r="N3" s="1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7"/>
      <c r="AK3" s="7"/>
      <c r="AL3" s="7"/>
      <c r="AM3" s="7"/>
      <c r="AP3" s="5"/>
    </row>
    <row r="4" spans="1:45" x14ac:dyDescent="0.25">
      <c r="A4" s="36" t="s">
        <v>129</v>
      </c>
      <c r="B4" s="41" t="s">
        <v>74</v>
      </c>
      <c r="C4" s="36">
        <v>208</v>
      </c>
      <c r="D4" s="43">
        <v>31</v>
      </c>
      <c r="E4" s="43" t="s">
        <v>158</v>
      </c>
      <c r="F4" s="32">
        <v>25.86</v>
      </c>
      <c r="G4" s="37">
        <f t="shared" si="1"/>
        <v>1.6419665752002752E-8</v>
      </c>
      <c r="H4" s="30">
        <f t="shared" si="0"/>
        <v>0.95263799804393645</v>
      </c>
      <c r="I4" s="39"/>
      <c r="J4" s="39"/>
      <c r="K4" s="12"/>
      <c r="L4" s="10"/>
      <c r="M4" s="10"/>
      <c r="N4" s="1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7"/>
      <c r="AK4" s="7"/>
      <c r="AL4" s="3"/>
      <c r="AM4" s="7"/>
      <c r="AP4" s="5"/>
    </row>
    <row r="5" spans="1:45" ht="15.75" thickBot="1" x14ac:dyDescent="0.3">
      <c r="A5" s="52" t="s">
        <v>129</v>
      </c>
      <c r="B5" s="41" t="s">
        <v>74</v>
      </c>
      <c r="C5" s="52">
        <v>208</v>
      </c>
      <c r="D5" s="53">
        <v>32</v>
      </c>
      <c r="E5" s="53" t="s">
        <v>158</v>
      </c>
      <c r="F5" s="77">
        <v>24.37</v>
      </c>
      <c r="G5" s="54">
        <f t="shared" si="1"/>
        <v>4.6121030853461983E-8</v>
      </c>
      <c r="H5" s="55">
        <f t="shared" si="0"/>
        <v>2.6758551095722258</v>
      </c>
      <c r="I5" s="40">
        <f>AVERAGE(G2:G5)</f>
        <v>2.4626913150357124E-8</v>
      </c>
      <c r="J5" s="48">
        <f>_xlfn.STDEV.P(G2:G5)</f>
        <v>1.2437281881380508E-8</v>
      </c>
      <c r="K5" s="10"/>
      <c r="L5" s="13"/>
      <c r="M5" s="10"/>
      <c r="N5" s="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7"/>
      <c r="AK5" s="7"/>
      <c r="AL5" s="3"/>
      <c r="AM5" s="7"/>
      <c r="AP5" s="5"/>
    </row>
    <row r="6" spans="1:45" ht="15.75" thickBot="1" x14ac:dyDescent="0.3">
      <c r="A6" s="36" t="s">
        <v>129</v>
      </c>
      <c r="B6" s="57" t="s">
        <v>131</v>
      </c>
      <c r="C6" s="36">
        <v>209</v>
      </c>
      <c r="D6" s="58">
        <v>25</v>
      </c>
      <c r="E6" s="43" t="s">
        <v>158</v>
      </c>
      <c r="F6" s="32">
        <v>25.56</v>
      </c>
      <c r="G6" s="54">
        <f t="shared" si="1"/>
        <v>2.0214979759569095E-8</v>
      </c>
      <c r="H6" s="60">
        <f t="shared" si="0"/>
        <v>1.1728349492318808</v>
      </c>
      <c r="I6" s="69"/>
      <c r="J6" s="62"/>
      <c r="K6" s="12"/>
      <c r="L6" s="12"/>
      <c r="M6" s="12"/>
      <c r="N6" s="14"/>
      <c r="O6" s="1"/>
      <c r="P6" s="1"/>
      <c r="Q6" s="1"/>
      <c r="R6" s="1"/>
      <c r="S6" s="1"/>
      <c r="T6" s="1"/>
      <c r="U6" s="1"/>
      <c r="V6" s="1"/>
      <c r="AM6" s="7"/>
      <c r="AP6" s="5"/>
    </row>
    <row r="7" spans="1:45" ht="15.75" thickBot="1" x14ac:dyDescent="0.3">
      <c r="A7" s="36" t="s">
        <v>129</v>
      </c>
      <c r="B7" s="41" t="s">
        <v>131</v>
      </c>
      <c r="C7" s="36">
        <v>209</v>
      </c>
      <c r="D7" s="43">
        <v>26</v>
      </c>
      <c r="E7" s="43" t="s">
        <v>158</v>
      </c>
      <c r="F7" s="32">
        <v>25.54</v>
      </c>
      <c r="G7" s="54">
        <f t="shared" si="1"/>
        <v>2.0497170360978624E-8</v>
      </c>
      <c r="H7" s="30">
        <f t="shared" si="0"/>
        <v>1.1892071150027217</v>
      </c>
      <c r="I7" s="39"/>
      <c r="J7" s="39"/>
      <c r="K7" s="12"/>
      <c r="L7" s="12"/>
      <c r="M7" s="12"/>
      <c r="N7" s="14"/>
      <c r="O7" s="1"/>
      <c r="P7" s="1"/>
      <c r="Q7" s="1"/>
      <c r="R7" s="1"/>
      <c r="S7" s="1"/>
      <c r="T7" s="1"/>
      <c r="U7" s="1"/>
      <c r="V7" s="1"/>
      <c r="AM7" s="7"/>
      <c r="AP7" s="5"/>
    </row>
    <row r="8" spans="1:45" ht="15.75" thickBot="1" x14ac:dyDescent="0.3">
      <c r="A8" s="36" t="s">
        <v>129</v>
      </c>
      <c r="B8" s="41" t="s">
        <v>131</v>
      </c>
      <c r="C8" s="36">
        <v>209</v>
      </c>
      <c r="D8" s="43">
        <v>27</v>
      </c>
      <c r="E8" s="43" t="s">
        <v>158</v>
      </c>
      <c r="F8" s="32">
        <v>25.9</v>
      </c>
      <c r="G8" s="54">
        <f t="shared" si="1"/>
        <v>1.5970669128541582E-8</v>
      </c>
      <c r="H8" s="30">
        <f t="shared" si="0"/>
        <v>0.92658806189037224</v>
      </c>
      <c r="J8" s="75"/>
      <c r="K8" s="12"/>
      <c r="L8" s="12"/>
      <c r="M8" s="12"/>
      <c r="N8" s="14"/>
      <c r="O8" s="1"/>
      <c r="P8" s="1"/>
      <c r="Q8" s="1"/>
      <c r="R8" s="1"/>
      <c r="S8" s="1"/>
      <c r="T8" s="1"/>
      <c r="U8" s="1"/>
      <c r="V8" s="1"/>
      <c r="AM8" s="7"/>
      <c r="AP8" s="5"/>
    </row>
    <row r="9" spans="1:45" ht="15.75" thickBot="1" x14ac:dyDescent="0.3">
      <c r="A9" s="36" t="s">
        <v>129</v>
      </c>
      <c r="B9" s="41" t="s">
        <v>131</v>
      </c>
      <c r="C9" s="52">
        <v>209</v>
      </c>
      <c r="D9" s="53">
        <v>28</v>
      </c>
      <c r="E9" s="53" t="s">
        <v>158</v>
      </c>
      <c r="F9" s="77">
        <v>25.8</v>
      </c>
      <c r="G9" s="54">
        <f t="shared" si="1"/>
        <v>1.7116939350918448E-8</v>
      </c>
      <c r="H9" s="55">
        <f t="shared" si="0"/>
        <v>0.99309249543703471</v>
      </c>
      <c r="I9" s="40">
        <f>AVERAGE(G6:G9)</f>
        <v>1.844993965000194E-8</v>
      </c>
      <c r="J9" s="48">
        <f>_xlfn.STDEV.P(G6:G9)</f>
        <v>1.9512939481460709E-9</v>
      </c>
      <c r="K9" s="13"/>
      <c r="L9" s="13"/>
      <c r="M9" s="13"/>
      <c r="N9" s="14"/>
      <c r="O9" s="1"/>
      <c r="P9" s="1"/>
      <c r="Q9" s="1"/>
      <c r="R9" s="1"/>
      <c r="S9" s="1"/>
      <c r="T9" s="1"/>
      <c r="U9" s="1"/>
      <c r="V9" s="1"/>
      <c r="AM9" s="7"/>
      <c r="AP9" s="5"/>
    </row>
    <row r="10" spans="1:45" ht="15.75" thickBot="1" x14ac:dyDescent="0.3">
      <c r="A10" s="58" t="s">
        <v>129</v>
      </c>
      <c r="B10" s="57" t="s">
        <v>38</v>
      </c>
      <c r="C10" s="36">
        <v>111</v>
      </c>
      <c r="D10" s="59">
        <v>45</v>
      </c>
      <c r="E10" s="43" t="s">
        <v>158</v>
      </c>
      <c r="F10" s="32">
        <v>25.59</v>
      </c>
      <c r="G10" s="54">
        <f t="shared" si="1"/>
        <v>1.9798961491830867E-8</v>
      </c>
      <c r="H10" s="60">
        <f t="shared" si="0"/>
        <v>1.1486983549970369</v>
      </c>
      <c r="I10" s="70"/>
      <c r="J10" s="62"/>
      <c r="K10" s="13"/>
      <c r="L10" s="13"/>
      <c r="M10" s="13"/>
      <c r="N10" s="14"/>
      <c r="O10" s="1"/>
      <c r="P10" s="1"/>
      <c r="Q10" s="1"/>
      <c r="R10" s="1"/>
      <c r="S10" s="1"/>
      <c r="T10" s="1"/>
      <c r="U10" s="1"/>
      <c r="V10" s="1"/>
      <c r="AM10" s="7"/>
      <c r="AP10" s="5"/>
    </row>
    <row r="11" spans="1:45" ht="15.75" thickBot="1" x14ac:dyDescent="0.3">
      <c r="A11" s="36" t="s">
        <v>129</v>
      </c>
      <c r="B11" s="41" t="s">
        <v>38</v>
      </c>
      <c r="C11" s="36">
        <v>111</v>
      </c>
      <c r="D11" s="43">
        <v>46</v>
      </c>
      <c r="E11" s="43" t="s">
        <v>158</v>
      </c>
      <c r="F11" s="32">
        <v>25.39</v>
      </c>
      <c r="G11" s="54">
        <f t="shared" si="1"/>
        <v>2.2743034496315718E-8</v>
      </c>
      <c r="H11" s="30">
        <f t="shared" si="0"/>
        <v>1.319507910772894</v>
      </c>
      <c r="I11" s="39"/>
      <c r="J11" s="51"/>
      <c r="K11" s="10"/>
      <c r="L11" s="13"/>
      <c r="M11" s="10"/>
      <c r="N11" s="14"/>
      <c r="O11" s="1"/>
      <c r="P11" s="1"/>
      <c r="Q11" s="1"/>
      <c r="R11" s="1"/>
      <c r="S11" s="1"/>
      <c r="T11" s="1"/>
      <c r="U11" s="1"/>
      <c r="V11" s="1"/>
      <c r="AM11" s="7"/>
      <c r="AP11" s="5"/>
    </row>
    <row r="12" spans="1:45" ht="15.75" thickBot="1" x14ac:dyDescent="0.3">
      <c r="A12" s="36" t="s">
        <v>129</v>
      </c>
      <c r="B12" s="41" t="s">
        <v>38</v>
      </c>
      <c r="C12" s="36">
        <v>111</v>
      </c>
      <c r="D12" s="43">
        <v>47</v>
      </c>
      <c r="E12" s="43" t="s">
        <v>158</v>
      </c>
      <c r="F12" s="32">
        <v>25.21</v>
      </c>
      <c r="G12" s="54">
        <f t="shared" si="1"/>
        <v>2.5765217283602518E-8</v>
      </c>
      <c r="H12" s="30">
        <f t="shared" si="0"/>
        <v>1.4948492486349376</v>
      </c>
      <c r="I12" s="39"/>
      <c r="J12" s="48"/>
      <c r="K12" s="13"/>
      <c r="L12" s="10"/>
      <c r="M12" s="10"/>
      <c r="N12" s="14"/>
      <c r="O12" s="1"/>
      <c r="S12" s="1"/>
      <c r="T12" s="1"/>
      <c r="U12" s="1"/>
      <c r="V12" s="1"/>
      <c r="AM12" s="7"/>
      <c r="AP12" s="5"/>
    </row>
    <row r="13" spans="1:45" ht="15.75" thickBot="1" x14ac:dyDescent="0.3">
      <c r="A13" s="52" t="s">
        <v>129</v>
      </c>
      <c r="B13" s="63" t="s">
        <v>38</v>
      </c>
      <c r="C13" s="52">
        <v>111</v>
      </c>
      <c r="D13" s="53">
        <v>48</v>
      </c>
      <c r="E13" s="53" t="s">
        <v>158</v>
      </c>
      <c r="F13" s="80">
        <v>25.28</v>
      </c>
      <c r="G13" s="54">
        <f t="shared" si="1"/>
        <v>2.4544925012218131E-8</v>
      </c>
      <c r="H13" s="55">
        <f t="shared" si="0"/>
        <v>1.4240501955970695</v>
      </c>
      <c r="I13" s="71">
        <f>AVERAGE(G10:G13)</f>
        <v>2.3213034570991807E-8</v>
      </c>
      <c r="J13" s="56">
        <f>_xlfn.STDEV.P(G10:G13)</f>
        <v>2.2452373931293998E-9</v>
      </c>
      <c r="K13" s="13"/>
      <c r="L13" s="10"/>
      <c r="M13" s="10"/>
      <c r="N13" s="14"/>
      <c r="O13" s="1"/>
      <c r="S13" s="1"/>
      <c r="T13" s="1"/>
      <c r="U13" s="1"/>
      <c r="V13" s="1"/>
      <c r="AM13" s="7"/>
      <c r="AP13" s="5"/>
    </row>
    <row r="14" spans="1:45" ht="15.75" thickBot="1" x14ac:dyDescent="0.3">
      <c r="A14" s="58" t="s">
        <v>129</v>
      </c>
      <c r="B14" s="57" t="s">
        <v>132</v>
      </c>
      <c r="C14" s="36">
        <v>210</v>
      </c>
      <c r="D14" s="59">
        <v>41</v>
      </c>
      <c r="E14" s="43" t="s">
        <v>158</v>
      </c>
      <c r="F14" s="32">
        <v>25.6</v>
      </c>
      <c r="G14" s="54">
        <f t="shared" si="1"/>
        <v>1.9662200074984073E-8</v>
      </c>
      <c r="H14" s="60">
        <f t="shared" si="0"/>
        <v>1.1407637158684243</v>
      </c>
      <c r="I14" s="69"/>
      <c r="J14" s="66"/>
      <c r="K14" s="13"/>
      <c r="L14" s="10"/>
      <c r="M14" s="10"/>
      <c r="N14" s="14"/>
      <c r="O14" s="1"/>
      <c r="S14" s="1"/>
      <c r="T14" s="1"/>
      <c r="U14" s="1"/>
      <c r="V14" s="1"/>
      <c r="AM14" s="7"/>
      <c r="AP14" s="5"/>
    </row>
    <row r="15" spans="1:45" ht="15.75" thickBot="1" x14ac:dyDescent="0.3">
      <c r="A15" s="36" t="s">
        <v>129</v>
      </c>
      <c r="B15" s="41" t="s">
        <v>132</v>
      </c>
      <c r="C15" s="36">
        <v>210</v>
      </c>
      <c r="D15" s="43">
        <v>42</v>
      </c>
      <c r="E15" s="43" t="s">
        <v>158</v>
      </c>
      <c r="F15" s="32">
        <v>25.58</v>
      </c>
      <c r="G15" s="54">
        <f t="shared" si="1"/>
        <v>1.99366741595583E-8</v>
      </c>
      <c r="H15" s="30">
        <f t="shared" si="0"/>
        <v>1.1566881839052867</v>
      </c>
      <c r="J15" s="75"/>
      <c r="K15" s="10"/>
      <c r="L15" s="13"/>
      <c r="M15" s="10"/>
      <c r="N15" s="14"/>
      <c r="O15" s="1"/>
      <c r="S15" s="1"/>
      <c r="T15" s="1"/>
      <c r="U15" s="1"/>
      <c r="V15" s="1"/>
      <c r="AM15" s="7"/>
      <c r="AP15" s="5"/>
    </row>
    <row r="16" spans="1:45" ht="15.75" thickBot="1" x14ac:dyDescent="0.3">
      <c r="A16" s="36" t="s">
        <v>129</v>
      </c>
      <c r="B16" s="41" t="s">
        <v>132</v>
      </c>
      <c r="C16" s="36">
        <v>210</v>
      </c>
      <c r="D16" s="43">
        <v>43</v>
      </c>
      <c r="E16" s="43" t="s">
        <v>158</v>
      </c>
      <c r="F16" s="32">
        <v>25.78</v>
      </c>
      <c r="G16" s="54">
        <f t="shared" si="1"/>
        <v>1.7355882919854728E-8</v>
      </c>
      <c r="H16" s="30">
        <f t="shared" si="0"/>
        <v>1.0069555500567164</v>
      </c>
      <c r="I16" s="39"/>
      <c r="J16" s="76"/>
      <c r="K16" s="13"/>
      <c r="L16" s="10"/>
      <c r="M16" s="10"/>
      <c r="N16" s="14"/>
      <c r="O16" s="1"/>
      <c r="S16" s="1"/>
      <c r="T16" s="1"/>
      <c r="U16" s="1"/>
      <c r="V16" s="1"/>
      <c r="AM16" s="7"/>
      <c r="AP16" s="5"/>
    </row>
    <row r="17" spans="1:42" ht="15.75" thickBot="1" x14ac:dyDescent="0.3">
      <c r="A17" s="52" t="s">
        <v>129</v>
      </c>
      <c r="B17" s="63" t="s">
        <v>132</v>
      </c>
      <c r="C17" s="52">
        <v>210</v>
      </c>
      <c r="D17" s="53">
        <v>44</v>
      </c>
      <c r="E17" s="53" t="s">
        <v>158</v>
      </c>
      <c r="F17" s="77">
        <v>25.44</v>
      </c>
      <c r="G17" s="54">
        <f t="shared" si="1"/>
        <v>2.1968323249982282E-8</v>
      </c>
      <c r="H17" s="55">
        <f t="shared" si="0"/>
        <v>1.2745606273192593</v>
      </c>
      <c r="I17" s="40">
        <f>AVERAGE(G14:G17)</f>
        <v>1.9730770101094844E-8</v>
      </c>
      <c r="J17" s="48">
        <f>_xlfn.STDEV.P(G14:G17)</f>
        <v>1.6350712176757979E-9</v>
      </c>
      <c r="K17" s="13"/>
      <c r="L17" s="10"/>
      <c r="M17" s="10"/>
      <c r="N17" s="14"/>
      <c r="O17" s="1"/>
      <c r="S17" s="1"/>
      <c r="T17" s="1"/>
      <c r="U17" s="1"/>
      <c r="V17" s="1"/>
      <c r="AM17" s="7"/>
      <c r="AP17" s="5"/>
    </row>
    <row r="18" spans="1:42" ht="15.75" thickBot="1" x14ac:dyDescent="0.3">
      <c r="A18" s="36" t="s">
        <v>129</v>
      </c>
      <c r="B18" s="57" t="s">
        <v>50</v>
      </c>
      <c r="C18" s="36">
        <v>206</v>
      </c>
      <c r="D18" s="59">
        <v>9</v>
      </c>
      <c r="E18" s="43" t="s">
        <v>158</v>
      </c>
      <c r="F18" s="32">
        <v>25.5</v>
      </c>
      <c r="G18" s="54">
        <f t="shared" si="1"/>
        <v>2.107342425544706E-8</v>
      </c>
      <c r="H18" s="60">
        <f t="shared" si="0"/>
        <v>1.2226402776920702</v>
      </c>
      <c r="I18" s="61"/>
      <c r="J18" s="62"/>
      <c r="K18" s="13"/>
      <c r="L18" s="10"/>
      <c r="M18" s="10"/>
      <c r="S18" s="1"/>
      <c r="T18" s="1"/>
      <c r="U18" s="1"/>
      <c r="V18" s="1"/>
      <c r="AM18" s="7"/>
      <c r="AP18" s="5"/>
    </row>
    <row r="19" spans="1:42" ht="15.75" thickBot="1" x14ac:dyDescent="0.3">
      <c r="A19" s="36" t="s">
        <v>129</v>
      </c>
      <c r="B19" s="41" t="s">
        <v>50</v>
      </c>
      <c r="C19" s="36">
        <v>206</v>
      </c>
      <c r="D19" s="43">
        <v>10</v>
      </c>
      <c r="E19" s="43" t="s">
        <v>158</v>
      </c>
      <c r="F19" s="32">
        <v>25.51</v>
      </c>
      <c r="G19" s="54">
        <f t="shared" si="1"/>
        <v>2.0927859481245258E-8</v>
      </c>
      <c r="H19" s="30">
        <f t="shared" si="0"/>
        <v>1.2141948843950472</v>
      </c>
      <c r="I19" s="41"/>
      <c r="J19" s="76"/>
      <c r="K19" s="10"/>
      <c r="L19" s="13"/>
      <c r="M19" s="10"/>
      <c r="S19" s="1"/>
      <c r="T19" s="1"/>
      <c r="U19" s="1"/>
      <c r="V19" s="1"/>
      <c r="AM19" s="7"/>
      <c r="AP19" s="5"/>
    </row>
    <row r="20" spans="1:42" ht="15.75" thickBot="1" x14ac:dyDescent="0.3">
      <c r="A20" s="36" t="s">
        <v>129</v>
      </c>
      <c r="B20" s="41" t="s">
        <v>50</v>
      </c>
      <c r="C20" s="36">
        <v>206</v>
      </c>
      <c r="D20" s="43">
        <v>11</v>
      </c>
      <c r="E20" s="43" t="s">
        <v>158</v>
      </c>
      <c r="F20" s="32">
        <v>25.41</v>
      </c>
      <c r="G20" s="54">
        <f t="shared" si="1"/>
        <v>2.2429924419687245E-8</v>
      </c>
      <c r="H20" s="30">
        <f t="shared" si="0"/>
        <v>1.3013418554419351</v>
      </c>
      <c r="I20" s="41"/>
      <c r="J20" s="49"/>
      <c r="K20" s="13"/>
      <c r="L20" s="13"/>
      <c r="M20" s="13"/>
      <c r="S20" s="1"/>
      <c r="T20" s="1"/>
      <c r="U20" s="1"/>
      <c r="V20" s="1"/>
      <c r="AM20" s="7"/>
      <c r="AP20" s="5"/>
    </row>
    <row r="21" spans="1:42" ht="15.75" thickBot="1" x14ac:dyDescent="0.3">
      <c r="A21" s="52" t="s">
        <v>129</v>
      </c>
      <c r="B21" s="63" t="s">
        <v>50</v>
      </c>
      <c r="C21" s="52">
        <v>206</v>
      </c>
      <c r="D21" s="53">
        <v>12</v>
      </c>
      <c r="E21" s="53" t="s">
        <v>158</v>
      </c>
      <c r="F21" s="77">
        <v>25.09</v>
      </c>
      <c r="G21" s="54">
        <f t="shared" si="1"/>
        <v>2.7999959862649789E-8</v>
      </c>
      <c r="H21" s="55">
        <f t="shared" si="0"/>
        <v>1.6245047927124696</v>
      </c>
      <c r="I21" s="42">
        <f>AVERAGE(G18:G21)</f>
        <v>2.3107792004757338E-8</v>
      </c>
      <c r="J21" s="50">
        <f>_xlfn.STDEV.P(G18:G21)</f>
        <v>2.884595671804988E-9</v>
      </c>
      <c r="K21" s="13"/>
      <c r="L21" s="13"/>
      <c r="M21" s="13"/>
      <c r="S21" s="1"/>
      <c r="T21" s="1"/>
      <c r="U21" s="1"/>
      <c r="V21" s="1"/>
      <c r="AM21" s="7"/>
      <c r="AP21" s="5"/>
    </row>
    <row r="22" spans="1:42" ht="15.75" thickBot="1" x14ac:dyDescent="0.3">
      <c r="A22" s="36" t="s">
        <v>129</v>
      </c>
      <c r="B22" s="57" t="s">
        <v>133</v>
      </c>
      <c r="C22" s="36">
        <v>207</v>
      </c>
      <c r="D22" s="59">
        <v>13</v>
      </c>
      <c r="E22" s="43" t="s">
        <v>158</v>
      </c>
      <c r="F22" s="32">
        <v>25.54</v>
      </c>
      <c r="G22" s="54">
        <f t="shared" si="1"/>
        <v>2.0497170360978624E-8</v>
      </c>
      <c r="H22" s="60">
        <f t="shared" si="0"/>
        <v>1.1892071150027217</v>
      </c>
      <c r="I22" s="57"/>
      <c r="J22" s="66"/>
      <c r="K22" s="13"/>
      <c r="L22" s="13"/>
      <c r="M22" s="13"/>
      <c r="N22" s="14"/>
      <c r="O22" s="1"/>
      <c r="S22" s="1"/>
      <c r="T22" s="1"/>
      <c r="U22" s="1"/>
      <c r="V22" s="1"/>
      <c r="AM22" s="7"/>
      <c r="AP22" s="5"/>
    </row>
    <row r="23" spans="1:42" ht="15.75" thickBot="1" x14ac:dyDescent="0.3">
      <c r="A23" s="36" t="s">
        <v>129</v>
      </c>
      <c r="B23" s="41" t="s">
        <v>133</v>
      </c>
      <c r="C23" s="36">
        <v>207</v>
      </c>
      <c r="D23" s="43">
        <v>14</v>
      </c>
      <c r="E23" s="43" t="s">
        <v>158</v>
      </c>
      <c r="F23" s="32">
        <v>25.33</v>
      </c>
      <c r="G23" s="54">
        <f t="shared" si="1"/>
        <v>2.3708834760037632E-8</v>
      </c>
      <c r="H23" s="30">
        <f t="shared" si="0"/>
        <v>1.3755418181397434</v>
      </c>
      <c r="I23" s="41"/>
      <c r="J23" s="49"/>
      <c r="K23" s="13"/>
      <c r="L23" s="13"/>
      <c r="M23" s="13"/>
      <c r="N23" s="14"/>
      <c r="O23" s="1"/>
      <c r="S23" s="1"/>
      <c r="T23" s="1"/>
      <c r="U23" s="1"/>
      <c r="V23" s="1"/>
      <c r="AM23" s="7"/>
      <c r="AP23" s="5"/>
    </row>
    <row r="24" spans="1:42" ht="15.75" thickBot="1" x14ac:dyDescent="0.3">
      <c r="A24" s="36" t="s">
        <v>129</v>
      </c>
      <c r="B24" s="41" t="s">
        <v>133</v>
      </c>
      <c r="C24" s="36">
        <v>207</v>
      </c>
      <c r="D24" s="43">
        <v>15</v>
      </c>
      <c r="E24" s="43" t="s">
        <v>158</v>
      </c>
      <c r="F24" s="32">
        <v>25.31</v>
      </c>
      <c r="G24" s="54">
        <f t="shared" si="1"/>
        <v>2.4039797759715574E-8</v>
      </c>
      <c r="H24" s="30">
        <f t="shared" si="0"/>
        <v>1.3947436663504083</v>
      </c>
      <c r="J24" s="75"/>
      <c r="K24" s="13"/>
      <c r="L24" s="13"/>
      <c r="M24" s="13"/>
      <c r="N24" s="14"/>
      <c r="O24" s="1"/>
      <c r="S24" s="1"/>
      <c r="T24" s="1"/>
      <c r="U24" s="1"/>
      <c r="V24" s="1"/>
      <c r="AM24" s="7"/>
      <c r="AP24" s="5"/>
    </row>
    <row r="25" spans="1:42" ht="15.75" thickBot="1" x14ac:dyDescent="0.3">
      <c r="A25" s="52" t="s">
        <v>129</v>
      </c>
      <c r="B25" s="63" t="s">
        <v>133</v>
      </c>
      <c r="C25" s="52">
        <v>207</v>
      </c>
      <c r="D25" s="53">
        <v>16</v>
      </c>
      <c r="E25" s="53" t="s">
        <v>158</v>
      </c>
      <c r="F25" s="77">
        <v>25.53</v>
      </c>
      <c r="G25" s="54">
        <f t="shared" si="1"/>
        <v>2.0639739455445451E-8</v>
      </c>
      <c r="H25" s="55">
        <f t="shared" si="0"/>
        <v>1.1974787046189261</v>
      </c>
      <c r="I25" s="64">
        <f>AVERAGE(G22:G25)</f>
        <v>2.2221385584044323E-8</v>
      </c>
      <c r="J25" s="65">
        <f>_xlfn.STDEV.P(G22:G25)</f>
        <v>1.657833714773282E-9</v>
      </c>
      <c r="K25" s="13"/>
      <c r="L25" s="13"/>
      <c r="M25" s="13"/>
      <c r="N25" s="14"/>
      <c r="O25" s="1"/>
      <c r="S25" s="1"/>
      <c r="T25" s="1"/>
      <c r="U25" s="1"/>
      <c r="V25" s="1"/>
      <c r="AM25" s="7"/>
      <c r="AP25" s="5"/>
    </row>
    <row r="26" spans="1:42" ht="15.75" thickBot="1" x14ac:dyDescent="0.3">
      <c r="A26" s="58" t="s">
        <v>128</v>
      </c>
      <c r="B26" s="57" t="s">
        <v>74</v>
      </c>
      <c r="C26" s="58">
        <v>105</v>
      </c>
      <c r="D26" s="59">
        <v>1</v>
      </c>
      <c r="E26" s="43" t="s">
        <v>158</v>
      </c>
      <c r="F26" s="32">
        <v>25.78</v>
      </c>
      <c r="G26" s="54">
        <f t="shared" si="1"/>
        <v>1.7355882919854728E-8</v>
      </c>
      <c r="H26" s="60">
        <f t="shared" si="0"/>
        <v>1.0069555500567164</v>
      </c>
      <c r="I26" s="61"/>
      <c r="J26" s="62"/>
      <c r="K26" s="12"/>
      <c r="M26" s="12"/>
      <c r="N26" s="14"/>
      <c r="O26" s="1"/>
      <c r="S26" s="1"/>
      <c r="T26" s="1"/>
      <c r="U26" s="1"/>
      <c r="V26" s="1"/>
      <c r="AM26" s="7"/>
      <c r="AP26" s="5"/>
    </row>
    <row r="27" spans="1:42" ht="15.75" thickBot="1" x14ac:dyDescent="0.3">
      <c r="A27" s="36" t="s">
        <v>128</v>
      </c>
      <c r="B27" s="41" t="s">
        <v>74</v>
      </c>
      <c r="C27" s="36">
        <v>105</v>
      </c>
      <c r="D27" s="43">
        <v>2</v>
      </c>
      <c r="E27" s="43" t="s">
        <v>158</v>
      </c>
      <c r="F27" s="32">
        <v>25.64</v>
      </c>
      <c r="G27" s="54">
        <f t="shared" si="1"/>
        <v>1.912453617994345E-8</v>
      </c>
      <c r="H27" s="30">
        <f t="shared" si="0"/>
        <v>1.1095694720678444</v>
      </c>
      <c r="I27" s="38"/>
      <c r="J27" s="48"/>
      <c r="K27" s="13"/>
      <c r="M27" s="10"/>
      <c r="N27" s="14"/>
      <c r="O27" s="1"/>
      <c r="S27" s="1"/>
      <c r="T27" s="1"/>
      <c r="U27" s="1"/>
      <c r="V27" s="1"/>
      <c r="AM27" s="7"/>
      <c r="AP27" s="5"/>
    </row>
    <row r="28" spans="1:42" ht="15.75" thickBot="1" x14ac:dyDescent="0.3">
      <c r="A28" s="36" t="s">
        <v>128</v>
      </c>
      <c r="B28" s="41" t="s">
        <v>74</v>
      </c>
      <c r="C28" s="36">
        <v>105</v>
      </c>
      <c r="D28" s="43">
        <v>3</v>
      </c>
      <c r="E28" s="43" t="s">
        <v>158</v>
      </c>
      <c r="F28" s="32">
        <v>25.81</v>
      </c>
      <c r="G28" s="54">
        <f t="shared" si="1"/>
        <v>1.6998704014248041E-8</v>
      </c>
      <c r="H28" s="30">
        <f t="shared" si="0"/>
        <v>0.98623270449336042</v>
      </c>
      <c r="K28" s="18"/>
      <c r="L28" s="18"/>
      <c r="M28" s="18"/>
      <c r="N28" s="14"/>
      <c r="O28" s="1"/>
      <c r="S28" s="1"/>
      <c r="T28" s="1"/>
      <c r="U28" s="1"/>
      <c r="V28" s="1"/>
      <c r="AM28" s="7"/>
      <c r="AP28" s="5"/>
    </row>
    <row r="29" spans="1:42" ht="15.75" thickBot="1" x14ac:dyDescent="0.3">
      <c r="A29" s="52" t="s">
        <v>128</v>
      </c>
      <c r="B29" s="63" t="s">
        <v>74</v>
      </c>
      <c r="C29" s="52">
        <v>105</v>
      </c>
      <c r="D29" s="53">
        <v>4</v>
      </c>
      <c r="E29" s="53" t="s">
        <v>158</v>
      </c>
      <c r="F29" s="77">
        <v>25.89</v>
      </c>
      <c r="G29" s="54">
        <f t="shared" si="1"/>
        <v>1.6081753917104408E-8</v>
      </c>
      <c r="H29" s="55">
        <f t="shared" si="0"/>
        <v>0.93303299153680663</v>
      </c>
      <c r="I29" s="40">
        <f>AVERAGE(G26:G29)</f>
        <v>1.7390219257787657E-8</v>
      </c>
      <c r="J29" s="48">
        <f>_xlfn.STDEV.P(G26:G29)</f>
        <v>1.1039021587386947E-9</v>
      </c>
      <c r="K29" s="10"/>
      <c r="L29" s="13"/>
      <c r="M29" s="10"/>
      <c r="Q29" s="1"/>
      <c r="R29" s="1"/>
      <c r="S29" s="5"/>
      <c r="T29" s="1"/>
      <c r="U29" s="1"/>
      <c r="V29" s="1"/>
      <c r="AM29" s="6"/>
      <c r="AP29" s="5"/>
    </row>
    <row r="30" spans="1:42" ht="15.75" thickBot="1" x14ac:dyDescent="0.3">
      <c r="A30" s="58" t="s">
        <v>128</v>
      </c>
      <c r="B30" s="57" t="s">
        <v>131</v>
      </c>
      <c r="C30" s="36">
        <v>106</v>
      </c>
      <c r="D30" s="59">
        <v>5</v>
      </c>
      <c r="E30" s="43" t="s">
        <v>158</v>
      </c>
      <c r="F30" s="32">
        <v>25.9</v>
      </c>
      <c r="G30" s="54">
        <f t="shared" si="1"/>
        <v>1.5970669128541582E-8</v>
      </c>
      <c r="H30" s="60">
        <f t="shared" si="0"/>
        <v>0.92658806189037224</v>
      </c>
      <c r="I30" s="61"/>
      <c r="J30" s="62"/>
      <c r="L30" s="11"/>
      <c r="Q30" s="1"/>
      <c r="R30" s="5"/>
      <c r="S30" s="1"/>
      <c r="T30" s="1"/>
      <c r="U30" s="1"/>
      <c r="AL30" s="6"/>
      <c r="AO30" s="5"/>
    </row>
    <row r="31" spans="1:42" ht="15.75" thickBot="1" x14ac:dyDescent="0.3">
      <c r="A31" s="36" t="s">
        <v>128</v>
      </c>
      <c r="B31" s="41" t="s">
        <v>131</v>
      </c>
      <c r="C31" s="36">
        <v>106</v>
      </c>
      <c r="D31" s="43">
        <v>6</v>
      </c>
      <c r="E31" s="43" t="s">
        <v>158</v>
      </c>
      <c r="F31" s="32">
        <v>25.37</v>
      </c>
      <c r="G31" s="54">
        <f t="shared" si="1"/>
        <v>2.3060515426730945E-8</v>
      </c>
      <c r="H31" s="30">
        <f t="shared" si="0"/>
        <v>1.3379275547861103</v>
      </c>
      <c r="J31" s="18"/>
      <c r="L31" s="11"/>
      <c r="AJ31" s="7"/>
      <c r="AK31" s="1"/>
      <c r="AL31" s="1"/>
      <c r="AM31" s="1"/>
      <c r="AN31" s="1"/>
      <c r="AO31" s="1"/>
    </row>
    <row r="32" spans="1:42" ht="15.75" thickBot="1" x14ac:dyDescent="0.3">
      <c r="A32" s="36" t="s">
        <v>128</v>
      </c>
      <c r="B32" s="41" t="s">
        <v>131</v>
      </c>
      <c r="C32" s="36">
        <v>106</v>
      </c>
      <c r="D32" s="43">
        <v>7</v>
      </c>
      <c r="E32" s="43" t="s">
        <v>158</v>
      </c>
      <c r="F32" s="32">
        <v>25.46</v>
      </c>
      <c r="G32" s="54">
        <f t="shared" si="1"/>
        <v>2.1665878852014395E-8</v>
      </c>
      <c r="H32" s="30">
        <f t="shared" si="0"/>
        <v>1.257013374521827</v>
      </c>
      <c r="I32" s="38"/>
      <c r="J32" s="48"/>
      <c r="AJ32" s="7"/>
      <c r="AK32" s="1"/>
      <c r="AL32" s="1"/>
      <c r="AM32" s="1"/>
      <c r="AN32" s="1"/>
      <c r="AO32" s="1"/>
    </row>
    <row r="33" spans="1:42" ht="15.75" thickBot="1" x14ac:dyDescent="0.3">
      <c r="A33" s="52" t="s">
        <v>128</v>
      </c>
      <c r="B33" s="63" t="s">
        <v>131</v>
      </c>
      <c r="C33" s="36">
        <v>106</v>
      </c>
      <c r="D33" s="53">
        <v>8</v>
      </c>
      <c r="E33" s="53" t="s">
        <v>158</v>
      </c>
      <c r="F33" s="77">
        <v>25.12</v>
      </c>
      <c r="G33" s="54">
        <f t="shared" si="1"/>
        <v>2.7423729021098463E-8</v>
      </c>
      <c r="H33" s="55">
        <f t="shared" si="0"/>
        <v>1.5910729675098361</v>
      </c>
      <c r="I33" s="38">
        <f>AVERAGE(G30:G33)</f>
        <v>2.2030198107096347E-8</v>
      </c>
      <c r="J33" s="48">
        <f>_xlfn.STDEV.P(G30:G33)</f>
        <v>4.0927481433935051E-9</v>
      </c>
      <c r="AJ33" s="7"/>
      <c r="AK33" s="1"/>
      <c r="AL33" s="1"/>
      <c r="AM33" s="1"/>
      <c r="AN33" s="1"/>
      <c r="AO33" s="1"/>
    </row>
    <row r="34" spans="1:42" ht="15.75" thickBot="1" x14ac:dyDescent="0.3">
      <c r="A34" s="36" t="s">
        <v>128</v>
      </c>
      <c r="B34" s="57" t="s">
        <v>38</v>
      </c>
      <c r="C34" s="58">
        <v>107</v>
      </c>
      <c r="D34" s="59">
        <v>17</v>
      </c>
      <c r="E34" s="43" t="s">
        <v>158</v>
      </c>
      <c r="F34" s="32">
        <v>25.59</v>
      </c>
      <c r="G34" s="54">
        <f t="shared" si="1"/>
        <v>1.9798961491830867E-8</v>
      </c>
      <c r="H34" s="60">
        <f t="shared" si="0"/>
        <v>1.1486983549970369</v>
      </c>
      <c r="I34" s="57"/>
      <c r="J34" s="66"/>
      <c r="L34" s="4"/>
      <c r="W34" s="1"/>
      <c r="X34" s="1"/>
      <c r="AI34" s="7"/>
      <c r="AJ34" s="1"/>
      <c r="AK34" s="1"/>
      <c r="AL34" s="1"/>
      <c r="AM34" s="1"/>
      <c r="AN34" s="1"/>
    </row>
    <row r="35" spans="1:42" ht="15.75" thickBot="1" x14ac:dyDescent="0.3">
      <c r="A35" s="36" t="s">
        <v>128</v>
      </c>
      <c r="B35" s="41" t="s">
        <v>38</v>
      </c>
      <c r="C35" s="36">
        <v>107</v>
      </c>
      <c r="D35" s="43">
        <v>18</v>
      </c>
      <c r="E35" s="43" t="s">
        <v>158</v>
      </c>
      <c r="F35" s="32">
        <v>25.61</v>
      </c>
      <c r="G35" s="54">
        <f t="shared" si="1"/>
        <v>1.9526383338248187E-8</v>
      </c>
      <c r="H35" s="30">
        <f t="shared" si="0"/>
        <v>1.1328838852957981</v>
      </c>
      <c r="J35" s="75"/>
      <c r="L35" s="29"/>
      <c r="W35" s="1"/>
      <c r="X35" s="1"/>
      <c r="AJ35" s="7"/>
      <c r="AK35" s="1"/>
      <c r="AL35" s="1"/>
      <c r="AM35" s="1"/>
      <c r="AN35" s="1"/>
      <c r="AO35" s="1"/>
    </row>
    <row r="36" spans="1:42" ht="15.75" thickBot="1" x14ac:dyDescent="0.3">
      <c r="A36" s="36" t="s">
        <v>128</v>
      </c>
      <c r="B36" s="41" t="s">
        <v>38</v>
      </c>
      <c r="C36" s="36">
        <v>107</v>
      </c>
      <c r="D36" s="43">
        <v>19</v>
      </c>
      <c r="E36" s="43" t="s">
        <v>158</v>
      </c>
      <c r="F36" s="32">
        <v>25.84</v>
      </c>
      <c r="G36" s="54">
        <f t="shared" si="1"/>
        <v>1.6648875744226906E-8</v>
      </c>
      <c r="H36" s="30">
        <f t="shared" si="0"/>
        <v>0.96593632892484682</v>
      </c>
      <c r="I36" s="41"/>
      <c r="J36" s="49"/>
      <c r="L36" s="30"/>
      <c r="R36" s="3"/>
      <c r="W36" s="1"/>
      <c r="X36" s="1"/>
      <c r="AJ36" s="7"/>
      <c r="AK36" s="1"/>
      <c r="AL36" s="1"/>
      <c r="AM36" s="1"/>
      <c r="AN36" s="1"/>
      <c r="AO36" s="1"/>
    </row>
    <row r="37" spans="1:42" ht="15.75" thickBot="1" x14ac:dyDescent="0.3">
      <c r="A37" s="52" t="s">
        <v>128</v>
      </c>
      <c r="B37" s="63" t="s">
        <v>38</v>
      </c>
      <c r="C37" s="36">
        <v>107</v>
      </c>
      <c r="D37" s="53">
        <v>20</v>
      </c>
      <c r="E37" s="53" t="s">
        <v>158</v>
      </c>
      <c r="F37" s="77">
        <v>25.89</v>
      </c>
      <c r="G37" s="54">
        <f t="shared" si="1"/>
        <v>1.6081753917104408E-8</v>
      </c>
      <c r="H37" s="55">
        <f t="shared" si="0"/>
        <v>0.93303299153680663</v>
      </c>
      <c r="I37" s="64">
        <f>AVERAGE(G34:G37)</f>
        <v>1.8013993622852591E-8</v>
      </c>
      <c r="J37" s="65">
        <f>_xlfn.STDEV.P(G34:G37)</f>
        <v>1.6636203027984279E-9</v>
      </c>
      <c r="L37" s="4"/>
      <c r="R37" s="3"/>
      <c r="W37" s="1"/>
      <c r="X37" s="1"/>
      <c r="AJ37" s="4"/>
    </row>
    <row r="38" spans="1:42" ht="15.75" thickBot="1" x14ac:dyDescent="0.3">
      <c r="A38" s="36" t="s">
        <v>128</v>
      </c>
      <c r="B38" s="57" t="s">
        <v>132</v>
      </c>
      <c r="C38" s="58">
        <v>108</v>
      </c>
      <c r="D38" s="59">
        <v>21</v>
      </c>
      <c r="E38" s="43" t="s">
        <v>158</v>
      </c>
      <c r="F38" s="32">
        <v>25.86</v>
      </c>
      <c r="G38" s="54">
        <f t="shared" si="1"/>
        <v>1.6419665752002752E-8</v>
      </c>
      <c r="H38" s="60">
        <f t="shared" si="0"/>
        <v>0.95263799804393645</v>
      </c>
      <c r="I38" s="67"/>
      <c r="J38" s="68"/>
      <c r="L38" s="4"/>
      <c r="M38" s="4"/>
      <c r="N38" s="4"/>
      <c r="R38" s="3"/>
      <c r="W38" s="1"/>
      <c r="X38" s="1"/>
      <c r="AJ38" s="7"/>
      <c r="AK38" s="1"/>
      <c r="AL38" s="1"/>
      <c r="AM38" s="1"/>
      <c r="AN38" s="1"/>
      <c r="AO38" s="1"/>
      <c r="AP38" s="1"/>
    </row>
    <row r="39" spans="1:42" ht="15.75" thickBot="1" x14ac:dyDescent="0.3">
      <c r="A39" s="36" t="s">
        <v>128</v>
      </c>
      <c r="B39" s="41" t="s">
        <v>132</v>
      </c>
      <c r="C39" s="36">
        <v>108</v>
      </c>
      <c r="D39" s="43">
        <v>22</v>
      </c>
      <c r="E39" s="43" t="s">
        <v>158</v>
      </c>
      <c r="F39" s="32">
        <v>25.66</v>
      </c>
      <c r="G39" s="54">
        <f t="shared" si="1"/>
        <v>1.8861243038926746E-8</v>
      </c>
      <c r="H39" s="30">
        <f t="shared" si="0"/>
        <v>1.0942937012607403</v>
      </c>
      <c r="I39" s="41"/>
      <c r="J39" s="49"/>
      <c r="L39" s="4"/>
      <c r="M39" s="4"/>
      <c r="N39" s="4"/>
      <c r="R39" s="3"/>
      <c r="AJ39" s="7"/>
      <c r="AK39" s="1"/>
      <c r="AL39" s="1"/>
      <c r="AM39" s="1"/>
      <c r="AN39" s="1"/>
      <c r="AO39" s="1"/>
      <c r="AP39" s="1"/>
    </row>
    <row r="40" spans="1:42" ht="16.5" thickBot="1" x14ac:dyDescent="0.3">
      <c r="A40" s="36" t="s">
        <v>128</v>
      </c>
      <c r="B40" s="41" t="s">
        <v>132</v>
      </c>
      <c r="C40" s="36">
        <v>108</v>
      </c>
      <c r="D40" s="43">
        <v>23</v>
      </c>
      <c r="E40" s="43" t="s">
        <v>158</v>
      </c>
      <c r="F40" s="32">
        <v>25.43</v>
      </c>
      <c r="G40" s="54">
        <f t="shared" si="1"/>
        <v>2.2121125022009741E-8</v>
      </c>
      <c r="H40" s="30">
        <f t="shared" si="0"/>
        <v>1.2834258975629029</v>
      </c>
      <c r="I40" s="41"/>
      <c r="J40" s="76"/>
      <c r="L40" s="35"/>
      <c r="M40" s="45"/>
      <c r="N40" s="4"/>
      <c r="R40" s="3"/>
      <c r="AJ40" s="7"/>
      <c r="AK40" s="1"/>
      <c r="AL40" s="1"/>
      <c r="AM40" s="1"/>
      <c r="AN40" s="1"/>
      <c r="AO40" s="1"/>
      <c r="AP40" s="1"/>
    </row>
    <row r="41" spans="1:42" ht="16.5" thickBot="1" x14ac:dyDescent="0.3">
      <c r="A41" s="52" t="s">
        <v>128</v>
      </c>
      <c r="B41" s="63" t="s">
        <v>132</v>
      </c>
      <c r="C41" s="36">
        <v>108</v>
      </c>
      <c r="D41" s="53">
        <v>24</v>
      </c>
      <c r="E41" s="53" t="s">
        <v>158</v>
      </c>
      <c r="F41" s="77">
        <v>24.97</v>
      </c>
      <c r="G41" s="54">
        <f t="shared" si="1"/>
        <v>3.0428532532071962E-8</v>
      </c>
      <c r="H41" s="55">
        <f t="shared" si="0"/>
        <v>1.7654059925813139</v>
      </c>
      <c r="I41" s="42">
        <f>AVERAGE(G38:G41)</f>
        <v>2.1957641586252803E-8</v>
      </c>
      <c r="J41" s="50">
        <f>_xlfn.STDEV.P(G38:G41)</f>
        <v>5.292437542247153E-9</v>
      </c>
      <c r="K41" s="4"/>
      <c r="L41" s="4"/>
      <c r="M41" s="46"/>
      <c r="N41" s="4"/>
      <c r="R41" s="3"/>
      <c r="W41" s="1"/>
      <c r="X41" s="1"/>
      <c r="AJ41" s="7"/>
      <c r="AK41" s="1"/>
      <c r="AL41" s="1"/>
      <c r="AM41" s="1"/>
      <c r="AN41" s="1"/>
      <c r="AO41" s="1"/>
      <c r="AP41" s="1"/>
    </row>
    <row r="42" spans="1:42" ht="16.5" thickBot="1" x14ac:dyDescent="0.3">
      <c r="A42" s="58" t="s">
        <v>128</v>
      </c>
      <c r="B42" s="57" t="s">
        <v>50</v>
      </c>
      <c r="C42" s="58">
        <v>109</v>
      </c>
      <c r="D42" s="58">
        <v>33</v>
      </c>
      <c r="E42" s="43" t="s">
        <v>158</v>
      </c>
      <c r="F42" s="32">
        <v>25.36</v>
      </c>
      <c r="G42" s="54">
        <f t="shared" si="1"/>
        <v>2.3220913996115337E-8</v>
      </c>
      <c r="H42" s="60">
        <f t="shared" si="0"/>
        <v>1.34723357686569</v>
      </c>
      <c r="I42" s="70"/>
      <c r="J42" s="62"/>
      <c r="L42" s="4"/>
      <c r="M42" s="45"/>
      <c r="N42" s="4"/>
      <c r="R42" s="3"/>
      <c r="AJ42" s="7"/>
      <c r="AK42" s="1"/>
      <c r="AL42" s="1"/>
      <c r="AM42" s="1"/>
      <c r="AN42" s="1"/>
      <c r="AO42" s="1"/>
      <c r="AP42" s="1"/>
    </row>
    <row r="43" spans="1:42" ht="16.5" thickBot="1" x14ac:dyDescent="0.3">
      <c r="A43" s="36" t="s">
        <v>128</v>
      </c>
      <c r="B43" s="41" t="s">
        <v>50</v>
      </c>
      <c r="C43" s="36">
        <v>109</v>
      </c>
      <c r="D43" s="43">
        <v>34</v>
      </c>
      <c r="E43" s="43" t="s">
        <v>158</v>
      </c>
      <c r="F43" s="32">
        <v>25.02</v>
      </c>
      <c r="G43" s="54">
        <f t="shared" si="1"/>
        <v>2.9392025008599761E-8</v>
      </c>
      <c r="H43" s="30">
        <f t="shared" si="0"/>
        <v>1.7052697835359139</v>
      </c>
      <c r="I43" s="39"/>
      <c r="J43" s="39"/>
      <c r="L43" s="4"/>
      <c r="M43" s="46"/>
      <c r="N43" s="4"/>
      <c r="R43" s="3"/>
      <c r="AJ43" s="7"/>
      <c r="AK43" s="1"/>
      <c r="AL43" s="1"/>
      <c r="AM43" s="1"/>
      <c r="AN43" s="1"/>
      <c r="AO43" s="1"/>
      <c r="AP43" s="1"/>
    </row>
    <row r="44" spans="1:42" ht="16.5" thickBot="1" x14ac:dyDescent="0.3">
      <c r="A44" s="36" t="s">
        <v>128</v>
      </c>
      <c r="B44" s="41" t="s">
        <v>50</v>
      </c>
      <c r="C44" s="36">
        <v>109</v>
      </c>
      <c r="D44" s="43">
        <v>35</v>
      </c>
      <c r="E44" s="43" t="s">
        <v>158</v>
      </c>
      <c r="F44" s="32">
        <v>25.03</v>
      </c>
      <c r="G44" s="54">
        <f t="shared" si="1"/>
        <v>2.9188999461738068E-8</v>
      </c>
      <c r="H44" s="30">
        <f t="shared" si="0"/>
        <v>1.6934906247250527</v>
      </c>
      <c r="I44" s="39"/>
      <c r="J44" s="48"/>
      <c r="L44" s="47"/>
      <c r="M44" s="45"/>
      <c r="N44" s="4"/>
      <c r="R44" s="3"/>
      <c r="S44" s="1"/>
      <c r="AJ44" s="7"/>
      <c r="AK44" s="1"/>
      <c r="AL44" s="1"/>
      <c r="AM44" s="1"/>
      <c r="AN44" s="1"/>
      <c r="AO44" s="1"/>
      <c r="AP44" s="1"/>
    </row>
    <row r="45" spans="1:42" ht="16.5" thickBot="1" x14ac:dyDescent="0.3">
      <c r="A45" s="52" t="s">
        <v>128</v>
      </c>
      <c r="B45" s="63" t="s">
        <v>50</v>
      </c>
      <c r="C45" s="52">
        <v>109</v>
      </c>
      <c r="D45" s="53">
        <v>36</v>
      </c>
      <c r="E45" s="53" t="s">
        <v>158</v>
      </c>
      <c r="F45" s="77">
        <v>25.24</v>
      </c>
      <c r="G45" s="54">
        <f t="shared" si="1"/>
        <v>2.523497677929781E-8</v>
      </c>
      <c r="H45" s="55">
        <f t="shared" si="0"/>
        <v>1.4640856959456248</v>
      </c>
      <c r="I45" s="71">
        <f>AVERAGE(G42:G45)</f>
        <v>2.6759228811437746E-8</v>
      </c>
      <c r="J45" s="56">
        <f>_xlfn.STDEV.P(G42:G45)</f>
        <v>2.630514076120122E-9</v>
      </c>
      <c r="L45" s="4"/>
      <c r="M45" s="46"/>
      <c r="N45" s="4"/>
      <c r="R45" s="3"/>
      <c r="S45" s="1"/>
      <c r="AJ45" s="7"/>
      <c r="AK45" s="1"/>
      <c r="AL45" s="1"/>
      <c r="AM45" s="1"/>
      <c r="AN45" s="1"/>
      <c r="AO45" s="1"/>
      <c r="AP45" s="1"/>
    </row>
    <row r="46" spans="1:42" ht="16.5" thickBot="1" x14ac:dyDescent="0.3">
      <c r="A46" s="58" t="s">
        <v>128</v>
      </c>
      <c r="B46" s="41" t="s">
        <v>133</v>
      </c>
      <c r="C46" s="36">
        <v>110</v>
      </c>
      <c r="D46" s="43">
        <v>37</v>
      </c>
      <c r="E46" s="43" t="s">
        <v>158</v>
      </c>
      <c r="F46" s="32">
        <v>25.77</v>
      </c>
      <c r="G46" s="54">
        <f t="shared" si="1"/>
        <v>1.7476602632282349E-8</v>
      </c>
      <c r="H46" s="30">
        <f t="shared" si="0"/>
        <v>1.0139594797900278</v>
      </c>
      <c r="I46" s="39"/>
      <c r="J46" s="48"/>
      <c r="L46" s="47"/>
      <c r="M46" s="45"/>
      <c r="N46" s="4"/>
      <c r="R46" s="3"/>
      <c r="S46" s="1"/>
      <c r="AJ46" s="7"/>
      <c r="AK46" s="1"/>
      <c r="AL46" s="1"/>
      <c r="AM46" s="1"/>
      <c r="AN46" s="1"/>
      <c r="AO46" s="1"/>
      <c r="AP46" s="1"/>
    </row>
    <row r="47" spans="1:42" ht="15.75" thickBot="1" x14ac:dyDescent="0.3">
      <c r="A47" s="36" t="s">
        <v>128</v>
      </c>
      <c r="B47" s="41" t="s">
        <v>133</v>
      </c>
      <c r="C47" s="36">
        <v>110</v>
      </c>
      <c r="D47" s="43">
        <v>38</v>
      </c>
      <c r="E47" s="43" t="s">
        <v>158</v>
      </c>
      <c r="F47" s="32">
        <v>25.63</v>
      </c>
      <c r="G47" s="54">
        <f t="shared" si="1"/>
        <v>1.9257557848654599E-8</v>
      </c>
      <c r="H47" s="30">
        <f t="shared" si="0"/>
        <v>1.1172871380722207</v>
      </c>
      <c r="I47" s="39"/>
      <c r="J47" s="48"/>
      <c r="L47" s="4"/>
      <c r="M47" s="4"/>
      <c r="N47" s="4"/>
      <c r="R47" s="3"/>
      <c r="S47" s="1"/>
      <c r="W47" s="1"/>
      <c r="X47" s="1"/>
      <c r="AJ47" s="7"/>
      <c r="AK47" s="1"/>
      <c r="AL47" s="1"/>
      <c r="AM47" s="1"/>
      <c r="AN47" s="1"/>
      <c r="AO47" s="1"/>
      <c r="AP47" s="1"/>
    </row>
    <row r="48" spans="1:42" ht="15.75" thickBot="1" x14ac:dyDescent="0.3">
      <c r="A48" s="36" t="s">
        <v>128</v>
      </c>
      <c r="B48" s="41" t="s">
        <v>133</v>
      </c>
      <c r="C48" s="36">
        <v>110</v>
      </c>
      <c r="D48" s="43">
        <v>39</v>
      </c>
      <c r="E48" s="43" t="s">
        <v>158</v>
      </c>
      <c r="F48" s="32">
        <v>25.44</v>
      </c>
      <c r="G48" s="54">
        <f t="shared" si="1"/>
        <v>2.1968323249982282E-8</v>
      </c>
      <c r="H48" s="30">
        <f t="shared" si="0"/>
        <v>1.2745606273192593</v>
      </c>
      <c r="J48" s="75"/>
      <c r="L48" s="4"/>
      <c r="M48" s="4"/>
      <c r="N48" s="4"/>
      <c r="R48" s="3"/>
      <c r="S48" s="1"/>
      <c r="T48" s="1"/>
      <c r="U48" s="1"/>
      <c r="V48" s="1"/>
      <c r="Y48" s="1"/>
      <c r="Z48" s="1"/>
      <c r="AA48" s="1"/>
      <c r="AB48" s="1"/>
      <c r="AC48" s="7"/>
      <c r="AD48" s="7"/>
      <c r="AE48" s="7"/>
      <c r="AF48" s="7"/>
      <c r="AG48" s="7"/>
      <c r="AH48" s="7"/>
      <c r="AI48" s="7"/>
      <c r="AJ48" s="7"/>
      <c r="AK48" s="1"/>
      <c r="AL48" s="1"/>
      <c r="AM48" s="1"/>
      <c r="AN48" s="1"/>
      <c r="AO48" s="1"/>
      <c r="AP48" s="1"/>
    </row>
    <row r="49" spans="1:42" ht="15.75" thickBot="1" x14ac:dyDescent="0.3">
      <c r="A49" s="52" t="s">
        <v>128</v>
      </c>
      <c r="B49" s="63" t="s">
        <v>133</v>
      </c>
      <c r="C49" s="52">
        <v>110</v>
      </c>
      <c r="D49" s="53">
        <v>40</v>
      </c>
      <c r="E49" s="53" t="s">
        <v>158</v>
      </c>
      <c r="F49" s="77">
        <v>25.23</v>
      </c>
      <c r="G49" s="54">
        <f t="shared" si="1"/>
        <v>2.5410499923466385E-8</v>
      </c>
      <c r="H49" s="55">
        <f t="shared" si="0"/>
        <v>1.4742692172911025</v>
      </c>
      <c r="I49" s="71">
        <f>AVERAGE(G46:G49)</f>
        <v>2.1028245913596403E-8</v>
      </c>
      <c r="J49" s="56">
        <f>_xlfn.STDEV.P(G46:G49)</f>
        <v>2.9932174088444746E-9</v>
      </c>
      <c r="L49" s="4"/>
      <c r="M49" s="4"/>
      <c r="N49" s="4"/>
      <c r="R49" s="3"/>
      <c r="S49" s="1"/>
      <c r="T49" s="1"/>
      <c r="U49" s="2"/>
      <c r="V49" s="1"/>
      <c r="Y49" s="1"/>
      <c r="Z49" s="1"/>
      <c r="AA49" s="1"/>
      <c r="AB49" s="1"/>
      <c r="AC49" s="7"/>
      <c r="AD49" s="7"/>
      <c r="AE49" s="7"/>
      <c r="AF49" s="7"/>
      <c r="AG49" s="7"/>
      <c r="AH49" s="7"/>
      <c r="AI49" s="7"/>
      <c r="AJ49" s="7"/>
      <c r="AK49" s="1"/>
      <c r="AL49" s="1"/>
      <c r="AM49" s="1"/>
      <c r="AN49" s="1"/>
      <c r="AO49" s="1"/>
      <c r="AP49" s="1"/>
    </row>
    <row r="50" spans="1:42" x14ac:dyDescent="0.25">
      <c r="C50" s="18"/>
      <c r="D50" s="18"/>
      <c r="E50" s="18"/>
      <c r="F50" s="18"/>
      <c r="G50" s="18"/>
      <c r="H50" s="18"/>
      <c r="I50" s="18"/>
      <c r="J50" s="18"/>
      <c r="L50" s="4"/>
      <c r="M50" s="4"/>
      <c r="N50" s="4"/>
      <c r="Q50" s="3"/>
      <c r="R50" s="1"/>
      <c r="S50" s="2"/>
      <c r="T50" s="2"/>
      <c r="U50" s="1"/>
      <c r="V50" s="1"/>
      <c r="W50" s="1"/>
      <c r="X50" s="1"/>
      <c r="Y50" s="1"/>
      <c r="Z50" s="1"/>
      <c r="AA50" s="1"/>
      <c r="AB50" s="7"/>
      <c r="AC50" s="7"/>
      <c r="AD50" s="7"/>
      <c r="AE50" s="7"/>
      <c r="AF50" s="7"/>
      <c r="AG50" s="7"/>
      <c r="AH50" s="7"/>
      <c r="AI50" s="7"/>
      <c r="AJ50" s="1"/>
      <c r="AK50" s="1"/>
      <c r="AL50" s="1"/>
      <c r="AM50" s="1"/>
      <c r="AN50" s="1"/>
      <c r="AO50" s="1"/>
    </row>
    <row r="51" spans="1:42" x14ac:dyDescent="0.25">
      <c r="L51" s="4"/>
      <c r="M51" s="4"/>
      <c r="N51" s="4"/>
      <c r="Q51" s="3"/>
      <c r="R51" s="1"/>
      <c r="S51" s="1"/>
      <c r="T51" s="1"/>
      <c r="U51" s="1"/>
      <c r="V51" s="1"/>
      <c r="W51" s="1"/>
      <c r="X51" s="1"/>
      <c r="Y51" s="1"/>
      <c r="Z51" s="1"/>
      <c r="AA51" s="1"/>
      <c r="AB51" s="7"/>
      <c r="AC51" s="7"/>
      <c r="AD51" s="7"/>
      <c r="AE51" s="7"/>
      <c r="AF51" s="7"/>
      <c r="AG51" s="7"/>
      <c r="AH51" s="7"/>
      <c r="AI51" s="7"/>
      <c r="AJ51" s="1"/>
      <c r="AK51" s="1"/>
      <c r="AL51" s="1"/>
      <c r="AM51" s="1"/>
      <c r="AN51" s="1"/>
      <c r="AO51" s="1"/>
    </row>
    <row r="52" spans="1:42" x14ac:dyDescent="0.25">
      <c r="Q52" s="8"/>
      <c r="R52" s="1"/>
      <c r="S52" s="1"/>
      <c r="T52" s="1"/>
      <c r="U52" s="1"/>
      <c r="X52" s="1"/>
      <c r="Y52" s="1"/>
      <c r="Z52" s="1"/>
      <c r="AA52" s="1"/>
      <c r="AB52" s="7"/>
      <c r="AC52" s="7"/>
      <c r="AD52" s="7"/>
      <c r="AE52" s="7"/>
      <c r="AF52" s="7"/>
      <c r="AG52" s="7"/>
      <c r="AH52" s="7"/>
      <c r="AI52" s="7"/>
      <c r="AJ52" s="1"/>
      <c r="AK52" s="1"/>
      <c r="AL52" s="1"/>
      <c r="AM52" s="1"/>
      <c r="AN52" s="1"/>
      <c r="AO52" s="1"/>
    </row>
    <row r="53" spans="1:42" x14ac:dyDescent="0.25">
      <c r="Q53" s="7"/>
      <c r="R53" s="7"/>
      <c r="S53" s="7"/>
      <c r="T53" s="7"/>
      <c r="U53" s="7"/>
      <c r="V53" s="1"/>
      <c r="W53" s="1"/>
      <c r="X53" s="1"/>
      <c r="Y53" s="1"/>
      <c r="Z53" s="1"/>
      <c r="AA53" s="1"/>
    </row>
    <row r="54" spans="1:42" x14ac:dyDescent="0.25">
      <c r="Q54" s="7"/>
      <c r="R54" s="7"/>
      <c r="S54" s="7"/>
      <c r="T54" s="7"/>
      <c r="U54" s="7"/>
      <c r="V54" s="1"/>
      <c r="W54" s="1"/>
      <c r="X54" s="1"/>
      <c r="Y54" s="1"/>
      <c r="Z54" s="1"/>
      <c r="AA54" s="1"/>
    </row>
    <row r="55" spans="1:42" x14ac:dyDescent="0.25">
      <c r="F55" s="21" t="s">
        <v>78</v>
      </c>
      <c r="G55" s="22">
        <f>AVERAGE(G2:G49)</f>
        <v>2.1544113530022576E-8</v>
      </c>
      <c r="Q55" s="7"/>
      <c r="R55" s="7"/>
      <c r="S55" s="7"/>
      <c r="T55" s="7"/>
      <c r="U55" s="7"/>
      <c r="V55" s="1"/>
      <c r="W55" s="1"/>
      <c r="X55" s="1"/>
      <c r="Y55" s="1"/>
      <c r="Z55" s="1"/>
      <c r="AA55" s="1"/>
    </row>
    <row r="56" spans="1:42" x14ac:dyDescent="0.25">
      <c r="F56" s="21" t="s">
        <v>1</v>
      </c>
      <c r="G56" s="20">
        <f>_xlfn.STDEV.P(G2:G49)</f>
        <v>5.2245042178191814E-9</v>
      </c>
      <c r="Q56" s="7"/>
      <c r="R56" s="7"/>
      <c r="S56" s="7"/>
      <c r="T56" s="7"/>
      <c r="U56" s="7"/>
      <c r="V56" s="1"/>
      <c r="W56" s="1"/>
      <c r="X56" s="1"/>
      <c r="Y56" s="1"/>
      <c r="Z56" s="1"/>
      <c r="AA56" s="1"/>
    </row>
    <row r="57" spans="1:42" x14ac:dyDescent="0.25">
      <c r="F57" s="21" t="s">
        <v>79</v>
      </c>
      <c r="G57" s="23">
        <f>G56/G55</f>
        <v>0.24250263119615612</v>
      </c>
      <c r="Q57" s="7"/>
      <c r="R57" s="7"/>
      <c r="S57" s="7"/>
      <c r="T57" s="7"/>
      <c r="U57" s="7"/>
      <c r="V57" s="1"/>
      <c r="W57" s="1"/>
      <c r="X57" s="1"/>
      <c r="Y57" s="1"/>
      <c r="Z57" s="1"/>
      <c r="AA57" s="1"/>
    </row>
    <row r="58" spans="1:42" x14ac:dyDescent="0.25">
      <c r="F58" s="21" t="s">
        <v>80</v>
      </c>
      <c r="G58" s="23">
        <f>MAX(F2:F49)-MIN(F2:F49)</f>
        <v>1.5299999999999976</v>
      </c>
      <c r="Q58" s="7"/>
      <c r="R58" s="7"/>
      <c r="S58" s="7"/>
      <c r="T58" s="7"/>
      <c r="U58" s="7"/>
      <c r="V58" s="1"/>
      <c r="W58" s="1"/>
      <c r="X58" s="1"/>
      <c r="Y58" s="1"/>
      <c r="Z58" s="1"/>
      <c r="AA58" s="1"/>
    </row>
    <row r="59" spans="1:42" x14ac:dyDescent="0.25">
      <c r="Q59" s="7"/>
      <c r="R59" s="7"/>
      <c r="S59" s="7"/>
      <c r="T59" s="7"/>
      <c r="U59" s="7"/>
      <c r="V59" s="1"/>
      <c r="W59" s="1"/>
      <c r="X59" s="1"/>
      <c r="Y59" s="1"/>
      <c r="Z59" s="1"/>
      <c r="AA59" s="1"/>
    </row>
    <row r="60" spans="1:42" x14ac:dyDescent="0.25">
      <c r="Q60" s="7"/>
      <c r="R60" s="7"/>
      <c r="S60" s="7"/>
      <c r="T60" s="7"/>
      <c r="U60" s="7"/>
      <c r="V60" s="1"/>
      <c r="W60" s="1"/>
      <c r="X60" s="1"/>
      <c r="Y60" s="1"/>
      <c r="Z60" s="1"/>
      <c r="AA60" s="1"/>
    </row>
    <row r="61" spans="1:42" x14ac:dyDescent="0.25">
      <c r="Q61" s="7"/>
      <c r="R61" s="7"/>
      <c r="S61" s="7"/>
      <c r="T61" s="7"/>
      <c r="U61" s="7"/>
      <c r="V61" s="1"/>
      <c r="W61" s="1"/>
      <c r="X61" s="1"/>
      <c r="Y61" s="1"/>
      <c r="Z61" s="1"/>
      <c r="AA61" s="1"/>
    </row>
    <row r="62" spans="1:42" x14ac:dyDescent="0.25">
      <c r="Q62" s="7"/>
      <c r="R62" s="7"/>
      <c r="S62" s="7"/>
      <c r="T62" s="7"/>
      <c r="U62" s="7"/>
      <c r="V62" s="1"/>
      <c r="W62" s="1"/>
      <c r="X62" s="1"/>
      <c r="Y62" s="1"/>
      <c r="Z62" s="1"/>
      <c r="AA62" s="1"/>
    </row>
    <row r="63" spans="1:42" x14ac:dyDescent="0.25">
      <c r="Q63" s="7"/>
      <c r="R63" s="7"/>
      <c r="S63" s="7"/>
      <c r="T63" s="7"/>
      <c r="U63" s="7"/>
      <c r="V63" s="1"/>
      <c r="W63" s="1"/>
      <c r="X63" s="1"/>
      <c r="Y63" s="1"/>
      <c r="Z63" s="1"/>
      <c r="AA63" s="1"/>
    </row>
    <row r="64" spans="1:4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7"/>
      <c r="R64" s="7"/>
      <c r="S64" s="7"/>
      <c r="T64" s="7"/>
      <c r="U64" s="7"/>
      <c r="V64" s="1"/>
      <c r="W64" s="1"/>
      <c r="X64" s="1"/>
      <c r="Y64" s="1"/>
      <c r="Z64" s="1"/>
      <c r="AA64" s="1"/>
    </row>
    <row r="65" spans="3:27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7"/>
      <c r="R65" s="7"/>
      <c r="S65" s="7"/>
      <c r="T65" s="7"/>
      <c r="U65" s="7"/>
      <c r="V65" s="1"/>
      <c r="W65" s="1"/>
      <c r="X65" s="1"/>
      <c r="Y65" s="1"/>
      <c r="Z65" s="1"/>
      <c r="AA65" s="1"/>
    </row>
    <row r="66" spans="3:27" x14ac:dyDescent="0.25">
      <c r="C66" s="25" t="s">
        <v>134</v>
      </c>
      <c r="D66" s="32" t="s">
        <v>6</v>
      </c>
      <c r="E66" s="32" t="s">
        <v>2</v>
      </c>
      <c r="F66" s="32" t="s">
        <v>3</v>
      </c>
      <c r="G66" s="32" t="s">
        <v>4</v>
      </c>
      <c r="H66" s="32" t="s">
        <v>5</v>
      </c>
      <c r="I66" s="32" t="s">
        <v>7</v>
      </c>
      <c r="J66" s="32" t="s">
        <v>8</v>
      </c>
      <c r="K66" s="32" t="s">
        <v>9</v>
      </c>
      <c r="L66" s="32" t="s">
        <v>10</v>
      </c>
      <c r="M66" s="32" t="s">
        <v>11</v>
      </c>
      <c r="N66" s="32" t="s">
        <v>12</v>
      </c>
      <c r="O66" s="32" t="s">
        <v>13</v>
      </c>
      <c r="P66" s="32" t="s">
        <v>14</v>
      </c>
      <c r="Q66" s="32" t="s">
        <v>15</v>
      </c>
      <c r="R66" s="7"/>
      <c r="S66" s="7"/>
      <c r="T66" s="7"/>
      <c r="U66" s="7"/>
      <c r="V66" s="1"/>
      <c r="W66" s="1"/>
      <c r="X66" s="1"/>
      <c r="Y66" s="1"/>
      <c r="Z66" s="1"/>
      <c r="AA66" s="1"/>
    </row>
    <row r="67" spans="3:27" x14ac:dyDescent="0.25">
      <c r="C67" s="25"/>
      <c r="D67" s="32" t="s">
        <v>60</v>
      </c>
      <c r="E67" s="31">
        <v>1</v>
      </c>
      <c r="F67" s="32" t="s">
        <v>135</v>
      </c>
      <c r="G67" s="32">
        <v>25.78</v>
      </c>
      <c r="H67" s="78">
        <v>0.1</v>
      </c>
      <c r="I67" s="32" t="s">
        <v>16</v>
      </c>
      <c r="J67" s="32" t="s">
        <v>16</v>
      </c>
      <c r="K67" s="32" t="s">
        <v>139</v>
      </c>
      <c r="L67" s="32" t="s">
        <v>16</v>
      </c>
      <c r="M67" s="32" t="s">
        <v>17</v>
      </c>
      <c r="N67" s="32" t="s">
        <v>18</v>
      </c>
      <c r="O67" s="32">
        <v>1</v>
      </c>
      <c r="P67" s="32" t="s">
        <v>61</v>
      </c>
      <c r="Q67" s="32" t="s">
        <v>17</v>
      </c>
      <c r="R67" s="7"/>
      <c r="S67" s="7"/>
      <c r="T67" s="7"/>
      <c r="U67" s="7"/>
      <c r="V67" s="1"/>
      <c r="W67" s="1"/>
      <c r="X67" s="1"/>
      <c r="Y67" s="1"/>
      <c r="Z67" s="1"/>
      <c r="AA67" s="1"/>
    </row>
    <row r="68" spans="3:27" x14ac:dyDescent="0.25">
      <c r="C68" s="25"/>
      <c r="D68" s="32" t="s">
        <v>72</v>
      </c>
      <c r="E68" s="31">
        <v>2</v>
      </c>
      <c r="F68" s="32" t="s">
        <v>135</v>
      </c>
      <c r="G68" s="32">
        <v>25.64</v>
      </c>
      <c r="H68" s="78">
        <v>0.06</v>
      </c>
      <c r="I68" s="32" t="s">
        <v>16</v>
      </c>
      <c r="J68" s="32" t="s">
        <v>16</v>
      </c>
      <c r="K68" s="32" t="s">
        <v>139</v>
      </c>
      <c r="L68" s="32" t="s">
        <v>16</v>
      </c>
      <c r="M68" s="32" t="s">
        <v>17</v>
      </c>
      <c r="N68" s="32" t="s">
        <v>18</v>
      </c>
      <c r="O68" s="32">
        <v>7</v>
      </c>
      <c r="P68" s="32" t="s">
        <v>73</v>
      </c>
      <c r="Q68" s="32" t="s">
        <v>17</v>
      </c>
      <c r="R68" s="7"/>
      <c r="S68" s="7"/>
      <c r="T68" s="7"/>
      <c r="U68" s="7"/>
      <c r="V68" s="1"/>
      <c r="W68" s="1"/>
      <c r="X68" s="1"/>
      <c r="Y68" s="1"/>
      <c r="Z68" s="1"/>
      <c r="AA68" s="1"/>
    </row>
    <row r="69" spans="3:27" x14ac:dyDescent="0.25">
      <c r="C69" s="25"/>
      <c r="D69" s="32" t="s">
        <v>70</v>
      </c>
      <c r="E69" s="31">
        <v>3</v>
      </c>
      <c r="F69" s="32" t="s">
        <v>135</v>
      </c>
      <c r="G69" s="32">
        <v>25.81</v>
      </c>
      <c r="H69" s="78">
        <v>0</v>
      </c>
      <c r="I69" s="32" t="s">
        <v>16</v>
      </c>
      <c r="J69" s="32" t="s">
        <v>16</v>
      </c>
      <c r="K69" s="32" t="s">
        <v>139</v>
      </c>
      <c r="L69" s="32" t="s">
        <v>16</v>
      </c>
      <c r="M69" s="32" t="s">
        <v>114</v>
      </c>
      <c r="N69" s="32" t="s">
        <v>18</v>
      </c>
      <c r="O69" s="32">
        <v>13</v>
      </c>
      <c r="P69" s="32" t="s">
        <v>156</v>
      </c>
      <c r="Q69" s="32" t="s">
        <v>17</v>
      </c>
      <c r="R69" s="7"/>
      <c r="S69" s="7"/>
      <c r="T69" s="7"/>
      <c r="U69" s="7"/>
      <c r="V69" s="1"/>
      <c r="W69" s="1"/>
      <c r="X69" s="1"/>
      <c r="Y69" s="1"/>
      <c r="Z69" s="1"/>
      <c r="AA69" s="1"/>
    </row>
    <row r="70" spans="3:27" x14ac:dyDescent="0.25">
      <c r="C70" s="25"/>
      <c r="D70" s="32" t="s">
        <v>74</v>
      </c>
      <c r="E70" s="31">
        <v>4</v>
      </c>
      <c r="F70" s="32" t="s">
        <v>135</v>
      </c>
      <c r="G70" s="32">
        <v>25.89</v>
      </c>
      <c r="H70" s="78">
        <v>0.01</v>
      </c>
      <c r="I70" s="32" t="s">
        <v>16</v>
      </c>
      <c r="J70" s="32" t="s">
        <v>16</v>
      </c>
      <c r="K70" s="32" t="s">
        <v>139</v>
      </c>
      <c r="L70" s="32" t="s">
        <v>16</v>
      </c>
      <c r="M70" s="32" t="s">
        <v>17</v>
      </c>
      <c r="N70" s="32" t="s">
        <v>18</v>
      </c>
      <c r="O70" s="32">
        <v>19</v>
      </c>
      <c r="P70" s="32" t="s">
        <v>75</v>
      </c>
      <c r="Q70" s="32" t="s">
        <v>17</v>
      </c>
      <c r="R70" s="7"/>
      <c r="S70" s="7"/>
      <c r="T70" s="7"/>
      <c r="U70" s="7"/>
      <c r="V70" s="1"/>
      <c r="W70" s="1"/>
      <c r="X70" s="1"/>
      <c r="Y70" s="1"/>
      <c r="Z70" s="1"/>
      <c r="AA70" s="1"/>
    </row>
    <row r="71" spans="3:27" x14ac:dyDescent="0.25">
      <c r="C71" s="25"/>
      <c r="D71" s="32" t="s">
        <v>76</v>
      </c>
      <c r="E71" s="31">
        <v>5</v>
      </c>
      <c r="F71" s="32" t="s">
        <v>135</v>
      </c>
      <c r="G71" s="32">
        <v>25.9</v>
      </c>
      <c r="H71" s="78">
        <v>0.11</v>
      </c>
      <c r="I71" s="32" t="s">
        <v>16</v>
      </c>
      <c r="J71" s="32" t="s">
        <v>16</v>
      </c>
      <c r="K71" s="32" t="s">
        <v>139</v>
      </c>
      <c r="L71" s="32" t="s">
        <v>16</v>
      </c>
      <c r="M71" s="32" t="s">
        <v>17</v>
      </c>
      <c r="N71" s="32" t="s">
        <v>18</v>
      </c>
      <c r="O71" s="32">
        <v>25</v>
      </c>
      <c r="P71" s="32" t="s">
        <v>77</v>
      </c>
      <c r="Q71" s="32" t="s">
        <v>17</v>
      </c>
      <c r="R71" s="7"/>
      <c r="S71" s="7"/>
      <c r="T71" s="7"/>
      <c r="U71" s="7"/>
      <c r="V71" s="1"/>
      <c r="W71" s="1"/>
      <c r="X71" s="1"/>
      <c r="Y71" s="1"/>
      <c r="Z71" s="1"/>
      <c r="AA71" s="1"/>
    </row>
    <row r="72" spans="3:27" x14ac:dyDescent="0.25">
      <c r="C72" s="25"/>
      <c r="D72" s="32" t="s">
        <v>48</v>
      </c>
      <c r="E72" s="31">
        <v>6</v>
      </c>
      <c r="F72" s="32" t="s">
        <v>135</v>
      </c>
      <c r="G72" s="32">
        <v>25.37</v>
      </c>
      <c r="H72" s="78">
        <v>0.06</v>
      </c>
      <c r="I72" s="32" t="s">
        <v>16</v>
      </c>
      <c r="J72" s="32" t="s">
        <v>16</v>
      </c>
      <c r="K72" s="32" t="s">
        <v>139</v>
      </c>
      <c r="L72" s="32" t="s">
        <v>16</v>
      </c>
      <c r="M72" s="32" t="s">
        <v>17</v>
      </c>
      <c r="N72" s="32" t="s">
        <v>18</v>
      </c>
      <c r="O72" s="32">
        <v>31</v>
      </c>
      <c r="P72" s="32" t="s">
        <v>49</v>
      </c>
      <c r="Q72" s="32" t="s">
        <v>17</v>
      </c>
      <c r="R72" s="7"/>
      <c r="S72" s="7"/>
      <c r="T72" s="7"/>
      <c r="U72" s="7"/>
      <c r="V72" s="1"/>
      <c r="W72" s="1"/>
      <c r="X72" s="1"/>
      <c r="Y72" s="1"/>
      <c r="Z72" s="1"/>
      <c r="AA72" s="1"/>
    </row>
    <row r="73" spans="3:27" x14ac:dyDescent="0.25">
      <c r="C73" s="25"/>
      <c r="D73" s="32" t="s">
        <v>40</v>
      </c>
      <c r="E73" s="31">
        <v>7</v>
      </c>
      <c r="F73" s="32" t="s">
        <v>135</v>
      </c>
      <c r="G73" s="32">
        <v>25.46</v>
      </c>
      <c r="H73" s="78">
        <v>0.08</v>
      </c>
      <c r="I73" s="32" t="s">
        <v>16</v>
      </c>
      <c r="J73" s="32" t="s">
        <v>16</v>
      </c>
      <c r="K73" s="32" t="s">
        <v>139</v>
      </c>
      <c r="L73" s="32" t="s">
        <v>16</v>
      </c>
      <c r="M73" s="32" t="s">
        <v>17</v>
      </c>
      <c r="N73" s="32" t="s">
        <v>18</v>
      </c>
      <c r="O73" s="32">
        <v>37</v>
      </c>
      <c r="P73" s="32" t="s">
        <v>41</v>
      </c>
      <c r="Q73" s="32" t="s">
        <v>17</v>
      </c>
      <c r="R73" s="7"/>
      <c r="S73" s="7"/>
      <c r="T73" s="7"/>
      <c r="U73" s="7"/>
      <c r="V73" s="1"/>
      <c r="W73" s="1"/>
      <c r="X73" s="1"/>
      <c r="Y73" s="1"/>
      <c r="Z73" s="1"/>
      <c r="AA73" s="1"/>
    </row>
    <row r="74" spans="3:27" x14ac:dyDescent="0.25">
      <c r="C74" s="25"/>
      <c r="D74" s="32" t="s">
        <v>64</v>
      </c>
      <c r="E74" s="31">
        <v>8</v>
      </c>
      <c r="F74" s="32" t="s">
        <v>135</v>
      </c>
      <c r="G74" s="32">
        <v>25.12</v>
      </c>
      <c r="H74" s="78">
        <v>0.08</v>
      </c>
      <c r="I74" s="32" t="s">
        <v>16</v>
      </c>
      <c r="J74" s="32" t="s">
        <v>16</v>
      </c>
      <c r="K74" s="32" t="s">
        <v>139</v>
      </c>
      <c r="L74" s="32" t="s">
        <v>16</v>
      </c>
      <c r="M74" s="32" t="s">
        <v>17</v>
      </c>
      <c r="N74" s="32" t="s">
        <v>18</v>
      </c>
      <c r="O74" s="32">
        <v>43</v>
      </c>
      <c r="P74" s="32" t="s">
        <v>65</v>
      </c>
      <c r="Q74" s="32" t="s">
        <v>17</v>
      </c>
      <c r="R74" s="7"/>
      <c r="S74" s="7"/>
      <c r="T74" s="7"/>
      <c r="U74" s="7"/>
      <c r="V74" s="1"/>
      <c r="W74" s="1"/>
      <c r="X74" s="1"/>
      <c r="Y74" s="1"/>
      <c r="Z74" s="1"/>
      <c r="AA74" s="1"/>
    </row>
    <row r="75" spans="3:27" x14ac:dyDescent="0.25">
      <c r="C75" s="25"/>
      <c r="D75" s="32" t="s">
        <v>56</v>
      </c>
      <c r="E75" s="31">
        <v>9</v>
      </c>
      <c r="F75" s="32" t="s">
        <v>135</v>
      </c>
      <c r="G75" s="32">
        <v>25.5</v>
      </c>
      <c r="H75" s="78">
        <v>0.03</v>
      </c>
      <c r="I75" s="32" t="s">
        <v>16</v>
      </c>
      <c r="J75" s="32" t="s">
        <v>16</v>
      </c>
      <c r="K75" s="32" t="s">
        <v>139</v>
      </c>
      <c r="L75" s="32" t="s">
        <v>16</v>
      </c>
      <c r="M75" s="32" t="s">
        <v>17</v>
      </c>
      <c r="N75" s="32" t="s">
        <v>18</v>
      </c>
      <c r="O75" s="32">
        <v>2</v>
      </c>
      <c r="P75" s="32" t="s">
        <v>57</v>
      </c>
      <c r="Q75" s="32" t="s">
        <v>17</v>
      </c>
      <c r="R75" s="7"/>
      <c r="S75" s="7"/>
      <c r="T75" s="7"/>
      <c r="U75" s="7"/>
      <c r="V75" s="1"/>
      <c r="W75" s="1"/>
      <c r="X75" s="1"/>
      <c r="Y75" s="1"/>
      <c r="Z75" s="1"/>
      <c r="AA75" s="1"/>
    </row>
    <row r="76" spans="3:27" x14ac:dyDescent="0.25">
      <c r="C76" s="25"/>
      <c r="D76" s="32" t="s">
        <v>58</v>
      </c>
      <c r="E76" s="31">
        <v>10</v>
      </c>
      <c r="F76" s="32" t="s">
        <v>135</v>
      </c>
      <c r="G76" s="32">
        <v>25.51</v>
      </c>
      <c r="H76" s="78">
        <v>0.04</v>
      </c>
      <c r="I76" s="32" t="s">
        <v>16</v>
      </c>
      <c r="J76" s="32" t="s">
        <v>16</v>
      </c>
      <c r="K76" s="32" t="s">
        <v>139</v>
      </c>
      <c r="L76" s="32" t="s">
        <v>16</v>
      </c>
      <c r="M76" s="32" t="s">
        <v>17</v>
      </c>
      <c r="N76" s="32" t="s">
        <v>18</v>
      </c>
      <c r="O76" s="32">
        <v>8</v>
      </c>
      <c r="P76" s="32" t="s">
        <v>59</v>
      </c>
      <c r="Q76" s="32" t="s">
        <v>17</v>
      </c>
      <c r="R76" s="7"/>
      <c r="S76" s="7"/>
      <c r="T76" s="7"/>
      <c r="U76" s="7"/>
      <c r="V76" s="1"/>
      <c r="W76" s="1"/>
      <c r="X76" s="1"/>
      <c r="Y76" s="1"/>
      <c r="Z76" s="1"/>
      <c r="AA76" s="1"/>
    </row>
    <row r="77" spans="3:27" x14ac:dyDescent="0.25">
      <c r="C77" s="25"/>
      <c r="D77" s="32" t="s">
        <v>44</v>
      </c>
      <c r="E77" s="31">
        <v>11</v>
      </c>
      <c r="F77" s="32" t="s">
        <v>135</v>
      </c>
      <c r="G77" s="32">
        <v>25.41</v>
      </c>
      <c r="H77" s="78">
        <v>0.15</v>
      </c>
      <c r="I77" s="32" t="s">
        <v>16</v>
      </c>
      <c r="J77" s="32" t="s">
        <v>16</v>
      </c>
      <c r="K77" s="32" t="s">
        <v>139</v>
      </c>
      <c r="L77" s="32" t="s">
        <v>16</v>
      </c>
      <c r="M77" s="32" t="s">
        <v>17</v>
      </c>
      <c r="N77" s="32" t="s">
        <v>18</v>
      </c>
      <c r="O77" s="32">
        <v>14</v>
      </c>
      <c r="P77" s="32" t="s">
        <v>45</v>
      </c>
      <c r="Q77" s="32" t="s">
        <v>17</v>
      </c>
      <c r="R77" s="7"/>
      <c r="S77" s="7"/>
      <c r="T77" s="7"/>
      <c r="U77" s="7"/>
      <c r="V77" s="1"/>
      <c r="W77" s="1"/>
      <c r="X77" s="1"/>
      <c r="Y77" s="1"/>
      <c r="Z77" s="1"/>
      <c r="AA77" s="1"/>
    </row>
    <row r="78" spans="3:27" x14ac:dyDescent="0.25">
      <c r="C78" s="25"/>
      <c r="D78" s="32" t="s">
        <v>38</v>
      </c>
      <c r="E78" s="31">
        <v>12</v>
      </c>
      <c r="F78" s="32" t="s">
        <v>135</v>
      </c>
      <c r="G78" s="32">
        <v>25.09</v>
      </c>
      <c r="H78" s="78">
        <v>0.01</v>
      </c>
      <c r="I78" s="32" t="s">
        <v>16</v>
      </c>
      <c r="J78" s="32" t="s">
        <v>16</v>
      </c>
      <c r="K78" s="32" t="s">
        <v>139</v>
      </c>
      <c r="L78" s="32" t="s">
        <v>16</v>
      </c>
      <c r="M78" s="32" t="s">
        <v>17</v>
      </c>
      <c r="N78" s="32" t="s">
        <v>18</v>
      </c>
      <c r="O78" s="32">
        <v>20</v>
      </c>
      <c r="P78" s="32" t="s">
        <v>39</v>
      </c>
      <c r="Q78" s="32" t="s">
        <v>17</v>
      </c>
      <c r="R78" s="7"/>
      <c r="S78" s="7"/>
      <c r="T78" s="7"/>
      <c r="U78" s="7"/>
      <c r="V78" s="1"/>
      <c r="W78" s="1"/>
      <c r="X78" s="1"/>
      <c r="Y78" s="1"/>
      <c r="Z78" s="1"/>
      <c r="AA78" s="1"/>
    </row>
    <row r="79" spans="3:27" x14ac:dyDescent="0.25">
      <c r="C79" s="25"/>
      <c r="D79" s="32" t="s">
        <v>46</v>
      </c>
      <c r="E79" s="31">
        <v>13</v>
      </c>
      <c r="F79" s="32" t="s">
        <v>135</v>
      </c>
      <c r="G79" s="32">
        <v>25.54</v>
      </c>
      <c r="H79" s="78">
        <v>0.01</v>
      </c>
      <c r="I79" s="32" t="s">
        <v>16</v>
      </c>
      <c r="J79" s="32" t="s">
        <v>16</v>
      </c>
      <c r="K79" s="32" t="s">
        <v>139</v>
      </c>
      <c r="L79" s="32" t="s">
        <v>16</v>
      </c>
      <c r="M79" s="32" t="s">
        <v>17</v>
      </c>
      <c r="N79" s="32" t="s">
        <v>18</v>
      </c>
      <c r="O79" s="32">
        <v>26</v>
      </c>
      <c r="P79" s="32" t="s">
        <v>47</v>
      </c>
      <c r="Q79" s="32" t="s">
        <v>17</v>
      </c>
      <c r="R79" s="7"/>
      <c r="S79" s="7"/>
      <c r="T79" s="7"/>
      <c r="U79" s="7"/>
      <c r="V79" s="1"/>
      <c r="W79" s="1"/>
      <c r="X79" s="1"/>
      <c r="Y79" s="1"/>
      <c r="Z79" s="1"/>
      <c r="AA79" s="1"/>
    </row>
    <row r="80" spans="3:27" x14ac:dyDescent="0.25">
      <c r="C80" s="25"/>
      <c r="D80" s="32" t="s">
        <v>66</v>
      </c>
      <c r="E80" s="31">
        <v>14</v>
      </c>
      <c r="F80" s="32" t="s">
        <v>135</v>
      </c>
      <c r="G80" s="32">
        <v>25.33</v>
      </c>
      <c r="H80" s="78">
        <v>0.06</v>
      </c>
      <c r="I80" s="32" t="s">
        <v>16</v>
      </c>
      <c r="J80" s="32" t="s">
        <v>16</v>
      </c>
      <c r="K80" s="32" t="s">
        <v>139</v>
      </c>
      <c r="L80" s="32" t="s">
        <v>16</v>
      </c>
      <c r="M80" s="32" t="s">
        <v>17</v>
      </c>
      <c r="N80" s="32" t="s">
        <v>18</v>
      </c>
      <c r="O80" s="32">
        <v>32</v>
      </c>
      <c r="P80" s="32" t="s">
        <v>67</v>
      </c>
      <c r="Q80" s="32" t="s">
        <v>17</v>
      </c>
      <c r="R80" s="7"/>
      <c r="S80" s="7"/>
      <c r="T80" s="7"/>
      <c r="U80" s="7"/>
      <c r="V80" s="1"/>
      <c r="W80" s="1"/>
      <c r="X80" s="1"/>
      <c r="Y80" s="1"/>
      <c r="Z80" s="1"/>
      <c r="AA80" s="1"/>
    </row>
    <row r="81" spans="3:27" x14ac:dyDescent="0.25">
      <c r="C81" s="25"/>
      <c r="D81" s="32" t="s">
        <v>54</v>
      </c>
      <c r="E81" s="31">
        <v>15</v>
      </c>
      <c r="F81" s="32" t="s">
        <v>135</v>
      </c>
      <c r="G81" s="32">
        <v>25.31</v>
      </c>
      <c r="H81" s="78">
        <v>0.04</v>
      </c>
      <c r="I81" s="32" t="s">
        <v>16</v>
      </c>
      <c r="J81" s="32" t="s">
        <v>16</v>
      </c>
      <c r="K81" s="32" t="s">
        <v>139</v>
      </c>
      <c r="L81" s="32" t="s">
        <v>16</v>
      </c>
      <c r="M81" s="32" t="s">
        <v>17</v>
      </c>
      <c r="N81" s="32" t="s">
        <v>18</v>
      </c>
      <c r="O81" s="32">
        <v>38</v>
      </c>
      <c r="P81" s="32" t="s">
        <v>55</v>
      </c>
      <c r="Q81" s="32" t="s">
        <v>17</v>
      </c>
      <c r="R81" s="7"/>
      <c r="S81" s="7"/>
      <c r="T81" s="7"/>
      <c r="U81" s="7"/>
      <c r="V81" s="1"/>
      <c r="W81" s="1"/>
      <c r="X81" s="1"/>
      <c r="Y81" s="1"/>
      <c r="Z81" s="1"/>
      <c r="AA81" s="1"/>
    </row>
    <row r="82" spans="3:27" x14ac:dyDescent="0.25">
      <c r="C82" s="25"/>
      <c r="D82" s="32" t="s">
        <v>42</v>
      </c>
      <c r="E82" s="31">
        <v>16</v>
      </c>
      <c r="F82" s="32" t="s">
        <v>135</v>
      </c>
      <c r="G82" s="32">
        <v>25.53</v>
      </c>
      <c r="H82" s="78">
        <v>0.1</v>
      </c>
      <c r="I82" s="32" t="s">
        <v>16</v>
      </c>
      <c r="J82" s="32" t="s">
        <v>16</v>
      </c>
      <c r="K82" s="32" t="s">
        <v>139</v>
      </c>
      <c r="L82" s="32" t="s">
        <v>16</v>
      </c>
      <c r="M82" s="32" t="s">
        <v>17</v>
      </c>
      <c r="N82" s="32" t="s">
        <v>18</v>
      </c>
      <c r="O82" s="32">
        <v>44</v>
      </c>
      <c r="P82" s="32" t="s">
        <v>43</v>
      </c>
      <c r="Q82" s="32" t="s">
        <v>17</v>
      </c>
      <c r="R82" s="7"/>
      <c r="S82" s="7"/>
      <c r="T82" s="7"/>
      <c r="U82" s="7"/>
      <c r="V82" s="1"/>
      <c r="W82" s="1"/>
      <c r="X82" s="1"/>
      <c r="Y82" s="1"/>
      <c r="Z82" s="1"/>
      <c r="AA82" s="1"/>
    </row>
    <row r="83" spans="3:27" x14ac:dyDescent="0.25">
      <c r="C83" s="25"/>
      <c r="D83" s="32" t="s">
        <v>62</v>
      </c>
      <c r="E83" s="31">
        <v>17</v>
      </c>
      <c r="F83" s="32" t="s">
        <v>135</v>
      </c>
      <c r="G83" s="32">
        <v>25.59</v>
      </c>
      <c r="H83" s="78">
        <v>0.04</v>
      </c>
      <c r="I83" s="32" t="s">
        <v>16</v>
      </c>
      <c r="J83" s="32" t="s">
        <v>16</v>
      </c>
      <c r="K83" s="32" t="s">
        <v>139</v>
      </c>
      <c r="L83" s="32" t="s">
        <v>16</v>
      </c>
      <c r="M83" s="32" t="s">
        <v>17</v>
      </c>
      <c r="N83" s="32" t="s">
        <v>18</v>
      </c>
      <c r="O83" s="32">
        <v>3</v>
      </c>
      <c r="P83" s="32" t="s">
        <v>63</v>
      </c>
      <c r="Q83" s="32" t="s">
        <v>17</v>
      </c>
      <c r="R83" s="7"/>
      <c r="S83" s="7"/>
      <c r="T83" s="7"/>
      <c r="U83" s="7"/>
      <c r="V83" s="1"/>
      <c r="W83" s="1"/>
      <c r="X83" s="1"/>
      <c r="Y83" s="1"/>
      <c r="Z83" s="1"/>
      <c r="AA83" s="1"/>
    </row>
    <row r="84" spans="3:27" x14ac:dyDescent="0.25">
      <c r="C84" s="25"/>
      <c r="D84" s="32" t="s">
        <v>68</v>
      </c>
      <c r="E84" s="31">
        <v>18</v>
      </c>
      <c r="F84" s="32" t="s">
        <v>135</v>
      </c>
      <c r="G84" s="32">
        <v>25.61</v>
      </c>
      <c r="H84" s="78">
        <v>0.03</v>
      </c>
      <c r="I84" s="32" t="s">
        <v>16</v>
      </c>
      <c r="J84" s="32" t="s">
        <v>16</v>
      </c>
      <c r="K84" s="32" t="s">
        <v>139</v>
      </c>
      <c r="L84" s="32" t="s">
        <v>16</v>
      </c>
      <c r="M84" s="32" t="s">
        <v>17</v>
      </c>
      <c r="N84" s="32" t="s">
        <v>18</v>
      </c>
      <c r="O84" s="32">
        <v>9</v>
      </c>
      <c r="P84" s="32" t="s">
        <v>69</v>
      </c>
      <c r="Q84" s="32" t="s">
        <v>17</v>
      </c>
      <c r="R84" s="7"/>
      <c r="S84" s="7"/>
      <c r="T84" s="7"/>
      <c r="U84" s="7"/>
      <c r="V84" s="1"/>
      <c r="W84" s="1"/>
      <c r="X84" s="1"/>
      <c r="Y84" s="1"/>
      <c r="Z84" s="1"/>
      <c r="AA84" s="1"/>
    </row>
    <row r="85" spans="3:27" x14ac:dyDescent="0.25">
      <c r="C85" s="25"/>
      <c r="D85" s="32" t="s">
        <v>52</v>
      </c>
      <c r="E85" s="31">
        <v>19</v>
      </c>
      <c r="F85" s="32" t="s">
        <v>135</v>
      </c>
      <c r="G85" s="32">
        <v>25.84</v>
      </c>
      <c r="H85" s="78">
        <v>0.01</v>
      </c>
      <c r="I85" s="32" t="s">
        <v>16</v>
      </c>
      <c r="J85" s="32" t="s">
        <v>16</v>
      </c>
      <c r="K85" s="32" t="s">
        <v>139</v>
      </c>
      <c r="L85" s="32" t="s">
        <v>16</v>
      </c>
      <c r="M85" s="32" t="s">
        <v>17</v>
      </c>
      <c r="N85" s="32" t="s">
        <v>18</v>
      </c>
      <c r="O85" s="32">
        <v>15</v>
      </c>
      <c r="P85" s="32" t="s">
        <v>53</v>
      </c>
      <c r="Q85" s="32" t="s">
        <v>17</v>
      </c>
      <c r="R85" s="7"/>
      <c r="S85" s="7"/>
      <c r="T85" s="7"/>
      <c r="U85" s="7"/>
      <c r="V85" s="1"/>
      <c r="W85" s="1"/>
      <c r="X85" s="1"/>
      <c r="Y85" s="1"/>
      <c r="Z85" s="1"/>
      <c r="AA85" s="1"/>
    </row>
    <row r="86" spans="3:27" x14ac:dyDescent="0.25">
      <c r="C86" s="25"/>
      <c r="D86" s="32" t="s">
        <v>50</v>
      </c>
      <c r="E86" s="31">
        <v>20</v>
      </c>
      <c r="F86" s="32" t="s">
        <v>135</v>
      </c>
      <c r="G86" s="32">
        <v>25.89</v>
      </c>
      <c r="H86" s="78">
        <v>0</v>
      </c>
      <c r="I86" s="32" t="s">
        <v>16</v>
      </c>
      <c r="J86" s="32" t="s">
        <v>16</v>
      </c>
      <c r="K86" s="32" t="s">
        <v>139</v>
      </c>
      <c r="L86" s="32" t="s">
        <v>16</v>
      </c>
      <c r="M86" s="32" t="s">
        <v>114</v>
      </c>
      <c r="N86" s="32" t="s">
        <v>18</v>
      </c>
      <c r="O86" s="32">
        <v>21</v>
      </c>
      <c r="P86" s="32" t="s">
        <v>157</v>
      </c>
      <c r="Q86" s="32" t="s">
        <v>17</v>
      </c>
      <c r="R86" s="7"/>
      <c r="S86" s="7"/>
      <c r="T86" s="7"/>
      <c r="U86" s="7"/>
      <c r="V86" s="1"/>
      <c r="W86" s="1"/>
      <c r="X86" s="1"/>
      <c r="Y86" s="1"/>
      <c r="Z86" s="1"/>
      <c r="AA86" s="1"/>
    </row>
    <row r="87" spans="3:27" x14ac:dyDescent="0.25">
      <c r="C87" s="25"/>
      <c r="D87" s="32" t="s">
        <v>21</v>
      </c>
      <c r="E87" s="31">
        <v>21</v>
      </c>
      <c r="F87" s="32" t="s">
        <v>135</v>
      </c>
      <c r="G87" s="32">
        <v>25.86</v>
      </c>
      <c r="H87" s="78">
        <v>0</v>
      </c>
      <c r="I87" s="32" t="s">
        <v>16</v>
      </c>
      <c r="J87" s="32" t="s">
        <v>16</v>
      </c>
      <c r="K87" s="32" t="s">
        <v>139</v>
      </c>
      <c r="L87" s="32" t="s">
        <v>16</v>
      </c>
      <c r="M87" s="32" t="s">
        <v>17</v>
      </c>
      <c r="N87" s="32" t="s">
        <v>18</v>
      </c>
      <c r="O87" s="32">
        <v>27</v>
      </c>
      <c r="P87" s="32" t="s">
        <v>22</v>
      </c>
      <c r="Q87" s="32" t="s">
        <v>17</v>
      </c>
      <c r="R87" s="7"/>
      <c r="S87" s="7"/>
      <c r="T87" s="7"/>
      <c r="U87" s="7"/>
      <c r="V87" s="1"/>
      <c r="W87" s="1"/>
      <c r="X87" s="1"/>
      <c r="Y87" s="1"/>
      <c r="Z87" s="1"/>
      <c r="AA87" s="1"/>
    </row>
    <row r="88" spans="3:27" x14ac:dyDescent="0.25">
      <c r="C88" s="25"/>
      <c r="D88" s="32" t="s">
        <v>23</v>
      </c>
      <c r="E88" s="31">
        <v>22</v>
      </c>
      <c r="F88" s="32" t="s">
        <v>135</v>
      </c>
      <c r="G88" s="32">
        <v>25.66</v>
      </c>
      <c r="H88" s="78">
        <v>0.04</v>
      </c>
      <c r="I88" s="32" t="s">
        <v>16</v>
      </c>
      <c r="J88" s="32" t="s">
        <v>16</v>
      </c>
      <c r="K88" s="32" t="s">
        <v>139</v>
      </c>
      <c r="L88" s="32" t="s">
        <v>16</v>
      </c>
      <c r="M88" s="32" t="s">
        <v>17</v>
      </c>
      <c r="N88" s="32" t="s">
        <v>18</v>
      </c>
      <c r="O88" s="32">
        <v>33</v>
      </c>
      <c r="P88" s="32" t="s">
        <v>37</v>
      </c>
      <c r="Q88" s="32" t="s">
        <v>17</v>
      </c>
      <c r="R88" s="7"/>
      <c r="S88" s="7"/>
      <c r="T88" s="7"/>
      <c r="U88" s="7"/>
      <c r="V88" s="1"/>
      <c r="W88" s="1"/>
      <c r="X88" s="1"/>
      <c r="Y88" s="1"/>
      <c r="Z88" s="1"/>
      <c r="AA88" s="1"/>
    </row>
    <row r="89" spans="3:27" x14ac:dyDescent="0.25">
      <c r="C89" s="25"/>
      <c r="D89" s="32" t="s">
        <v>83</v>
      </c>
      <c r="E89" s="31">
        <v>23</v>
      </c>
      <c r="F89" s="32" t="s">
        <v>135</v>
      </c>
      <c r="G89" s="32">
        <v>25.43</v>
      </c>
      <c r="H89" s="78">
        <v>0.01</v>
      </c>
      <c r="I89" s="32" t="s">
        <v>16</v>
      </c>
      <c r="J89" s="32" t="s">
        <v>16</v>
      </c>
      <c r="K89" s="32" t="s">
        <v>139</v>
      </c>
      <c r="L89" s="32" t="s">
        <v>16</v>
      </c>
      <c r="M89" s="32" t="s">
        <v>17</v>
      </c>
      <c r="N89" s="32" t="s">
        <v>18</v>
      </c>
      <c r="O89" s="32">
        <v>39</v>
      </c>
      <c r="P89" s="32" t="s">
        <v>84</v>
      </c>
      <c r="Q89" s="32" t="s">
        <v>17</v>
      </c>
      <c r="R89" s="7"/>
      <c r="S89" s="7"/>
      <c r="T89" s="7"/>
      <c r="U89" s="7"/>
      <c r="V89" s="1"/>
      <c r="W89" s="1"/>
      <c r="X89" s="1"/>
      <c r="Y89" s="1"/>
      <c r="Z89" s="1"/>
      <c r="AA89" s="1"/>
    </row>
    <row r="90" spans="3:27" x14ac:dyDescent="0.25">
      <c r="C90" s="25"/>
      <c r="D90" s="32" t="s">
        <v>81</v>
      </c>
      <c r="E90" s="31">
        <v>24</v>
      </c>
      <c r="F90" s="32" t="s">
        <v>135</v>
      </c>
      <c r="G90" s="32">
        <v>24.97</v>
      </c>
      <c r="H90" s="78">
        <v>0.02</v>
      </c>
      <c r="I90" s="32" t="s">
        <v>16</v>
      </c>
      <c r="J90" s="32" t="s">
        <v>16</v>
      </c>
      <c r="K90" s="32" t="s">
        <v>139</v>
      </c>
      <c r="L90" s="32" t="s">
        <v>16</v>
      </c>
      <c r="M90" s="32" t="s">
        <v>17</v>
      </c>
      <c r="N90" s="32" t="s">
        <v>18</v>
      </c>
      <c r="O90" s="32">
        <v>45</v>
      </c>
      <c r="P90" s="32" t="s">
        <v>82</v>
      </c>
      <c r="Q90" s="32" t="s">
        <v>17</v>
      </c>
      <c r="R90" s="7"/>
      <c r="S90" s="7"/>
      <c r="T90" s="7"/>
      <c r="U90" s="7"/>
      <c r="V90" s="1"/>
      <c r="W90" s="1"/>
      <c r="X90" s="1"/>
      <c r="Y90" s="1"/>
      <c r="Z90" s="1"/>
      <c r="AA90" s="1"/>
    </row>
    <row r="91" spans="3:27" x14ac:dyDescent="0.25">
      <c r="C91" s="25"/>
      <c r="D91" s="32" t="s">
        <v>24</v>
      </c>
      <c r="E91" s="31">
        <v>25</v>
      </c>
      <c r="F91" s="32" t="s">
        <v>135</v>
      </c>
      <c r="G91" s="32">
        <v>25.56</v>
      </c>
      <c r="H91" s="78">
        <v>0.03</v>
      </c>
      <c r="I91" s="32" t="s">
        <v>16</v>
      </c>
      <c r="J91" s="32" t="s">
        <v>16</v>
      </c>
      <c r="K91" s="32" t="s">
        <v>139</v>
      </c>
      <c r="L91" s="32" t="s">
        <v>16</v>
      </c>
      <c r="M91" s="32" t="s">
        <v>17</v>
      </c>
      <c r="N91" s="32" t="s">
        <v>18</v>
      </c>
      <c r="O91" s="32">
        <v>4</v>
      </c>
      <c r="P91" s="32" t="s">
        <v>25</v>
      </c>
      <c r="Q91" s="32" t="s">
        <v>17</v>
      </c>
      <c r="R91" s="7"/>
      <c r="S91" s="7"/>
      <c r="T91" s="7"/>
      <c r="U91" s="7"/>
      <c r="V91" s="1"/>
      <c r="W91" s="1"/>
      <c r="X91" s="1"/>
      <c r="Y91" s="1"/>
      <c r="Z91" s="1"/>
      <c r="AA91" s="1"/>
    </row>
    <row r="92" spans="3:27" x14ac:dyDescent="0.25">
      <c r="C92" s="25"/>
      <c r="D92" s="32" t="s">
        <v>26</v>
      </c>
      <c r="E92" s="31">
        <v>26</v>
      </c>
      <c r="F92" s="32" t="s">
        <v>135</v>
      </c>
      <c r="G92" s="32">
        <v>25.54</v>
      </c>
      <c r="H92" s="78">
        <v>0.11</v>
      </c>
      <c r="I92" s="32" t="s">
        <v>16</v>
      </c>
      <c r="J92" s="32" t="s">
        <v>16</v>
      </c>
      <c r="K92" s="32" t="s">
        <v>139</v>
      </c>
      <c r="L92" s="32" t="s">
        <v>16</v>
      </c>
      <c r="M92" s="32" t="s">
        <v>17</v>
      </c>
      <c r="N92" s="32" t="s">
        <v>18</v>
      </c>
      <c r="O92" s="32">
        <v>10</v>
      </c>
      <c r="P92" s="32" t="s">
        <v>27</v>
      </c>
      <c r="Q92" s="32" t="s">
        <v>17</v>
      </c>
      <c r="R92" s="7"/>
      <c r="S92" s="7"/>
      <c r="T92" s="7"/>
      <c r="U92" s="7"/>
      <c r="V92" s="1"/>
      <c r="W92" s="1"/>
      <c r="X92" s="1"/>
      <c r="Y92" s="1"/>
      <c r="Z92" s="1"/>
      <c r="AA92" s="1"/>
    </row>
    <row r="93" spans="3:27" x14ac:dyDescent="0.25">
      <c r="C93" s="25"/>
      <c r="D93" s="32" t="s">
        <v>28</v>
      </c>
      <c r="E93" s="31">
        <v>27</v>
      </c>
      <c r="F93" s="32" t="s">
        <v>135</v>
      </c>
      <c r="G93" s="32">
        <v>25.9</v>
      </c>
      <c r="H93" s="78">
        <v>0.04</v>
      </c>
      <c r="I93" s="32" t="s">
        <v>16</v>
      </c>
      <c r="J93" s="32" t="s">
        <v>16</v>
      </c>
      <c r="K93" s="32" t="s">
        <v>139</v>
      </c>
      <c r="L93" s="32" t="s">
        <v>16</v>
      </c>
      <c r="M93" s="32" t="s">
        <v>17</v>
      </c>
      <c r="N93" s="32" t="s">
        <v>18</v>
      </c>
      <c r="O93" s="32">
        <v>16</v>
      </c>
      <c r="P93" s="32" t="s">
        <v>29</v>
      </c>
      <c r="Q93" s="32" t="s">
        <v>17</v>
      </c>
      <c r="R93" s="7"/>
      <c r="S93" s="7"/>
      <c r="T93" s="7"/>
      <c r="U93" s="7"/>
      <c r="V93" s="1"/>
      <c r="W93" s="1"/>
      <c r="X93" s="1"/>
      <c r="Y93" s="1"/>
      <c r="Z93" s="1"/>
      <c r="AA93" s="1"/>
    </row>
    <row r="94" spans="3:27" x14ac:dyDescent="0.25">
      <c r="C94" s="25"/>
      <c r="D94" s="32" t="s">
        <v>30</v>
      </c>
      <c r="E94" s="31">
        <v>28</v>
      </c>
      <c r="F94" s="32" t="s">
        <v>135</v>
      </c>
      <c r="G94" s="32">
        <v>25.8</v>
      </c>
      <c r="H94" s="78">
        <v>0.06</v>
      </c>
      <c r="I94" s="32" t="s">
        <v>16</v>
      </c>
      <c r="J94" s="32" t="s">
        <v>16</v>
      </c>
      <c r="K94" s="32" t="s">
        <v>139</v>
      </c>
      <c r="L94" s="32" t="s">
        <v>16</v>
      </c>
      <c r="M94" s="32" t="s">
        <v>17</v>
      </c>
      <c r="N94" s="32" t="s">
        <v>18</v>
      </c>
      <c r="O94" s="32">
        <v>22</v>
      </c>
      <c r="P94" s="32" t="s">
        <v>31</v>
      </c>
      <c r="Q94" s="32" t="s">
        <v>17</v>
      </c>
      <c r="R94" s="7"/>
      <c r="S94" s="7"/>
      <c r="T94" s="7"/>
      <c r="U94" s="7"/>
      <c r="V94" s="1"/>
      <c r="W94" s="1"/>
      <c r="X94" s="1"/>
      <c r="Y94" s="1"/>
      <c r="Z94" s="1"/>
      <c r="AA94" s="1"/>
    </row>
    <row r="95" spans="3:27" x14ac:dyDescent="0.25">
      <c r="C95" s="25"/>
      <c r="D95" s="32" t="s">
        <v>32</v>
      </c>
      <c r="E95" s="31">
        <v>29</v>
      </c>
      <c r="F95" s="32" t="s">
        <v>135</v>
      </c>
      <c r="G95" s="32">
        <v>25.79</v>
      </c>
      <c r="H95" s="78">
        <v>0.03</v>
      </c>
      <c r="I95" s="32" t="s">
        <v>16</v>
      </c>
      <c r="J95" s="32" t="s">
        <v>16</v>
      </c>
      <c r="K95" s="32" t="s">
        <v>139</v>
      </c>
      <c r="L95" s="32" t="s">
        <v>16</v>
      </c>
      <c r="M95" s="32" t="s">
        <v>17</v>
      </c>
      <c r="N95" s="32" t="s">
        <v>18</v>
      </c>
      <c r="O95" s="32">
        <v>28</v>
      </c>
      <c r="P95" s="32" t="s">
        <v>33</v>
      </c>
      <c r="Q95" s="32" t="s">
        <v>17</v>
      </c>
      <c r="R95" s="7"/>
      <c r="S95" s="7"/>
      <c r="T95" s="7"/>
      <c r="U95" s="7"/>
      <c r="V95" s="1"/>
      <c r="W95" s="1"/>
      <c r="X95" s="1"/>
      <c r="Y95" s="1"/>
      <c r="Z95" s="1"/>
      <c r="AA95" s="1"/>
    </row>
    <row r="96" spans="3:27" x14ac:dyDescent="0.25">
      <c r="C96" s="25"/>
      <c r="D96" s="32" t="s">
        <v>34</v>
      </c>
      <c r="E96" s="31">
        <v>30</v>
      </c>
      <c r="F96" s="32" t="s">
        <v>135</v>
      </c>
      <c r="G96" s="32">
        <v>25.67</v>
      </c>
      <c r="H96" s="78">
        <v>0.03</v>
      </c>
      <c r="I96" s="32" t="s">
        <v>16</v>
      </c>
      <c r="J96" s="32" t="s">
        <v>16</v>
      </c>
      <c r="K96" s="32" t="s">
        <v>139</v>
      </c>
      <c r="L96" s="32" t="s">
        <v>16</v>
      </c>
      <c r="M96" s="32" t="s">
        <v>17</v>
      </c>
      <c r="N96" s="32" t="s">
        <v>18</v>
      </c>
      <c r="O96" s="32">
        <v>34</v>
      </c>
      <c r="P96" s="32" t="s">
        <v>35</v>
      </c>
      <c r="Q96" s="32" t="s">
        <v>17</v>
      </c>
      <c r="R96" s="7"/>
      <c r="S96" s="7"/>
      <c r="T96" s="7"/>
      <c r="U96" s="7"/>
      <c r="V96" s="1"/>
      <c r="W96" s="1"/>
      <c r="X96" s="1"/>
      <c r="Y96" s="1"/>
      <c r="Z96" s="1"/>
      <c r="AA96" s="1"/>
    </row>
    <row r="97" spans="3:41" x14ac:dyDescent="0.25">
      <c r="C97" s="25"/>
      <c r="D97" s="32" t="s">
        <v>36</v>
      </c>
      <c r="E97" s="31">
        <v>31</v>
      </c>
      <c r="F97" s="32" t="s">
        <v>135</v>
      </c>
      <c r="G97" s="32">
        <v>25.86</v>
      </c>
      <c r="H97" s="78">
        <v>0.05</v>
      </c>
      <c r="I97" s="32" t="s">
        <v>16</v>
      </c>
      <c r="J97" s="32" t="s">
        <v>16</v>
      </c>
      <c r="K97" s="32" t="s">
        <v>139</v>
      </c>
      <c r="L97" s="32" t="s">
        <v>16</v>
      </c>
      <c r="M97" s="32" t="s">
        <v>17</v>
      </c>
      <c r="N97" s="32" t="s">
        <v>18</v>
      </c>
      <c r="O97" s="32">
        <v>40</v>
      </c>
      <c r="P97" s="32" t="s">
        <v>106</v>
      </c>
      <c r="Q97" s="32" t="s">
        <v>17</v>
      </c>
      <c r="R97" s="7"/>
      <c r="S97" s="7"/>
      <c r="T97" s="7"/>
      <c r="U97" s="7"/>
      <c r="V97" s="1"/>
      <c r="W97" s="1"/>
      <c r="X97" s="1"/>
      <c r="Y97" s="1"/>
      <c r="Z97" s="1"/>
      <c r="AA97" s="1"/>
    </row>
    <row r="98" spans="3:41" x14ac:dyDescent="0.25">
      <c r="C98" s="25"/>
      <c r="D98" s="32" t="s">
        <v>109</v>
      </c>
      <c r="E98" s="31">
        <v>32</v>
      </c>
      <c r="F98" s="32" t="s">
        <v>135</v>
      </c>
      <c r="G98" s="32">
        <v>24.37</v>
      </c>
      <c r="H98" s="78">
        <v>0.06</v>
      </c>
      <c r="I98" s="32" t="s">
        <v>16</v>
      </c>
      <c r="J98" s="32" t="s">
        <v>16</v>
      </c>
      <c r="K98" s="32" t="s">
        <v>139</v>
      </c>
      <c r="L98" s="32" t="s">
        <v>16</v>
      </c>
      <c r="M98" s="32" t="s">
        <v>17</v>
      </c>
      <c r="N98" s="32" t="s">
        <v>18</v>
      </c>
      <c r="O98" s="32">
        <v>46</v>
      </c>
      <c r="P98" s="32" t="s">
        <v>110</v>
      </c>
      <c r="Q98" s="32" t="s">
        <v>17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7"/>
      <c r="AD98" s="7"/>
      <c r="AE98" s="7"/>
      <c r="AF98" s="7"/>
      <c r="AG98" s="7"/>
      <c r="AH98" s="7"/>
      <c r="AI98" s="7"/>
      <c r="AJ98" s="1"/>
      <c r="AK98" s="1"/>
      <c r="AL98" s="1"/>
      <c r="AM98" s="1"/>
      <c r="AN98" s="1"/>
      <c r="AO98" s="1"/>
    </row>
    <row r="99" spans="3:41" x14ac:dyDescent="0.25">
      <c r="C99" s="25"/>
      <c r="D99" s="32" t="s">
        <v>88</v>
      </c>
      <c r="E99" s="31">
        <v>33</v>
      </c>
      <c r="F99" s="32" t="s">
        <v>135</v>
      </c>
      <c r="G99" s="32">
        <v>25.36</v>
      </c>
      <c r="H99" s="78">
        <v>0.1</v>
      </c>
      <c r="I99" s="32" t="s">
        <v>16</v>
      </c>
      <c r="J99" s="32" t="s">
        <v>16</v>
      </c>
      <c r="K99" s="32" t="s">
        <v>139</v>
      </c>
      <c r="L99" s="32" t="s">
        <v>16</v>
      </c>
      <c r="M99" s="32" t="s">
        <v>17</v>
      </c>
      <c r="N99" s="32" t="s">
        <v>18</v>
      </c>
      <c r="O99" s="32">
        <v>5</v>
      </c>
      <c r="P99" s="32" t="s">
        <v>89</v>
      </c>
      <c r="Q99" s="32" t="s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7"/>
      <c r="AD99" s="7"/>
      <c r="AE99" s="7"/>
      <c r="AF99" s="7"/>
      <c r="AG99" s="7"/>
      <c r="AH99" s="7"/>
      <c r="AI99" s="7"/>
      <c r="AJ99" s="1"/>
      <c r="AK99" s="1"/>
      <c r="AL99" s="1"/>
      <c r="AM99" s="1"/>
      <c r="AN99" s="1"/>
      <c r="AO99" s="1"/>
    </row>
    <row r="100" spans="3:41" x14ac:dyDescent="0.25">
      <c r="C100" s="25"/>
      <c r="D100" s="32" t="s">
        <v>92</v>
      </c>
      <c r="E100" s="31">
        <v>34</v>
      </c>
      <c r="F100" s="32" t="s">
        <v>135</v>
      </c>
      <c r="G100" s="32">
        <v>25.02</v>
      </c>
      <c r="H100" s="78">
        <v>0.06</v>
      </c>
      <c r="I100" s="32" t="s">
        <v>16</v>
      </c>
      <c r="J100" s="32" t="s">
        <v>16</v>
      </c>
      <c r="K100" s="32" t="s">
        <v>139</v>
      </c>
      <c r="L100" s="32" t="s">
        <v>16</v>
      </c>
      <c r="M100" s="32" t="s">
        <v>17</v>
      </c>
      <c r="N100" s="32" t="s">
        <v>18</v>
      </c>
      <c r="O100" s="32">
        <v>11</v>
      </c>
      <c r="P100" s="32" t="s">
        <v>93</v>
      </c>
      <c r="Q100" s="32" t="s">
        <v>17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7"/>
      <c r="AD100" s="7"/>
      <c r="AE100" s="7"/>
      <c r="AF100" s="7"/>
      <c r="AG100" s="7"/>
      <c r="AH100" s="7"/>
      <c r="AI100" s="7"/>
      <c r="AJ100" s="1"/>
      <c r="AK100" s="1"/>
      <c r="AL100" s="1"/>
      <c r="AM100" s="1"/>
      <c r="AN100" s="1"/>
      <c r="AO100" s="1"/>
    </row>
    <row r="101" spans="3:41" x14ac:dyDescent="0.25">
      <c r="C101" s="25"/>
      <c r="D101" s="32" t="s">
        <v>96</v>
      </c>
      <c r="E101" s="31">
        <v>35</v>
      </c>
      <c r="F101" s="32" t="s">
        <v>135</v>
      </c>
      <c r="G101" s="32">
        <v>25.03</v>
      </c>
      <c r="H101" s="78">
        <v>0.04</v>
      </c>
      <c r="I101" s="32" t="s">
        <v>16</v>
      </c>
      <c r="J101" s="32" t="s">
        <v>16</v>
      </c>
      <c r="K101" s="32" t="s">
        <v>139</v>
      </c>
      <c r="L101" s="32" t="s">
        <v>16</v>
      </c>
      <c r="M101" s="32" t="s">
        <v>17</v>
      </c>
      <c r="N101" s="32" t="s">
        <v>18</v>
      </c>
      <c r="O101" s="32">
        <v>17</v>
      </c>
      <c r="P101" s="32" t="s">
        <v>97</v>
      </c>
      <c r="Q101" s="32" t="s">
        <v>17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7"/>
      <c r="AD101" s="7"/>
      <c r="AE101" s="7"/>
      <c r="AF101" s="7"/>
      <c r="AG101" s="7"/>
      <c r="AH101" s="7"/>
      <c r="AI101" s="7"/>
      <c r="AJ101" s="1"/>
      <c r="AK101" s="1"/>
      <c r="AL101" s="1"/>
      <c r="AM101" s="1"/>
      <c r="AN101" s="1"/>
      <c r="AO101" s="1"/>
    </row>
    <row r="102" spans="3:41" x14ac:dyDescent="0.25">
      <c r="C102" s="25"/>
      <c r="D102" s="32" t="s">
        <v>100</v>
      </c>
      <c r="E102" s="31">
        <v>36</v>
      </c>
      <c r="F102" s="32" t="s">
        <v>135</v>
      </c>
      <c r="G102" s="32">
        <v>25.24</v>
      </c>
      <c r="H102" s="78">
        <v>0.01</v>
      </c>
      <c r="I102" s="32" t="s">
        <v>16</v>
      </c>
      <c r="J102" s="32" t="s">
        <v>16</v>
      </c>
      <c r="K102" s="32" t="s">
        <v>139</v>
      </c>
      <c r="L102" s="32" t="s">
        <v>16</v>
      </c>
      <c r="M102" s="32" t="s">
        <v>17</v>
      </c>
      <c r="N102" s="32" t="s">
        <v>18</v>
      </c>
      <c r="O102" s="32">
        <v>23</v>
      </c>
      <c r="P102" s="32" t="s">
        <v>101</v>
      </c>
      <c r="Q102" s="32" t="s">
        <v>17</v>
      </c>
      <c r="R102" s="1"/>
      <c r="S102" s="2"/>
      <c r="T102" s="1"/>
      <c r="U102" s="1"/>
      <c r="V102" s="1"/>
      <c r="W102" s="1"/>
      <c r="X102" s="1"/>
      <c r="Y102" s="1"/>
      <c r="Z102" s="1"/>
      <c r="AA102" s="1"/>
      <c r="AB102" s="7"/>
      <c r="AC102" s="7"/>
      <c r="AD102" s="7"/>
      <c r="AE102" s="7"/>
      <c r="AF102" s="7"/>
      <c r="AG102" s="7"/>
      <c r="AH102" s="7"/>
      <c r="AI102" s="7"/>
      <c r="AJ102" s="1"/>
      <c r="AK102" s="1"/>
      <c r="AL102" s="1"/>
      <c r="AM102" s="1"/>
      <c r="AN102" s="1"/>
      <c r="AO102" s="1"/>
    </row>
    <row r="103" spans="3:41" x14ac:dyDescent="0.25">
      <c r="C103" s="25"/>
      <c r="D103" s="32" t="s">
        <v>102</v>
      </c>
      <c r="E103" s="31">
        <v>37</v>
      </c>
      <c r="F103" s="32" t="s">
        <v>135</v>
      </c>
      <c r="G103" s="32">
        <v>25.77</v>
      </c>
      <c r="H103" s="78">
        <v>0.12</v>
      </c>
      <c r="I103" s="32" t="s">
        <v>16</v>
      </c>
      <c r="J103" s="32" t="s">
        <v>16</v>
      </c>
      <c r="K103" s="32" t="s">
        <v>139</v>
      </c>
      <c r="L103" s="32" t="s">
        <v>16</v>
      </c>
      <c r="M103" s="32" t="s">
        <v>17</v>
      </c>
      <c r="N103" s="32" t="s">
        <v>18</v>
      </c>
      <c r="O103" s="32">
        <v>29</v>
      </c>
      <c r="P103" s="32" t="s">
        <v>103</v>
      </c>
      <c r="Q103" s="32" t="s">
        <v>17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7"/>
      <c r="AD103" s="7"/>
      <c r="AE103" s="7"/>
      <c r="AF103" s="7"/>
      <c r="AG103" s="7"/>
      <c r="AH103" s="7"/>
      <c r="AI103" s="7"/>
      <c r="AJ103" s="1"/>
      <c r="AK103" s="1"/>
      <c r="AL103" s="1"/>
      <c r="AM103" s="1"/>
      <c r="AN103" s="1"/>
      <c r="AO103" s="1"/>
    </row>
    <row r="104" spans="3:41" x14ac:dyDescent="0.25">
      <c r="C104" s="25"/>
      <c r="D104" s="32" t="s">
        <v>104</v>
      </c>
      <c r="E104" s="31">
        <v>38</v>
      </c>
      <c r="F104" s="32" t="s">
        <v>135</v>
      </c>
      <c r="G104" s="32">
        <v>25.63</v>
      </c>
      <c r="H104" s="78">
        <v>0.01</v>
      </c>
      <c r="I104" s="32" t="s">
        <v>16</v>
      </c>
      <c r="J104" s="32" t="s">
        <v>16</v>
      </c>
      <c r="K104" s="32" t="s">
        <v>139</v>
      </c>
      <c r="L104" s="32" t="s">
        <v>16</v>
      </c>
      <c r="M104" s="32" t="s">
        <v>17</v>
      </c>
      <c r="N104" s="32" t="s">
        <v>18</v>
      </c>
      <c r="O104" s="32">
        <v>35</v>
      </c>
      <c r="P104" s="32" t="s">
        <v>105</v>
      </c>
      <c r="Q104" s="32" t="s">
        <v>17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7"/>
      <c r="AD104" s="7"/>
      <c r="AE104" s="7"/>
      <c r="AF104" s="7"/>
      <c r="AG104" s="7"/>
      <c r="AH104" s="7"/>
      <c r="AI104" s="7"/>
      <c r="AJ104" s="1"/>
      <c r="AK104" s="1"/>
      <c r="AL104" s="1"/>
      <c r="AM104" s="1"/>
      <c r="AN104" s="1"/>
      <c r="AO104" s="1"/>
    </row>
    <row r="105" spans="3:41" x14ac:dyDescent="0.25">
      <c r="C105" s="25"/>
      <c r="D105" s="32" t="s">
        <v>107</v>
      </c>
      <c r="E105" s="31">
        <v>39</v>
      </c>
      <c r="F105" s="32" t="s">
        <v>135</v>
      </c>
      <c r="G105" s="32">
        <v>25.44</v>
      </c>
      <c r="H105" s="78">
        <v>0.03</v>
      </c>
      <c r="I105" s="32" t="s">
        <v>16</v>
      </c>
      <c r="J105" s="32" t="s">
        <v>16</v>
      </c>
      <c r="K105" s="32" t="s">
        <v>139</v>
      </c>
      <c r="L105" s="32" t="s">
        <v>16</v>
      </c>
      <c r="M105" s="32" t="s">
        <v>17</v>
      </c>
      <c r="N105" s="32" t="s">
        <v>18</v>
      </c>
      <c r="O105" s="32">
        <v>41</v>
      </c>
      <c r="P105" s="32" t="s">
        <v>108</v>
      </c>
      <c r="Q105" s="32" t="s">
        <v>17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7"/>
      <c r="AD105" s="7"/>
      <c r="AE105" s="7"/>
      <c r="AF105" s="7"/>
      <c r="AG105" s="7"/>
      <c r="AH105" s="7"/>
      <c r="AI105" s="7"/>
      <c r="AJ105" s="1"/>
      <c r="AK105" s="1"/>
      <c r="AL105" s="1"/>
      <c r="AM105" s="1"/>
      <c r="AN105" s="1"/>
      <c r="AO105" s="1"/>
    </row>
    <row r="106" spans="3:41" x14ac:dyDescent="0.25">
      <c r="C106" s="25"/>
      <c r="D106" s="32" t="s">
        <v>111</v>
      </c>
      <c r="E106" s="31">
        <v>40</v>
      </c>
      <c r="F106" s="32" t="s">
        <v>135</v>
      </c>
      <c r="G106" s="32">
        <v>25.23</v>
      </c>
      <c r="H106" s="78">
        <v>0</v>
      </c>
      <c r="I106" s="32" t="s">
        <v>16</v>
      </c>
      <c r="J106" s="32" t="s">
        <v>16</v>
      </c>
      <c r="K106" s="32" t="s">
        <v>139</v>
      </c>
      <c r="L106" s="32" t="s">
        <v>16</v>
      </c>
      <c r="M106" s="32" t="s">
        <v>114</v>
      </c>
      <c r="N106" s="32" t="s">
        <v>18</v>
      </c>
      <c r="O106" s="32">
        <v>47</v>
      </c>
      <c r="P106" s="32" t="s">
        <v>142</v>
      </c>
      <c r="Q106" s="32" t="s">
        <v>17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7"/>
      <c r="AD106" s="7"/>
      <c r="AE106" s="7"/>
      <c r="AF106" s="7"/>
      <c r="AG106" s="7"/>
      <c r="AH106" s="7"/>
      <c r="AI106" s="7"/>
      <c r="AJ106" s="1"/>
      <c r="AK106" s="1"/>
      <c r="AL106" s="1"/>
      <c r="AM106" s="1"/>
      <c r="AN106" s="1"/>
      <c r="AO106" s="1"/>
    </row>
    <row r="107" spans="3:41" x14ac:dyDescent="0.25">
      <c r="C107" s="25"/>
      <c r="D107" s="32" t="s">
        <v>90</v>
      </c>
      <c r="E107" s="31">
        <v>41</v>
      </c>
      <c r="F107" s="32" t="s">
        <v>135</v>
      </c>
      <c r="G107" s="32">
        <v>25.6</v>
      </c>
      <c r="H107" s="78">
        <v>0.05</v>
      </c>
      <c r="I107" s="32" t="s">
        <v>16</v>
      </c>
      <c r="J107" s="32" t="s">
        <v>16</v>
      </c>
      <c r="K107" s="32" t="s">
        <v>139</v>
      </c>
      <c r="L107" s="32" t="s">
        <v>16</v>
      </c>
      <c r="M107" s="32" t="s">
        <v>17</v>
      </c>
      <c r="N107" s="32" t="s">
        <v>18</v>
      </c>
      <c r="O107" s="32">
        <v>6</v>
      </c>
      <c r="P107" s="32" t="s">
        <v>91</v>
      </c>
      <c r="Q107" s="32" t="s">
        <v>17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7"/>
      <c r="AD107" s="7"/>
      <c r="AE107" s="7"/>
      <c r="AF107" s="7"/>
      <c r="AG107" s="7"/>
      <c r="AH107" s="7"/>
      <c r="AI107" s="7"/>
      <c r="AJ107" s="1"/>
      <c r="AK107" s="1"/>
      <c r="AL107" s="1"/>
      <c r="AM107" s="1"/>
      <c r="AN107" s="1"/>
      <c r="AO107" s="1"/>
    </row>
    <row r="108" spans="3:41" x14ac:dyDescent="0.25">
      <c r="C108" s="25"/>
      <c r="D108" s="32" t="s">
        <v>94</v>
      </c>
      <c r="E108" s="31">
        <v>42</v>
      </c>
      <c r="F108" s="32" t="s">
        <v>135</v>
      </c>
      <c r="G108" s="32">
        <v>25.58</v>
      </c>
      <c r="H108" s="78">
        <v>0</v>
      </c>
      <c r="I108" s="32" t="s">
        <v>16</v>
      </c>
      <c r="J108" s="32" t="s">
        <v>16</v>
      </c>
      <c r="K108" s="32" t="s">
        <v>139</v>
      </c>
      <c r="L108" s="32" t="s">
        <v>16</v>
      </c>
      <c r="M108" s="32" t="s">
        <v>17</v>
      </c>
      <c r="N108" s="32" t="s">
        <v>18</v>
      </c>
      <c r="O108" s="32">
        <v>12</v>
      </c>
      <c r="P108" s="32" t="s">
        <v>95</v>
      </c>
      <c r="Q108" s="32" t="s">
        <v>17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7"/>
      <c r="AD108" s="7"/>
      <c r="AE108" s="7"/>
      <c r="AF108" s="7"/>
      <c r="AG108" s="7"/>
      <c r="AH108" s="7"/>
      <c r="AI108" s="7"/>
      <c r="AJ108" s="1"/>
      <c r="AK108" s="1"/>
      <c r="AL108" s="1"/>
      <c r="AM108" s="1"/>
      <c r="AN108" s="1"/>
      <c r="AO108" s="1"/>
    </row>
    <row r="109" spans="3:41" x14ac:dyDescent="0.25">
      <c r="C109" s="25"/>
      <c r="D109" s="32" t="s">
        <v>98</v>
      </c>
      <c r="E109" s="31">
        <v>43</v>
      </c>
      <c r="F109" s="32" t="s">
        <v>135</v>
      </c>
      <c r="G109" s="32">
        <v>25.78</v>
      </c>
      <c r="H109" s="78">
        <v>0.01</v>
      </c>
      <c r="I109" s="32" t="s">
        <v>16</v>
      </c>
      <c r="J109" s="32" t="s">
        <v>16</v>
      </c>
      <c r="K109" s="32" t="s">
        <v>139</v>
      </c>
      <c r="L109" s="32" t="s">
        <v>16</v>
      </c>
      <c r="M109" s="32" t="s">
        <v>17</v>
      </c>
      <c r="N109" s="32" t="s">
        <v>18</v>
      </c>
      <c r="O109" s="32">
        <v>18</v>
      </c>
      <c r="P109" s="32" t="s">
        <v>99</v>
      </c>
      <c r="Q109" s="32" t="s">
        <v>17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7"/>
      <c r="AD109" s="7"/>
      <c r="AE109" s="7"/>
      <c r="AF109" s="7"/>
      <c r="AG109" s="7"/>
      <c r="AH109" s="7"/>
      <c r="AI109" s="7"/>
      <c r="AJ109" s="1"/>
      <c r="AK109" s="1"/>
      <c r="AL109" s="1"/>
      <c r="AM109" s="1"/>
      <c r="AN109" s="1"/>
      <c r="AO109" s="1"/>
    </row>
    <row r="110" spans="3:41" x14ac:dyDescent="0.25">
      <c r="C110" s="25"/>
      <c r="D110" s="32" t="s">
        <v>115</v>
      </c>
      <c r="E110" s="31">
        <v>44</v>
      </c>
      <c r="F110" s="32" t="s">
        <v>135</v>
      </c>
      <c r="G110" s="32">
        <v>25.44</v>
      </c>
      <c r="H110" s="78">
        <v>0.1</v>
      </c>
      <c r="I110" s="32" t="s">
        <v>16</v>
      </c>
      <c r="J110" s="32" t="s">
        <v>16</v>
      </c>
      <c r="K110" s="32" t="s">
        <v>139</v>
      </c>
      <c r="L110" s="32" t="s">
        <v>16</v>
      </c>
      <c r="M110" s="32" t="s">
        <v>17</v>
      </c>
      <c r="N110" s="32" t="s">
        <v>18</v>
      </c>
      <c r="O110" s="32">
        <v>24</v>
      </c>
      <c r="P110" s="32" t="s">
        <v>116</v>
      </c>
      <c r="Q110" s="32" t="s">
        <v>17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7"/>
      <c r="AD110" s="7"/>
      <c r="AE110" s="7"/>
      <c r="AF110" s="7"/>
      <c r="AG110" s="7"/>
      <c r="AH110" s="7"/>
      <c r="AI110" s="7"/>
      <c r="AJ110" s="1"/>
      <c r="AK110" s="1"/>
      <c r="AL110" s="1"/>
      <c r="AM110" s="1"/>
      <c r="AN110" s="1"/>
      <c r="AO110" s="1"/>
    </row>
    <row r="111" spans="3:41" x14ac:dyDescent="0.25">
      <c r="C111" s="25"/>
      <c r="D111" s="32" t="s">
        <v>117</v>
      </c>
      <c r="E111" s="31">
        <v>45</v>
      </c>
      <c r="F111" s="32" t="s">
        <v>135</v>
      </c>
      <c r="G111" s="32">
        <v>25.59</v>
      </c>
      <c r="H111" s="78">
        <v>0.06</v>
      </c>
      <c r="I111" s="32" t="s">
        <v>16</v>
      </c>
      <c r="J111" s="32" t="s">
        <v>16</v>
      </c>
      <c r="K111" s="32" t="s">
        <v>139</v>
      </c>
      <c r="L111" s="32" t="s">
        <v>16</v>
      </c>
      <c r="M111" s="32" t="s">
        <v>17</v>
      </c>
      <c r="N111" s="32" t="s">
        <v>18</v>
      </c>
      <c r="O111" s="32">
        <v>30</v>
      </c>
      <c r="P111" s="32" t="s">
        <v>118</v>
      </c>
      <c r="Q111" s="32" t="s">
        <v>17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7"/>
      <c r="AD111" s="7"/>
      <c r="AE111" s="7"/>
      <c r="AF111" s="7"/>
      <c r="AG111" s="7"/>
      <c r="AH111" s="7"/>
      <c r="AI111" s="7"/>
      <c r="AJ111" s="1"/>
      <c r="AK111" s="1"/>
      <c r="AL111" s="1"/>
      <c r="AM111" s="1"/>
      <c r="AN111" s="1"/>
      <c r="AO111" s="1"/>
    </row>
    <row r="112" spans="3:41" x14ac:dyDescent="0.25">
      <c r="C112" s="25"/>
      <c r="D112" s="32" t="s">
        <v>119</v>
      </c>
      <c r="E112" s="31">
        <v>46</v>
      </c>
      <c r="F112" s="32" t="s">
        <v>135</v>
      </c>
      <c r="G112" s="32">
        <v>25.39</v>
      </c>
      <c r="H112" s="78">
        <v>0.06</v>
      </c>
      <c r="I112" s="32" t="s">
        <v>16</v>
      </c>
      <c r="J112" s="32" t="s">
        <v>16</v>
      </c>
      <c r="K112" s="32" t="s">
        <v>139</v>
      </c>
      <c r="L112" s="32" t="s">
        <v>16</v>
      </c>
      <c r="M112" s="32" t="s">
        <v>17</v>
      </c>
      <c r="N112" s="32" t="s">
        <v>18</v>
      </c>
      <c r="O112" s="32">
        <v>36</v>
      </c>
      <c r="P112" s="32" t="s">
        <v>120</v>
      </c>
      <c r="Q112" s="32" t="s">
        <v>17</v>
      </c>
      <c r="R112" s="1"/>
      <c r="S112" s="2"/>
      <c r="T112" s="1"/>
      <c r="U112" s="1"/>
      <c r="V112" s="1"/>
      <c r="W112" s="1"/>
      <c r="X112" s="1"/>
      <c r="Y112" s="1"/>
      <c r="Z112" s="1"/>
      <c r="AA112" s="1"/>
      <c r="AB112" s="7"/>
      <c r="AC112" s="7"/>
      <c r="AD112" s="7"/>
      <c r="AE112" s="7"/>
      <c r="AF112" s="7"/>
      <c r="AG112" s="7"/>
      <c r="AH112" s="7"/>
      <c r="AI112" s="7"/>
      <c r="AJ112" s="1"/>
      <c r="AK112" s="1"/>
      <c r="AL112" s="1"/>
      <c r="AM112" s="1"/>
      <c r="AN112" s="1"/>
      <c r="AO112" s="1"/>
    </row>
    <row r="113" spans="3:41" x14ac:dyDescent="0.25">
      <c r="C113" s="25"/>
      <c r="D113" s="32" t="s">
        <v>121</v>
      </c>
      <c r="E113" s="31">
        <v>47</v>
      </c>
      <c r="F113" s="32" t="s">
        <v>135</v>
      </c>
      <c r="G113" s="32">
        <v>25.21</v>
      </c>
      <c r="H113" s="78">
        <v>0.08</v>
      </c>
      <c r="I113" s="32" t="s">
        <v>16</v>
      </c>
      <c r="J113" s="32" t="s">
        <v>16</v>
      </c>
      <c r="K113" s="32" t="s">
        <v>139</v>
      </c>
      <c r="L113" s="32" t="s">
        <v>16</v>
      </c>
      <c r="M113" s="32" t="s">
        <v>17</v>
      </c>
      <c r="N113" s="32" t="s">
        <v>18</v>
      </c>
      <c r="O113" s="32">
        <v>42</v>
      </c>
      <c r="P113" s="32" t="s">
        <v>122</v>
      </c>
      <c r="Q113" s="32" t="s">
        <v>17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7"/>
      <c r="AD113" s="7"/>
      <c r="AE113" s="7"/>
      <c r="AF113" s="7"/>
      <c r="AG113" s="7"/>
      <c r="AH113" s="7"/>
      <c r="AI113" s="7"/>
      <c r="AJ113" s="1"/>
      <c r="AK113" s="1"/>
      <c r="AL113" s="1"/>
      <c r="AM113" s="1"/>
      <c r="AN113" s="1"/>
      <c r="AO113" s="1"/>
    </row>
    <row r="114" spans="3:41" x14ac:dyDescent="0.25">
      <c r="D114" s="31" t="s">
        <v>123</v>
      </c>
      <c r="E114" s="31">
        <v>48</v>
      </c>
      <c r="F114" s="31" t="s">
        <v>135</v>
      </c>
      <c r="G114" s="31">
        <v>25.28</v>
      </c>
      <c r="H114" s="78">
        <v>0.04</v>
      </c>
      <c r="I114" s="31" t="s">
        <v>16</v>
      </c>
      <c r="J114" s="31" t="s">
        <v>16</v>
      </c>
      <c r="K114" s="31" t="s">
        <v>139</v>
      </c>
      <c r="L114" s="31" t="s">
        <v>16</v>
      </c>
      <c r="M114" s="31" t="s">
        <v>17</v>
      </c>
      <c r="N114" s="31" t="s">
        <v>18</v>
      </c>
      <c r="O114" s="31">
        <v>48</v>
      </c>
      <c r="P114" s="31" t="s">
        <v>124</v>
      </c>
      <c r="Q114" s="31" t="s">
        <v>17</v>
      </c>
      <c r="R114" s="1"/>
      <c r="S114" s="2"/>
      <c r="T114" s="1"/>
      <c r="U114" s="1"/>
      <c r="V114" s="1"/>
      <c r="W114" s="1"/>
      <c r="X114" s="1"/>
      <c r="Y114" s="1"/>
      <c r="Z114" s="1"/>
      <c r="AA114" s="1"/>
      <c r="AB114" s="7"/>
      <c r="AC114" s="7"/>
      <c r="AD114" s="7"/>
      <c r="AE114" s="7"/>
      <c r="AF114" s="7"/>
      <c r="AG114" s="7"/>
      <c r="AH114" s="7"/>
      <c r="AI114" s="7"/>
      <c r="AJ114" s="1"/>
      <c r="AK114" s="1"/>
      <c r="AL114" s="1"/>
      <c r="AM114" s="1"/>
      <c r="AN114" s="1"/>
      <c r="AO114" s="1"/>
    </row>
    <row r="115" spans="3:41" x14ac:dyDescent="0.25">
      <c r="D115" s="31"/>
      <c r="E115" s="31"/>
      <c r="F115" s="31"/>
      <c r="G115" s="31"/>
      <c r="I115" s="31"/>
      <c r="J115" s="31"/>
      <c r="K115" s="31"/>
      <c r="L115" s="31"/>
      <c r="M115" s="31"/>
      <c r="N115" s="31"/>
      <c r="O115" s="31"/>
      <c r="P115" s="31"/>
      <c r="Q115" s="3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7"/>
      <c r="AD115" s="7"/>
      <c r="AE115" s="7"/>
      <c r="AF115" s="7"/>
      <c r="AG115" s="7"/>
      <c r="AH115" s="7"/>
      <c r="AI115" s="7"/>
      <c r="AJ115" s="1"/>
      <c r="AK115" s="1"/>
      <c r="AL115" s="1"/>
      <c r="AM115" s="1"/>
      <c r="AN115" s="1"/>
      <c r="AO115" s="1"/>
    </row>
    <row r="116" spans="3:41" x14ac:dyDescent="0.25">
      <c r="D116" s="1"/>
      <c r="E116" s="1"/>
      <c r="F116" s="1"/>
      <c r="G116" s="1"/>
      <c r="H116" s="34">
        <f>AVERAGE(H67:H114)</f>
        <v>4.7291666666666683E-2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7"/>
      <c r="AD116" s="7"/>
      <c r="AE116" s="7"/>
      <c r="AF116" s="7"/>
      <c r="AG116" s="7"/>
      <c r="AH116" s="7"/>
      <c r="AI116" s="7"/>
      <c r="AJ116" s="1"/>
      <c r="AK116" s="1"/>
      <c r="AL116" s="1"/>
      <c r="AM116" s="1"/>
      <c r="AN116" s="1"/>
      <c r="AO116" s="1"/>
    </row>
    <row r="117" spans="3:4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7"/>
      <c r="AD117" s="7"/>
      <c r="AE117" s="7"/>
      <c r="AF117" s="7"/>
      <c r="AG117" s="7"/>
      <c r="AH117" s="7"/>
      <c r="AI117" s="7"/>
      <c r="AJ117" s="1"/>
      <c r="AK117" s="1"/>
      <c r="AL117" s="1"/>
      <c r="AM117" s="1"/>
      <c r="AN117" s="1"/>
      <c r="AO117" s="1"/>
    </row>
    <row r="118" spans="3:4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7"/>
      <c r="AD118" s="7"/>
      <c r="AE118" s="7"/>
      <c r="AF118" s="7"/>
      <c r="AG118" s="7"/>
      <c r="AH118" s="7"/>
      <c r="AI118" s="7"/>
      <c r="AJ118" s="1"/>
      <c r="AK118" s="1"/>
      <c r="AL118" s="1"/>
      <c r="AM118" s="1"/>
      <c r="AN118" s="1"/>
      <c r="AO118" s="1"/>
    </row>
    <row r="119" spans="3:4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7"/>
      <c r="AD119" s="7"/>
      <c r="AE119" s="7"/>
      <c r="AF119" s="7"/>
      <c r="AG119" s="7"/>
      <c r="AH119" s="7"/>
      <c r="AI119" s="7"/>
      <c r="AJ119" s="1"/>
      <c r="AK119" s="1"/>
      <c r="AL119" s="1"/>
      <c r="AM119" s="1"/>
      <c r="AN119" s="1"/>
      <c r="AO119" s="1"/>
    </row>
    <row r="120" spans="3:4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7"/>
      <c r="AD120" s="7"/>
      <c r="AE120" s="7"/>
      <c r="AF120" s="7"/>
      <c r="AG120" s="7"/>
      <c r="AH120" s="7"/>
      <c r="AI120" s="7"/>
      <c r="AJ120" s="1"/>
      <c r="AK120" s="1"/>
      <c r="AL120" s="1"/>
      <c r="AM120" s="1"/>
      <c r="AN120" s="1"/>
      <c r="AO120" s="1"/>
    </row>
    <row r="121" spans="3:4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7"/>
      <c r="AD121" s="7"/>
      <c r="AE121" s="7"/>
      <c r="AF121" s="7"/>
      <c r="AG121" s="7"/>
      <c r="AH121" s="7"/>
      <c r="AI121" s="7"/>
      <c r="AJ121" s="1"/>
      <c r="AK121" s="1"/>
      <c r="AL121" s="1"/>
      <c r="AM121" s="1"/>
      <c r="AN121" s="1"/>
      <c r="AO121" s="1"/>
    </row>
    <row r="122" spans="3:4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7"/>
      <c r="AD122" s="7"/>
      <c r="AE122" s="7"/>
      <c r="AF122" s="7"/>
      <c r="AG122" s="7"/>
      <c r="AH122" s="7"/>
      <c r="AI122" s="7"/>
      <c r="AJ122" s="1"/>
      <c r="AK122" s="1"/>
      <c r="AL122" s="1"/>
      <c r="AM122" s="1"/>
      <c r="AN122" s="1"/>
      <c r="AO122" s="1"/>
    </row>
    <row r="123" spans="3:4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7"/>
      <c r="AD123" s="7"/>
      <c r="AE123" s="7"/>
      <c r="AF123" s="7"/>
      <c r="AG123" s="7"/>
      <c r="AH123" s="7"/>
      <c r="AI123" s="7"/>
      <c r="AJ123" s="1"/>
      <c r="AK123" s="1"/>
      <c r="AL123" s="1"/>
      <c r="AM123" s="1"/>
      <c r="AN123" s="1"/>
      <c r="AO123" s="1"/>
    </row>
    <row r="124" spans="3:4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7"/>
      <c r="AD124" s="7"/>
      <c r="AE124" s="7"/>
      <c r="AF124" s="7"/>
      <c r="AG124" s="7"/>
      <c r="AH124" s="7"/>
      <c r="AI124" s="7"/>
      <c r="AJ124" s="1"/>
      <c r="AK124" s="1"/>
      <c r="AL124" s="1"/>
      <c r="AM124" s="1"/>
      <c r="AN124" s="1"/>
      <c r="AO124" s="1"/>
    </row>
    <row r="125" spans="3:4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7"/>
      <c r="AD125" s="7"/>
      <c r="AE125" s="7"/>
      <c r="AF125" s="7"/>
      <c r="AG125" s="7"/>
      <c r="AH125" s="7"/>
      <c r="AI125" s="7"/>
      <c r="AJ125" s="1"/>
      <c r="AK125" s="1"/>
      <c r="AL125" s="1"/>
      <c r="AM125" s="1"/>
      <c r="AN125" s="1"/>
      <c r="AO125" s="1"/>
    </row>
    <row r="126" spans="3:4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7"/>
      <c r="AD126" s="7"/>
      <c r="AE126" s="7"/>
      <c r="AF126" s="7"/>
      <c r="AG126" s="7"/>
      <c r="AH126" s="7"/>
      <c r="AI126" s="7"/>
      <c r="AJ126" s="1"/>
      <c r="AK126" s="1"/>
      <c r="AL126" s="1"/>
      <c r="AM126" s="1"/>
      <c r="AN126" s="1"/>
      <c r="AO126" s="1"/>
    </row>
    <row r="127" spans="3:4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7"/>
      <c r="AD127" s="7"/>
      <c r="AE127" s="7"/>
      <c r="AF127" s="7"/>
      <c r="AG127" s="7"/>
      <c r="AH127" s="7"/>
      <c r="AI127" s="7"/>
      <c r="AJ127" s="1"/>
      <c r="AK127" s="1"/>
      <c r="AL127" s="1"/>
      <c r="AM127" s="1"/>
      <c r="AN127" s="1"/>
      <c r="AO127" s="1"/>
    </row>
    <row r="128" spans="3:4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7"/>
      <c r="AD128" s="7"/>
      <c r="AE128" s="7"/>
      <c r="AF128" s="7"/>
      <c r="AG128" s="7"/>
      <c r="AH128" s="7"/>
      <c r="AI128" s="7"/>
      <c r="AJ128" s="1"/>
      <c r="AK128" s="1"/>
      <c r="AL128" s="1"/>
      <c r="AM128" s="1"/>
      <c r="AN128" s="1"/>
      <c r="AO128" s="1"/>
    </row>
    <row r="129" spans="3:4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3:4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3:4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3:4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3:4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3:4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3:4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3:4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3:4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3:4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3:4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3:4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3:4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3:4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3:4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3:4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3:4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3:4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3:4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3:4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3:4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3:4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3:4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3:4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3:4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3:4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3:4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3:4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3:4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3:4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3:4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3:4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3:4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3:4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3:4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3:4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3:4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25"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25"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25"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25"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7:42" x14ac:dyDescent="0.25"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7:42" x14ac:dyDescent="0.25"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7:42" x14ac:dyDescent="0.25"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7:42" x14ac:dyDescent="0.25"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7:42" x14ac:dyDescent="0.25"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7:42" x14ac:dyDescent="0.25"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7:42" x14ac:dyDescent="0.25"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7:42" x14ac:dyDescent="0.25"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7:42" x14ac:dyDescent="0.25"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7:42" x14ac:dyDescent="0.25"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7:42" x14ac:dyDescent="0.25"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7:42" x14ac:dyDescent="0.25"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7:42" x14ac:dyDescent="0.25"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7:42" x14ac:dyDescent="0.25"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7:42" x14ac:dyDescent="0.25"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7:42" x14ac:dyDescent="0.25"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7:42" x14ac:dyDescent="0.25"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7:42" x14ac:dyDescent="0.25"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7:42" x14ac:dyDescent="0.25"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7:42" x14ac:dyDescent="0.25"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7:42" x14ac:dyDescent="0.25"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7:42" x14ac:dyDescent="0.25"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7:42" x14ac:dyDescent="0.25"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7:42" x14ac:dyDescent="0.25"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7:42" x14ac:dyDescent="0.25"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7:42" x14ac:dyDescent="0.25"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7:42" x14ac:dyDescent="0.25"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7:42" x14ac:dyDescent="0.25"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7:42" x14ac:dyDescent="0.25"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7:42" x14ac:dyDescent="0.25"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7:42" x14ac:dyDescent="0.25"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7:42" x14ac:dyDescent="0.25"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7:42" x14ac:dyDescent="0.25"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7:42" x14ac:dyDescent="0.25"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7:42" x14ac:dyDescent="0.25"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7:42" x14ac:dyDescent="0.25"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7:42" x14ac:dyDescent="0.25"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7:42" x14ac:dyDescent="0.25"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7:42" x14ac:dyDescent="0.25"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7:42" x14ac:dyDescent="0.25"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7:42" x14ac:dyDescent="0.25"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7:42" x14ac:dyDescent="0.25"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7:42" x14ac:dyDescent="0.25"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7:42" x14ac:dyDescent="0.25"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7:42" x14ac:dyDescent="0.25"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7:42" x14ac:dyDescent="0.25"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7:42" x14ac:dyDescent="0.25"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7:42" x14ac:dyDescent="0.25"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8:42" x14ac:dyDescent="0.25"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8:42" x14ac:dyDescent="0.25"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8:42" x14ac:dyDescent="0.25"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8:42" x14ac:dyDescent="0.25"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8:42" x14ac:dyDescent="0.25"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8:42" x14ac:dyDescent="0.25"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8:42" x14ac:dyDescent="0.25"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8:42" x14ac:dyDescent="0.25"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8:42" x14ac:dyDescent="0.25"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8:42" x14ac:dyDescent="0.25"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8:42" x14ac:dyDescent="0.25"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8:42" x14ac:dyDescent="0.25"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8:42" x14ac:dyDescent="0.25"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8:42" x14ac:dyDescent="0.25"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8:42" x14ac:dyDescent="0.25"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8:42" x14ac:dyDescent="0.25"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8:42" x14ac:dyDescent="0.25"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8:42" x14ac:dyDescent="0.25"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8:42" x14ac:dyDescent="0.25"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8:42" x14ac:dyDescent="0.25"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</sheetData>
  <autoFilter ref="A1:J1" xr:uid="{00000000-0001-0000-0000-000000000000}">
    <sortState xmlns:xlrd2="http://schemas.microsoft.com/office/spreadsheetml/2017/richdata2" ref="A2:J49">
      <sortCondition ref="A1"/>
    </sortState>
  </autoFilter>
  <phoneticPr fontId="2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8C0A-902E-4218-8049-965AB36A159C}">
  <dimension ref="A1:AS308"/>
  <sheetViews>
    <sheetView tabSelected="1" zoomScale="55" zoomScaleNormal="55" zoomScaleSheetLayoutView="40" workbookViewId="0">
      <selection activeCell="M41" sqref="M41:M42"/>
    </sheetView>
  </sheetViews>
  <sheetFormatPr defaultColWidth="11.42578125" defaultRowHeight="15" x14ac:dyDescent="0.25"/>
  <cols>
    <col min="1" max="2" width="11.42578125" style="24"/>
    <col min="3" max="3" width="16" style="24" bestFit="1" customWidth="1"/>
    <col min="4" max="4" width="25.85546875" style="24" bestFit="1" customWidth="1"/>
    <col min="5" max="5" width="26.140625" style="24" bestFit="1" customWidth="1"/>
    <col min="6" max="6" width="14.140625" style="24" bestFit="1" customWidth="1"/>
    <col min="7" max="7" width="13.140625" style="24" bestFit="1" customWidth="1"/>
    <col min="8" max="8" width="18.85546875" style="24" bestFit="1" customWidth="1"/>
    <col min="9" max="9" width="24.85546875" style="24" bestFit="1" customWidth="1"/>
    <col min="10" max="10" width="19.7109375" style="24" bestFit="1" customWidth="1"/>
    <col min="11" max="11" width="16.85546875" style="24" bestFit="1" customWidth="1"/>
    <col min="12" max="28" width="11.42578125" style="24"/>
    <col min="29" max="29" width="17" style="24" bestFit="1" customWidth="1"/>
    <col min="30" max="30" width="14.140625" style="24" bestFit="1" customWidth="1"/>
    <col min="31" max="33" width="11.42578125" style="24"/>
    <col min="34" max="35" width="15.7109375" style="24" bestFit="1" customWidth="1"/>
    <col min="36" max="16384" width="11.42578125" style="24"/>
  </cols>
  <sheetData>
    <row r="1" spans="1:45" ht="23.25" x14ac:dyDescent="0.35">
      <c r="A1" s="73" t="s">
        <v>127</v>
      </c>
      <c r="B1" s="73" t="s">
        <v>130</v>
      </c>
      <c r="C1" s="26" t="s">
        <v>125</v>
      </c>
      <c r="D1" s="26" t="s">
        <v>20</v>
      </c>
      <c r="E1" s="26" t="s">
        <v>113</v>
      </c>
      <c r="F1" s="26" t="s">
        <v>19</v>
      </c>
      <c r="G1" s="27" t="s">
        <v>0</v>
      </c>
      <c r="H1" s="28" t="s">
        <v>86</v>
      </c>
      <c r="I1" s="28" t="s">
        <v>85</v>
      </c>
      <c r="J1" s="28" t="s">
        <v>87</v>
      </c>
      <c r="K1" s="15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4.45" customHeight="1" x14ac:dyDescent="0.25">
      <c r="A2" s="36" t="s">
        <v>129</v>
      </c>
      <c r="B2" s="41" t="s">
        <v>74</v>
      </c>
      <c r="C2" s="36">
        <v>208</v>
      </c>
      <c r="D2" s="43">
        <v>29</v>
      </c>
      <c r="E2" s="43" t="s">
        <v>137</v>
      </c>
      <c r="F2" s="78">
        <v>20.58</v>
      </c>
      <c r="G2" s="37">
        <f>2^-F2</f>
        <v>6.3797357310586697E-7</v>
      </c>
      <c r="H2" s="30">
        <f t="shared" ref="H2:H49" si="0">G2/$G$2</f>
        <v>1</v>
      </c>
      <c r="I2" s="39"/>
      <c r="J2" s="48"/>
      <c r="K2" s="17"/>
      <c r="L2" s="17"/>
      <c r="M2" s="17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K2" s="1"/>
      <c r="AL2" s="1"/>
      <c r="AM2" s="1"/>
      <c r="AN2" s="1"/>
      <c r="AO2" s="1"/>
      <c r="AP2" s="1"/>
      <c r="AQ2" s="1"/>
    </row>
    <row r="3" spans="1:45" x14ac:dyDescent="0.25">
      <c r="A3" s="36" t="s">
        <v>129</v>
      </c>
      <c r="B3" s="41" t="s">
        <v>74</v>
      </c>
      <c r="C3" s="36">
        <v>208</v>
      </c>
      <c r="D3" s="43">
        <v>30</v>
      </c>
      <c r="E3" s="43" t="s">
        <v>137</v>
      </c>
      <c r="F3" s="78">
        <v>20.49</v>
      </c>
      <c r="G3" s="37">
        <f t="shared" ref="G3:G49" si="1">2^-F3</f>
        <v>6.7904004840711335E-7</v>
      </c>
      <c r="H3" s="30">
        <f t="shared" si="0"/>
        <v>1.0643701824533596</v>
      </c>
      <c r="J3" s="75"/>
      <c r="K3" s="13"/>
      <c r="L3" s="13"/>
      <c r="M3" s="13"/>
      <c r="N3" s="1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7"/>
      <c r="AK3" s="7"/>
      <c r="AL3" s="7"/>
      <c r="AM3" s="7"/>
      <c r="AP3" s="5"/>
    </row>
    <row r="4" spans="1:45" x14ac:dyDescent="0.25">
      <c r="A4" s="36" t="s">
        <v>129</v>
      </c>
      <c r="B4" s="41" t="s">
        <v>74</v>
      </c>
      <c r="C4" s="36">
        <v>208</v>
      </c>
      <c r="D4" s="43">
        <v>31</v>
      </c>
      <c r="E4" s="43" t="s">
        <v>137</v>
      </c>
      <c r="F4" s="78">
        <v>20.69</v>
      </c>
      <c r="G4" s="37">
        <f t="shared" si="1"/>
        <v>5.9113869664143891E-7</v>
      </c>
      <c r="H4" s="30">
        <f t="shared" si="0"/>
        <v>0.92658806189036902</v>
      </c>
      <c r="I4" s="39"/>
      <c r="J4" s="39"/>
      <c r="K4" s="12"/>
      <c r="L4" s="10"/>
      <c r="M4" s="10"/>
      <c r="N4" s="1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7"/>
      <c r="AK4" s="7"/>
      <c r="AL4" s="3"/>
      <c r="AM4" s="7"/>
      <c r="AP4" s="5"/>
    </row>
    <row r="5" spans="1:45" ht="15.75" thickBot="1" x14ac:dyDescent="0.3">
      <c r="A5" s="52" t="s">
        <v>129</v>
      </c>
      <c r="B5" s="41" t="s">
        <v>74</v>
      </c>
      <c r="C5" s="52">
        <v>208</v>
      </c>
      <c r="D5" s="53">
        <v>32</v>
      </c>
      <c r="E5" s="53" t="s">
        <v>137</v>
      </c>
      <c r="F5" s="80">
        <v>19.420000000000002</v>
      </c>
      <c r="G5" s="54">
        <f t="shared" si="1"/>
        <v>1.4255993353223206E-6</v>
      </c>
      <c r="H5" s="55">
        <f t="shared" si="0"/>
        <v>2.2345742761444334</v>
      </c>
      <c r="I5" s="40">
        <f>AVERAGE(G2:G5)</f>
        <v>8.3343791336918495E-7</v>
      </c>
      <c r="J5" s="48">
        <f>_xlfn.STDEV.P(G2:G5)</f>
        <v>3.4329618010395156E-7</v>
      </c>
      <c r="K5" s="10"/>
      <c r="L5" s="13"/>
      <c r="M5" s="10"/>
      <c r="N5" s="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7"/>
      <c r="AK5" s="7"/>
      <c r="AL5" s="3"/>
      <c r="AM5" s="7"/>
      <c r="AP5" s="5"/>
    </row>
    <row r="6" spans="1:45" x14ac:dyDescent="0.25">
      <c r="A6" s="36" t="s">
        <v>129</v>
      </c>
      <c r="B6" s="57" t="s">
        <v>131</v>
      </c>
      <c r="C6" s="36">
        <v>209</v>
      </c>
      <c r="D6" s="58">
        <v>25</v>
      </c>
      <c r="E6" s="59" t="s">
        <v>137</v>
      </c>
      <c r="F6" s="78">
        <v>20.239999999999998</v>
      </c>
      <c r="G6" s="37">
        <f t="shared" si="1"/>
        <v>8.0751925693753023E-7</v>
      </c>
      <c r="H6" s="60">
        <f t="shared" si="0"/>
        <v>1.265756593970278</v>
      </c>
      <c r="I6" s="69"/>
      <c r="J6" s="62"/>
      <c r="K6" s="12"/>
      <c r="L6" s="12"/>
      <c r="M6" s="12"/>
      <c r="N6" s="14"/>
      <c r="O6" s="1"/>
      <c r="P6" s="1"/>
      <c r="Q6" s="1"/>
      <c r="R6" s="1"/>
      <c r="S6" s="1"/>
      <c r="T6" s="1"/>
      <c r="U6" s="1"/>
      <c r="V6" s="1"/>
      <c r="AM6" s="7"/>
      <c r="AP6" s="5"/>
    </row>
    <row r="7" spans="1:45" x14ac:dyDescent="0.25">
      <c r="A7" s="36" t="s">
        <v>129</v>
      </c>
      <c r="B7" s="41" t="s">
        <v>131</v>
      </c>
      <c r="C7" s="36">
        <v>209</v>
      </c>
      <c r="D7" s="43">
        <v>26</v>
      </c>
      <c r="E7" s="43" t="s">
        <v>137</v>
      </c>
      <c r="F7" s="78">
        <v>20.2</v>
      </c>
      <c r="G7" s="37">
        <f t="shared" si="1"/>
        <v>8.3022171334850863E-7</v>
      </c>
      <c r="H7" s="30">
        <f t="shared" si="0"/>
        <v>1.3013418554419329</v>
      </c>
      <c r="I7" s="39"/>
      <c r="J7" s="39"/>
      <c r="K7" s="12"/>
      <c r="L7" s="12"/>
      <c r="M7" s="12"/>
      <c r="N7" s="14"/>
      <c r="O7" s="1"/>
      <c r="P7" s="1"/>
      <c r="Q7" s="1"/>
      <c r="R7" s="1"/>
      <c r="S7" s="1"/>
      <c r="T7" s="1"/>
      <c r="U7" s="1"/>
      <c r="V7" s="1"/>
      <c r="AM7" s="7"/>
      <c r="AP7" s="5"/>
    </row>
    <row r="8" spans="1:45" x14ac:dyDescent="0.25">
      <c r="A8" s="36" t="s">
        <v>129</v>
      </c>
      <c r="B8" s="41" t="s">
        <v>131</v>
      </c>
      <c r="C8" s="36">
        <v>209</v>
      </c>
      <c r="D8" s="43">
        <v>27</v>
      </c>
      <c r="E8" s="43" t="s">
        <v>137</v>
      </c>
      <c r="F8" s="78">
        <v>20.399999999999999</v>
      </c>
      <c r="G8" s="37">
        <f t="shared" si="1"/>
        <v>7.2274998021621735E-7</v>
      </c>
      <c r="H8" s="30">
        <f t="shared" si="0"/>
        <v>1.1328838852957979</v>
      </c>
      <c r="J8" s="75"/>
      <c r="K8" s="12"/>
      <c r="L8" s="12"/>
      <c r="M8" s="12"/>
      <c r="N8" s="14"/>
      <c r="O8" s="1"/>
      <c r="P8" s="1"/>
      <c r="Q8" s="1"/>
      <c r="R8" s="1"/>
      <c r="S8" s="1"/>
      <c r="T8" s="1"/>
      <c r="U8" s="1"/>
      <c r="V8" s="1"/>
      <c r="AM8" s="7"/>
      <c r="AP8" s="5"/>
    </row>
    <row r="9" spans="1:45" ht="15.75" thickBot="1" x14ac:dyDescent="0.3">
      <c r="A9" s="36" t="s">
        <v>129</v>
      </c>
      <c r="B9" s="41" t="s">
        <v>131</v>
      </c>
      <c r="C9" s="52">
        <v>209</v>
      </c>
      <c r="D9" s="53">
        <v>28</v>
      </c>
      <c r="E9" s="53" t="s">
        <v>137</v>
      </c>
      <c r="F9" s="80">
        <v>20.64</v>
      </c>
      <c r="G9" s="54">
        <f t="shared" si="1"/>
        <v>6.119851577581907E-7</v>
      </c>
      <c r="H9" s="55">
        <f t="shared" si="0"/>
        <v>0.9592641193252629</v>
      </c>
      <c r="I9" s="40">
        <f>AVERAGE(G6:G9)</f>
        <v>7.4311902706511176E-7</v>
      </c>
      <c r="J9" s="48">
        <f>_xlfn.STDEV.P(G6:G9)</f>
        <v>8.5652287351741668E-8</v>
      </c>
      <c r="K9" s="13"/>
      <c r="L9" s="13"/>
      <c r="M9" s="13"/>
      <c r="N9" s="14"/>
      <c r="O9" s="1"/>
      <c r="P9" s="1"/>
      <c r="Q9" s="1"/>
      <c r="R9" s="1"/>
      <c r="S9" s="1"/>
      <c r="T9" s="1"/>
      <c r="U9" s="1"/>
      <c r="V9" s="1"/>
      <c r="AM9" s="7"/>
      <c r="AP9" s="5"/>
    </row>
    <row r="10" spans="1:45" x14ac:dyDescent="0.25">
      <c r="A10" s="58" t="s">
        <v>129</v>
      </c>
      <c r="B10" s="57" t="s">
        <v>38</v>
      </c>
      <c r="C10" s="36">
        <v>111</v>
      </c>
      <c r="D10" s="59">
        <v>45</v>
      </c>
      <c r="E10" s="59" t="s">
        <v>137</v>
      </c>
      <c r="F10" s="78">
        <v>20.27</v>
      </c>
      <c r="G10" s="37">
        <f t="shared" si="1"/>
        <v>7.9090075093693003E-7</v>
      </c>
      <c r="H10" s="60">
        <f t="shared" si="0"/>
        <v>1.2397076999389847</v>
      </c>
      <c r="I10" s="70"/>
      <c r="J10" s="62"/>
      <c r="K10" s="13"/>
      <c r="L10" s="13"/>
      <c r="M10" s="13"/>
      <c r="N10" s="14"/>
      <c r="O10" s="1"/>
      <c r="P10" s="1"/>
      <c r="Q10" s="1"/>
      <c r="R10" s="1"/>
      <c r="S10" s="1"/>
      <c r="T10" s="1"/>
      <c r="U10" s="1"/>
      <c r="V10" s="1"/>
      <c r="AM10" s="7"/>
      <c r="AP10" s="5"/>
    </row>
    <row r="11" spans="1:45" x14ac:dyDescent="0.25">
      <c r="A11" s="36" t="s">
        <v>129</v>
      </c>
      <c r="B11" s="41" t="s">
        <v>38</v>
      </c>
      <c r="C11" s="36">
        <v>111</v>
      </c>
      <c r="D11" s="43">
        <v>46</v>
      </c>
      <c r="E11" s="44" t="s">
        <v>137</v>
      </c>
      <c r="F11" s="78">
        <v>20.13</v>
      </c>
      <c r="G11" s="37">
        <f t="shared" si="1"/>
        <v>8.7149758360805643E-7</v>
      </c>
      <c r="H11" s="30">
        <f t="shared" si="0"/>
        <v>1.3660402567543937</v>
      </c>
      <c r="I11" s="39"/>
      <c r="J11" s="51"/>
      <c r="K11" s="10"/>
      <c r="L11" s="13"/>
      <c r="M11" s="10"/>
      <c r="N11" s="14"/>
      <c r="O11" s="1"/>
      <c r="P11" s="1"/>
      <c r="Q11" s="1"/>
      <c r="R11" s="1"/>
      <c r="S11" s="1"/>
      <c r="T11" s="1"/>
      <c r="U11" s="1"/>
      <c r="V11" s="1"/>
      <c r="AM11" s="7"/>
      <c r="AP11" s="5"/>
    </row>
    <row r="12" spans="1:45" x14ac:dyDescent="0.25">
      <c r="A12" s="36" t="s">
        <v>129</v>
      </c>
      <c r="B12" s="41" t="s">
        <v>38</v>
      </c>
      <c r="C12" s="36">
        <v>111</v>
      </c>
      <c r="D12" s="43">
        <v>47</v>
      </c>
      <c r="E12" s="43" t="s">
        <v>137</v>
      </c>
      <c r="F12" s="78">
        <v>19.91</v>
      </c>
      <c r="G12" s="37">
        <f t="shared" si="1"/>
        <v>1.0150625061544033E-6</v>
      </c>
      <c r="H12" s="30">
        <f t="shared" si="0"/>
        <v>1.5910729675098332</v>
      </c>
      <c r="I12" s="39"/>
      <c r="J12" s="48"/>
      <c r="K12" s="13"/>
      <c r="L12" s="10"/>
      <c r="M12" s="10"/>
      <c r="N12" s="14"/>
      <c r="O12" s="1"/>
      <c r="S12" s="1"/>
      <c r="T12" s="1"/>
      <c r="U12" s="1"/>
      <c r="V12" s="1"/>
      <c r="AM12" s="7"/>
      <c r="AP12" s="5"/>
    </row>
    <row r="13" spans="1:45" ht="15.75" thickBot="1" x14ac:dyDescent="0.3">
      <c r="A13" s="52" t="s">
        <v>129</v>
      </c>
      <c r="B13" s="63" t="s">
        <v>38</v>
      </c>
      <c r="C13" s="52">
        <v>111</v>
      </c>
      <c r="D13" s="53">
        <v>48</v>
      </c>
      <c r="E13" s="53" t="s">
        <v>137</v>
      </c>
      <c r="F13" s="80">
        <v>20.09</v>
      </c>
      <c r="G13" s="54">
        <f t="shared" si="1"/>
        <v>8.9599871560479357E-7</v>
      </c>
      <c r="H13" s="55">
        <f t="shared" si="0"/>
        <v>1.4044448757379944</v>
      </c>
      <c r="I13" s="71">
        <f>AVERAGE(G10:G13)</f>
        <v>8.9336488907604577E-7</v>
      </c>
      <c r="J13" s="56">
        <f>_xlfn.STDEV.P(G10:G13)</f>
        <v>8.0303059869715143E-8</v>
      </c>
      <c r="K13" s="13"/>
      <c r="L13" s="10"/>
      <c r="M13" s="10"/>
      <c r="N13" s="14"/>
      <c r="O13" s="1"/>
      <c r="S13" s="1"/>
      <c r="T13" s="1"/>
      <c r="U13" s="1"/>
      <c r="V13" s="1"/>
      <c r="AM13" s="7"/>
      <c r="AP13" s="5"/>
    </row>
    <row r="14" spans="1:45" x14ac:dyDescent="0.25">
      <c r="A14" s="58" t="s">
        <v>129</v>
      </c>
      <c r="B14" s="57" t="s">
        <v>132</v>
      </c>
      <c r="C14" s="36">
        <v>210</v>
      </c>
      <c r="D14" s="59">
        <v>41</v>
      </c>
      <c r="E14" s="59" t="s">
        <v>137</v>
      </c>
      <c r="F14" s="78">
        <v>20.149999999999999</v>
      </c>
      <c r="G14" s="37">
        <f t="shared" si="1"/>
        <v>8.5949941884120197E-7</v>
      </c>
      <c r="H14" s="60">
        <f t="shared" si="0"/>
        <v>1.34723357686569</v>
      </c>
      <c r="I14" s="69"/>
      <c r="J14" s="66"/>
      <c r="K14" s="13"/>
      <c r="L14" s="10"/>
      <c r="M14" s="10"/>
      <c r="N14" s="14"/>
      <c r="O14" s="1"/>
      <c r="S14" s="1"/>
      <c r="T14" s="1"/>
      <c r="U14" s="1"/>
      <c r="V14" s="1"/>
      <c r="AM14" s="7"/>
      <c r="AP14" s="5"/>
    </row>
    <row r="15" spans="1:45" x14ac:dyDescent="0.25">
      <c r="A15" s="36" t="s">
        <v>129</v>
      </c>
      <c r="B15" s="41" t="s">
        <v>132</v>
      </c>
      <c r="C15" s="36">
        <v>210</v>
      </c>
      <c r="D15" s="43">
        <v>42</v>
      </c>
      <c r="E15" s="43" t="s">
        <v>137</v>
      </c>
      <c r="F15" s="78">
        <v>20.36</v>
      </c>
      <c r="G15" s="37">
        <f t="shared" si="1"/>
        <v>7.4306924787569111E-7</v>
      </c>
      <c r="H15" s="30">
        <f t="shared" si="0"/>
        <v>1.1647335864684543</v>
      </c>
      <c r="J15" s="75"/>
      <c r="K15" s="10"/>
      <c r="L15" s="13"/>
      <c r="M15" s="10"/>
      <c r="N15" s="14"/>
      <c r="O15" s="1"/>
      <c r="S15" s="1"/>
      <c r="T15" s="1"/>
      <c r="U15" s="1"/>
      <c r="V15" s="1"/>
      <c r="AM15" s="7"/>
      <c r="AP15" s="5"/>
    </row>
    <row r="16" spans="1:45" x14ac:dyDescent="0.25">
      <c r="A16" s="36" t="s">
        <v>129</v>
      </c>
      <c r="B16" s="41" t="s">
        <v>132</v>
      </c>
      <c r="C16" s="36">
        <v>210</v>
      </c>
      <c r="D16" s="43">
        <v>43</v>
      </c>
      <c r="E16" s="43" t="s">
        <v>137</v>
      </c>
      <c r="F16" s="78">
        <v>20.32</v>
      </c>
      <c r="G16" s="37">
        <f t="shared" si="1"/>
        <v>7.6395976790392145E-7</v>
      </c>
      <c r="H16" s="30">
        <f t="shared" si="0"/>
        <v>1.1974787046189264</v>
      </c>
      <c r="I16" s="39"/>
      <c r="J16" s="76"/>
      <c r="K16" s="13"/>
      <c r="L16" s="10"/>
      <c r="M16" s="10"/>
      <c r="N16" s="14"/>
      <c r="O16" s="1"/>
      <c r="S16" s="1"/>
      <c r="T16" s="1"/>
      <c r="U16" s="1"/>
      <c r="V16" s="1"/>
      <c r="AM16" s="7"/>
      <c r="AP16" s="5"/>
    </row>
    <row r="17" spans="1:42" ht="15.75" thickBot="1" x14ac:dyDescent="0.3">
      <c r="A17" s="52" t="s">
        <v>129</v>
      </c>
      <c r="B17" s="63" t="s">
        <v>132</v>
      </c>
      <c r="C17" s="52">
        <v>210</v>
      </c>
      <c r="D17" s="53">
        <v>44</v>
      </c>
      <c r="E17" s="53" t="s">
        <v>137</v>
      </c>
      <c r="F17" s="80">
        <v>20.239999999999998</v>
      </c>
      <c r="G17" s="54">
        <f t="shared" si="1"/>
        <v>8.0751925693753023E-7</v>
      </c>
      <c r="H17" s="55">
        <f t="shared" si="0"/>
        <v>1.265756593970278</v>
      </c>
      <c r="I17" s="40">
        <f>AVERAGE(G14:G17)</f>
        <v>7.9351192288958624E-7</v>
      </c>
      <c r="J17" s="48">
        <f>_xlfn.STDEV.P(G14:G17)</f>
        <v>4.4632802835889054E-8</v>
      </c>
      <c r="K17" s="13"/>
      <c r="L17" s="10"/>
      <c r="M17" s="10"/>
      <c r="N17" s="14"/>
      <c r="O17" s="1"/>
      <c r="S17" s="1"/>
      <c r="T17" s="1"/>
      <c r="U17" s="1"/>
      <c r="V17" s="1"/>
      <c r="AM17" s="7"/>
      <c r="AP17" s="5"/>
    </row>
    <row r="18" spans="1:42" x14ac:dyDescent="0.25">
      <c r="A18" s="36" t="s">
        <v>129</v>
      </c>
      <c r="B18" s="57" t="s">
        <v>50</v>
      </c>
      <c r="C18" s="36">
        <v>206</v>
      </c>
      <c r="D18" s="59">
        <v>9</v>
      </c>
      <c r="E18" s="59" t="s">
        <v>137</v>
      </c>
      <c r="F18" s="78">
        <v>20.170000000000002</v>
      </c>
      <c r="G18" s="37">
        <f t="shared" si="1"/>
        <v>8.4766643635422723E-7</v>
      </c>
      <c r="H18" s="60">
        <f t="shared" si="0"/>
        <v>1.3286858140965085</v>
      </c>
      <c r="I18" s="61"/>
      <c r="J18" s="62"/>
      <c r="K18" s="13"/>
      <c r="L18" s="10"/>
      <c r="M18" s="10"/>
      <c r="S18" s="1"/>
      <c r="T18" s="1"/>
      <c r="U18" s="1"/>
      <c r="V18" s="1"/>
      <c r="AM18" s="7"/>
      <c r="AP18" s="5"/>
    </row>
    <row r="19" spans="1:42" x14ac:dyDescent="0.25">
      <c r="A19" s="36" t="s">
        <v>129</v>
      </c>
      <c r="B19" s="41" t="s">
        <v>50</v>
      </c>
      <c r="C19" s="36">
        <v>206</v>
      </c>
      <c r="D19" s="43">
        <v>10</v>
      </c>
      <c r="E19" s="44" t="s">
        <v>137</v>
      </c>
      <c r="F19" s="78">
        <v>20.350000000000001</v>
      </c>
      <c r="G19" s="37">
        <f t="shared" si="1"/>
        <v>7.4823770322489716E-7</v>
      </c>
      <c r="H19" s="30">
        <f t="shared" si="0"/>
        <v>1.1728349492318746</v>
      </c>
      <c r="I19" s="41"/>
      <c r="J19" s="76"/>
      <c r="K19" s="10"/>
      <c r="L19" s="13"/>
      <c r="M19" s="10"/>
      <c r="S19" s="1"/>
      <c r="T19" s="1"/>
      <c r="U19" s="1"/>
      <c r="V19" s="1"/>
      <c r="AM19" s="7"/>
      <c r="AP19" s="5"/>
    </row>
    <row r="20" spans="1:42" x14ac:dyDescent="0.25">
      <c r="A20" s="36" t="s">
        <v>129</v>
      </c>
      <c r="B20" s="41" t="s">
        <v>50</v>
      </c>
      <c r="C20" s="36">
        <v>206</v>
      </c>
      <c r="D20" s="43">
        <v>11</v>
      </c>
      <c r="E20" s="43" t="s">
        <v>137</v>
      </c>
      <c r="F20" s="78">
        <v>20.309999999999999</v>
      </c>
      <c r="G20" s="37">
        <f t="shared" si="1"/>
        <v>7.692735283108974E-7</v>
      </c>
      <c r="H20" s="30">
        <f t="shared" si="0"/>
        <v>1.2058078276907596</v>
      </c>
      <c r="I20" s="41"/>
      <c r="J20" s="49"/>
      <c r="K20" s="13"/>
      <c r="L20" s="13"/>
      <c r="M20" s="13"/>
      <c r="S20" s="1"/>
      <c r="T20" s="1"/>
      <c r="U20" s="1"/>
      <c r="V20" s="1"/>
      <c r="AM20" s="7"/>
      <c r="AP20" s="5"/>
    </row>
    <row r="21" spans="1:42" ht="15.75" thickBot="1" x14ac:dyDescent="0.3">
      <c r="A21" s="52" t="s">
        <v>129</v>
      </c>
      <c r="B21" s="63" t="s">
        <v>50</v>
      </c>
      <c r="C21" s="52">
        <v>206</v>
      </c>
      <c r="D21" s="53">
        <v>12</v>
      </c>
      <c r="E21" s="53" t="s">
        <v>137</v>
      </c>
      <c r="F21" s="80">
        <v>20.22</v>
      </c>
      <c r="G21" s="54">
        <f t="shared" si="1"/>
        <v>8.1879180568480943E-7</v>
      </c>
      <c r="H21" s="55">
        <f t="shared" si="0"/>
        <v>1.2834258975629027</v>
      </c>
      <c r="I21" s="42">
        <f>AVERAGE(G18:G21)</f>
        <v>7.9599236839370783E-7</v>
      </c>
      <c r="J21" s="50">
        <f>_xlfn.STDEV.P(G18:G21)</f>
        <v>3.9320567458822577E-8</v>
      </c>
      <c r="K21" s="13"/>
      <c r="L21" s="13"/>
      <c r="M21" s="13"/>
      <c r="S21" s="1"/>
      <c r="T21" s="1"/>
      <c r="U21" s="1"/>
      <c r="V21" s="1"/>
      <c r="AM21" s="7"/>
      <c r="AP21" s="5"/>
    </row>
    <row r="22" spans="1:42" x14ac:dyDescent="0.25">
      <c r="A22" s="36" t="s">
        <v>129</v>
      </c>
      <c r="B22" s="57" t="s">
        <v>133</v>
      </c>
      <c r="C22" s="36">
        <v>207</v>
      </c>
      <c r="D22" s="59">
        <v>13</v>
      </c>
      <c r="E22" s="59" t="s">
        <v>137</v>
      </c>
      <c r="F22" s="78">
        <v>20.46</v>
      </c>
      <c r="G22" s="37">
        <f t="shared" si="1"/>
        <v>6.9330812326446097E-7</v>
      </c>
      <c r="H22" s="60">
        <f t="shared" si="0"/>
        <v>1.0867348625260558</v>
      </c>
      <c r="I22" s="57"/>
      <c r="J22" s="66"/>
      <c r="K22" s="13"/>
      <c r="L22" s="13"/>
      <c r="M22" s="13"/>
      <c r="N22" s="14"/>
      <c r="O22" s="1"/>
      <c r="S22" s="1"/>
      <c r="T22" s="1"/>
      <c r="U22" s="1"/>
      <c r="V22" s="1"/>
      <c r="AM22" s="7"/>
      <c r="AP22" s="5"/>
    </row>
    <row r="23" spans="1:42" x14ac:dyDescent="0.25">
      <c r="A23" s="36" t="s">
        <v>129</v>
      </c>
      <c r="B23" s="41" t="s">
        <v>133</v>
      </c>
      <c r="C23" s="36">
        <v>207</v>
      </c>
      <c r="D23" s="43">
        <v>14</v>
      </c>
      <c r="E23" s="43" t="s">
        <v>137</v>
      </c>
      <c r="F23" s="78">
        <v>20.3</v>
      </c>
      <c r="G23" s="37">
        <f t="shared" si="1"/>
        <v>7.7462424884437066E-7</v>
      </c>
      <c r="H23" s="30">
        <f t="shared" si="0"/>
        <v>1.214194884395043</v>
      </c>
      <c r="I23" s="41"/>
      <c r="J23" s="49"/>
      <c r="K23" s="13"/>
      <c r="L23" s="13"/>
      <c r="M23" s="13"/>
      <c r="N23" s="14"/>
      <c r="O23" s="1"/>
      <c r="S23" s="1"/>
      <c r="T23" s="1"/>
      <c r="U23" s="1"/>
      <c r="V23" s="1"/>
      <c r="AM23" s="7"/>
      <c r="AP23" s="5"/>
    </row>
    <row r="24" spans="1:42" x14ac:dyDescent="0.25">
      <c r="A24" s="36" t="s">
        <v>129</v>
      </c>
      <c r="B24" s="41" t="s">
        <v>133</v>
      </c>
      <c r="C24" s="36">
        <v>207</v>
      </c>
      <c r="D24" s="43">
        <v>15</v>
      </c>
      <c r="E24" s="44" t="s">
        <v>137</v>
      </c>
      <c r="F24" s="78">
        <v>20.27</v>
      </c>
      <c r="G24" s="37">
        <f t="shared" si="1"/>
        <v>7.9090075093693003E-7</v>
      </c>
      <c r="H24" s="30">
        <f t="shared" si="0"/>
        <v>1.2397076999389847</v>
      </c>
      <c r="J24" s="75"/>
      <c r="K24" s="13"/>
      <c r="L24" s="13"/>
      <c r="M24" s="13"/>
      <c r="N24" s="14"/>
      <c r="O24" s="1"/>
      <c r="S24" s="1"/>
      <c r="T24" s="1"/>
      <c r="U24" s="1"/>
      <c r="V24" s="1"/>
      <c r="AM24" s="7"/>
      <c r="AP24" s="5"/>
    </row>
    <row r="25" spans="1:42" ht="15.75" thickBot="1" x14ac:dyDescent="0.3">
      <c r="A25" s="52" t="s">
        <v>129</v>
      </c>
      <c r="B25" s="63" t="s">
        <v>133</v>
      </c>
      <c r="C25" s="52">
        <v>207</v>
      </c>
      <c r="D25" s="53">
        <v>16</v>
      </c>
      <c r="E25" s="53" t="s">
        <v>137</v>
      </c>
      <c r="F25" s="80">
        <v>20.59</v>
      </c>
      <c r="G25" s="54">
        <f t="shared" si="1"/>
        <v>6.335667677385869E-7</v>
      </c>
      <c r="H25" s="55">
        <f t="shared" si="0"/>
        <v>0.99309249543703471</v>
      </c>
      <c r="I25" s="64">
        <f>AVERAGE(G22:G25)</f>
        <v>7.2309997269608714E-7</v>
      </c>
      <c r="J25" s="65">
        <f>_xlfn.STDEV.P(G22:G25)</f>
        <v>6.3552037034990005E-8</v>
      </c>
      <c r="K25" s="13"/>
      <c r="L25" s="13"/>
      <c r="M25" s="13"/>
      <c r="N25" s="14"/>
      <c r="O25" s="1"/>
      <c r="S25" s="1"/>
      <c r="T25" s="1"/>
      <c r="U25" s="1"/>
      <c r="V25" s="1"/>
      <c r="AM25" s="7"/>
      <c r="AP25" s="5"/>
    </row>
    <row r="26" spans="1:42" x14ac:dyDescent="0.25">
      <c r="A26" s="58" t="s">
        <v>128</v>
      </c>
      <c r="B26" s="57" t="s">
        <v>74</v>
      </c>
      <c r="C26" s="58">
        <v>105</v>
      </c>
      <c r="D26" s="59">
        <v>1</v>
      </c>
      <c r="E26" s="58" t="s">
        <v>137</v>
      </c>
      <c r="F26" s="78">
        <v>20.32</v>
      </c>
      <c r="G26" s="37">
        <f t="shared" si="1"/>
        <v>7.6395976790392145E-7</v>
      </c>
      <c r="H26" s="60">
        <f t="shared" si="0"/>
        <v>1.1974787046189264</v>
      </c>
      <c r="I26" s="61"/>
      <c r="J26" s="62"/>
      <c r="K26" s="12"/>
      <c r="M26" s="12"/>
      <c r="N26" s="14"/>
      <c r="O26" s="1"/>
      <c r="S26" s="1"/>
      <c r="T26" s="1"/>
      <c r="U26" s="1"/>
      <c r="V26" s="1"/>
      <c r="AM26" s="7"/>
      <c r="AP26" s="5"/>
    </row>
    <row r="27" spans="1:42" x14ac:dyDescent="0.25">
      <c r="A27" s="36" t="s">
        <v>128</v>
      </c>
      <c r="B27" s="41" t="s">
        <v>74</v>
      </c>
      <c r="C27" s="36">
        <v>105</v>
      </c>
      <c r="D27" s="43">
        <v>2</v>
      </c>
      <c r="E27" s="43" t="s">
        <v>137</v>
      </c>
      <c r="F27" s="78">
        <v>20.52</v>
      </c>
      <c r="G27" s="37">
        <f t="shared" si="1"/>
        <v>6.6506560628433515E-7</v>
      </c>
      <c r="H27" s="30">
        <f t="shared" si="0"/>
        <v>1.0424657608411194</v>
      </c>
      <c r="I27" s="38"/>
      <c r="J27" s="48"/>
      <c r="K27" s="13"/>
      <c r="M27" s="10"/>
      <c r="N27" s="14"/>
      <c r="O27" s="1"/>
      <c r="S27" s="1"/>
      <c r="T27" s="1"/>
      <c r="U27" s="1"/>
      <c r="V27" s="1"/>
      <c r="AM27" s="7"/>
      <c r="AP27" s="5"/>
    </row>
    <row r="28" spans="1:42" x14ac:dyDescent="0.25">
      <c r="A28" s="36" t="s">
        <v>128</v>
      </c>
      <c r="B28" s="41" t="s">
        <v>74</v>
      </c>
      <c r="C28" s="36">
        <v>105</v>
      </c>
      <c r="D28" s="43">
        <v>3</v>
      </c>
      <c r="E28" s="43" t="s">
        <v>137</v>
      </c>
      <c r="F28" s="78">
        <v>20.73</v>
      </c>
      <c r="G28" s="37">
        <f t="shared" si="1"/>
        <v>5.7497397789514616E-7</v>
      </c>
      <c r="H28" s="30">
        <f t="shared" si="0"/>
        <v>0.90125046261082897</v>
      </c>
      <c r="K28" s="18"/>
      <c r="L28" s="18"/>
      <c r="M28" s="18"/>
      <c r="N28" s="14"/>
      <c r="O28" s="1"/>
      <c r="S28" s="1"/>
      <c r="T28" s="1"/>
      <c r="U28" s="1"/>
      <c r="V28" s="1"/>
      <c r="AM28" s="7"/>
      <c r="AP28" s="5"/>
    </row>
    <row r="29" spans="1:42" ht="15.75" thickBot="1" x14ac:dyDescent="0.3">
      <c r="A29" s="52" t="s">
        <v>128</v>
      </c>
      <c r="B29" s="63" t="s">
        <v>74</v>
      </c>
      <c r="C29" s="52">
        <v>105</v>
      </c>
      <c r="D29" s="53">
        <v>4</v>
      </c>
      <c r="E29" s="53" t="s">
        <v>137</v>
      </c>
      <c r="F29" s="80">
        <v>20.87</v>
      </c>
      <c r="G29" s="54">
        <f t="shared" si="1"/>
        <v>5.2179989874874989E-7</v>
      </c>
      <c r="H29" s="55">
        <f t="shared" si="0"/>
        <v>0.81790205855777831</v>
      </c>
      <c r="I29" s="40">
        <f>AVERAGE(G26:G29)</f>
        <v>6.3144981270803808E-7</v>
      </c>
      <c r="J29" s="48">
        <f>_xlfn.STDEV.P(G26:G29)</f>
        <v>9.2061845181475142E-8</v>
      </c>
      <c r="K29" s="10"/>
      <c r="L29" s="13"/>
      <c r="M29" s="10"/>
      <c r="Q29" s="1"/>
      <c r="R29" s="1"/>
      <c r="S29" s="5"/>
      <c r="T29" s="1"/>
      <c r="U29" s="1"/>
      <c r="V29" s="1"/>
      <c r="AM29" s="6"/>
      <c r="AP29" s="5"/>
    </row>
    <row r="30" spans="1:42" x14ac:dyDescent="0.25">
      <c r="A30" s="58" t="s">
        <v>128</v>
      </c>
      <c r="B30" s="57" t="s">
        <v>131</v>
      </c>
      <c r="C30" s="36">
        <v>106</v>
      </c>
      <c r="D30" s="59">
        <v>5</v>
      </c>
      <c r="E30" s="59" t="s">
        <v>137</v>
      </c>
      <c r="F30" s="78">
        <v>20.57</v>
      </c>
      <c r="G30" s="37">
        <f t="shared" si="1"/>
        <v>6.4241103022846699E-7</v>
      </c>
      <c r="H30" s="60">
        <f t="shared" si="0"/>
        <v>1.0069555500567162</v>
      </c>
      <c r="I30" s="61"/>
      <c r="J30" s="62"/>
      <c r="L30" s="11"/>
      <c r="Q30" s="1"/>
      <c r="R30" s="5"/>
      <c r="S30" s="1"/>
      <c r="T30" s="1"/>
      <c r="U30" s="1"/>
      <c r="AL30" s="6"/>
      <c r="AO30" s="5"/>
    </row>
    <row r="31" spans="1:42" x14ac:dyDescent="0.25">
      <c r="A31" s="36" t="s">
        <v>128</v>
      </c>
      <c r="B31" s="41" t="s">
        <v>131</v>
      </c>
      <c r="C31" s="36">
        <v>106</v>
      </c>
      <c r="D31" s="43">
        <v>6</v>
      </c>
      <c r="E31" s="44" t="s">
        <v>137</v>
      </c>
      <c r="F31" s="78">
        <v>20.18</v>
      </c>
      <c r="G31" s="37">
        <f t="shared" si="1"/>
        <v>8.4181117657723932E-7</v>
      </c>
      <c r="H31" s="30">
        <f t="shared" si="0"/>
        <v>1.3195079107728918</v>
      </c>
      <c r="J31" s="18"/>
      <c r="L31" s="11"/>
      <c r="AJ31" s="7"/>
      <c r="AK31" s="1"/>
      <c r="AL31" s="1"/>
      <c r="AM31" s="1"/>
      <c r="AN31" s="1"/>
      <c r="AO31" s="1"/>
    </row>
    <row r="32" spans="1:42" x14ac:dyDescent="0.25">
      <c r="A32" s="36" t="s">
        <v>128</v>
      </c>
      <c r="B32" s="41" t="s">
        <v>131</v>
      </c>
      <c r="C32" s="36">
        <v>106</v>
      </c>
      <c r="D32" s="43">
        <v>7</v>
      </c>
      <c r="E32" s="43" t="s">
        <v>137</v>
      </c>
      <c r="F32" s="78">
        <v>20.38</v>
      </c>
      <c r="G32" s="37">
        <f t="shared" si="1"/>
        <v>7.3283919395828869E-7</v>
      </c>
      <c r="H32" s="30">
        <f t="shared" si="0"/>
        <v>1.1486983549970329</v>
      </c>
      <c r="I32" s="38"/>
      <c r="J32" s="48"/>
      <c r="AJ32" s="7"/>
      <c r="AK32" s="1"/>
      <c r="AL32" s="1"/>
      <c r="AM32" s="1"/>
      <c r="AN32" s="1"/>
      <c r="AO32" s="1"/>
    </row>
    <row r="33" spans="1:42" ht="15.75" thickBot="1" x14ac:dyDescent="0.3">
      <c r="A33" s="52" t="s">
        <v>128</v>
      </c>
      <c r="B33" s="63" t="s">
        <v>131</v>
      </c>
      <c r="C33" s="36">
        <v>106</v>
      </c>
      <c r="D33" s="53">
        <v>8</v>
      </c>
      <c r="E33" s="53" t="s">
        <v>137</v>
      </c>
      <c r="F33" s="80">
        <v>20.2</v>
      </c>
      <c r="G33" s="54">
        <f t="shared" si="1"/>
        <v>8.3022171334850863E-7</v>
      </c>
      <c r="H33" s="55">
        <f t="shared" si="0"/>
        <v>1.3013418554419329</v>
      </c>
      <c r="I33" s="38">
        <f>AVERAGE(G30:G33)</f>
        <v>7.6182077852812593E-7</v>
      </c>
      <c r="J33" s="48">
        <f>_xlfn.STDEV.P(G30:G33)</f>
        <v>8.0894641196936489E-8</v>
      </c>
      <c r="AJ33" s="7"/>
      <c r="AK33" s="1"/>
      <c r="AL33" s="1"/>
      <c r="AM33" s="1"/>
      <c r="AN33" s="1"/>
      <c r="AO33" s="1"/>
    </row>
    <row r="34" spans="1:42" x14ac:dyDescent="0.25">
      <c r="A34" s="36" t="s">
        <v>128</v>
      </c>
      <c r="B34" s="57" t="s">
        <v>38</v>
      </c>
      <c r="C34" s="58">
        <v>107</v>
      </c>
      <c r="D34" s="59">
        <v>17</v>
      </c>
      <c r="E34" s="58" t="s">
        <v>137</v>
      </c>
      <c r="F34" s="78">
        <v>20.41</v>
      </c>
      <c r="G34" s="37">
        <f t="shared" si="1"/>
        <v>7.1775758142999088E-7</v>
      </c>
      <c r="H34" s="60">
        <f t="shared" si="0"/>
        <v>1.1250584846888076</v>
      </c>
      <c r="I34" s="57"/>
      <c r="J34" s="66"/>
      <c r="L34" s="4"/>
      <c r="W34" s="1"/>
      <c r="X34" s="1"/>
      <c r="AI34" s="7"/>
      <c r="AJ34" s="1"/>
      <c r="AK34" s="1"/>
      <c r="AL34" s="1"/>
      <c r="AM34" s="1"/>
      <c r="AN34" s="1"/>
    </row>
    <row r="35" spans="1:42" x14ac:dyDescent="0.25">
      <c r="A35" s="36" t="s">
        <v>128</v>
      </c>
      <c r="B35" s="41" t="s">
        <v>38</v>
      </c>
      <c r="C35" s="36">
        <v>107</v>
      </c>
      <c r="D35" s="43">
        <v>18</v>
      </c>
      <c r="E35" s="43" t="s">
        <v>137</v>
      </c>
      <c r="F35" s="78">
        <v>20.25</v>
      </c>
      <c r="G35" s="37">
        <f t="shared" si="1"/>
        <v>8.0194131398555348E-7</v>
      </c>
      <c r="H35" s="30">
        <f t="shared" si="0"/>
        <v>1.2570133745218273</v>
      </c>
      <c r="J35" s="75"/>
      <c r="L35" s="29"/>
      <c r="W35" s="1"/>
      <c r="X35" s="1"/>
      <c r="AJ35" s="7"/>
      <c r="AK35" s="1"/>
      <c r="AL35" s="1"/>
      <c r="AM35" s="1"/>
      <c r="AN35" s="1"/>
      <c r="AO35" s="1"/>
    </row>
    <row r="36" spans="1:42" x14ac:dyDescent="0.25">
      <c r="A36" s="36" t="s">
        <v>128</v>
      </c>
      <c r="B36" s="41" t="s">
        <v>38</v>
      </c>
      <c r="C36" s="36">
        <v>107</v>
      </c>
      <c r="D36" s="43">
        <v>19</v>
      </c>
      <c r="E36" s="43" t="s">
        <v>137</v>
      </c>
      <c r="F36" s="78">
        <v>20.29</v>
      </c>
      <c r="G36" s="37">
        <f t="shared" si="1"/>
        <v>7.8001218658235675E-7</v>
      </c>
      <c r="H36" s="30">
        <f t="shared" si="0"/>
        <v>1.222640277692066</v>
      </c>
      <c r="I36" s="41"/>
      <c r="J36" s="49"/>
      <c r="L36" s="30"/>
      <c r="R36" s="3"/>
      <c r="W36" s="1"/>
      <c r="X36" s="1"/>
      <c r="AJ36" s="7"/>
      <c r="AK36" s="1"/>
      <c r="AL36" s="1"/>
      <c r="AM36" s="1"/>
      <c r="AN36" s="1"/>
      <c r="AO36" s="1"/>
    </row>
    <row r="37" spans="1:42" ht="15.75" thickBot="1" x14ac:dyDescent="0.3">
      <c r="A37" s="52" t="s">
        <v>128</v>
      </c>
      <c r="B37" s="63" t="s">
        <v>38</v>
      </c>
      <c r="C37" s="36">
        <v>107</v>
      </c>
      <c r="D37" s="53">
        <v>20</v>
      </c>
      <c r="E37" s="53" t="s">
        <v>137</v>
      </c>
      <c r="F37" s="80">
        <v>20.46</v>
      </c>
      <c r="G37" s="54">
        <f t="shared" si="1"/>
        <v>6.9330812326446097E-7</v>
      </c>
      <c r="H37" s="55">
        <f t="shared" si="0"/>
        <v>1.0867348625260558</v>
      </c>
      <c r="I37" s="64">
        <f>AVERAGE(G34:G37)</f>
        <v>7.4825480131559044E-7</v>
      </c>
      <c r="J37" s="65">
        <f>_xlfn.STDEV.P(G34:G37)</f>
        <v>4.4271861862951422E-8</v>
      </c>
      <c r="L37" s="4"/>
      <c r="R37" s="3"/>
      <c r="W37" s="1"/>
      <c r="X37" s="1"/>
      <c r="AJ37" s="4"/>
    </row>
    <row r="38" spans="1:42" x14ac:dyDescent="0.25">
      <c r="A38" s="36" t="s">
        <v>128</v>
      </c>
      <c r="B38" s="57" t="s">
        <v>132</v>
      </c>
      <c r="C38" s="58">
        <v>108</v>
      </c>
      <c r="D38" s="59">
        <v>21</v>
      </c>
      <c r="E38" s="72" t="s">
        <v>137</v>
      </c>
      <c r="F38" s="78">
        <v>20.47</v>
      </c>
      <c r="G38" s="37">
        <f t="shared" si="1"/>
        <v>6.8851909423947196E-7</v>
      </c>
      <c r="H38" s="60">
        <f t="shared" si="0"/>
        <v>1.0792282365044255</v>
      </c>
      <c r="I38" s="67"/>
      <c r="J38" s="68"/>
      <c r="L38" s="4"/>
      <c r="M38" s="4"/>
      <c r="N38" s="4"/>
      <c r="R38" s="3"/>
      <c r="W38" s="1"/>
      <c r="X38" s="1"/>
      <c r="AJ38" s="7"/>
      <c r="AK38" s="1"/>
      <c r="AL38" s="1"/>
      <c r="AM38" s="1"/>
      <c r="AN38" s="1"/>
      <c r="AO38" s="1"/>
      <c r="AP38" s="1"/>
    </row>
    <row r="39" spans="1:42" x14ac:dyDescent="0.25">
      <c r="A39" s="36" t="s">
        <v>128</v>
      </c>
      <c r="B39" s="41" t="s">
        <v>132</v>
      </c>
      <c r="C39" s="36">
        <v>108</v>
      </c>
      <c r="D39" s="43">
        <v>22</v>
      </c>
      <c r="E39" s="43" t="s">
        <v>137</v>
      </c>
      <c r="F39" s="78">
        <v>20.32</v>
      </c>
      <c r="G39" s="37">
        <f t="shared" si="1"/>
        <v>7.6395976790392145E-7</v>
      </c>
      <c r="H39" s="30">
        <f t="shared" si="0"/>
        <v>1.1974787046189264</v>
      </c>
      <c r="I39" s="41"/>
      <c r="J39" s="49"/>
      <c r="L39" s="4"/>
      <c r="M39" s="4"/>
      <c r="N39" s="4"/>
      <c r="R39" s="3"/>
      <c r="AJ39" s="7"/>
      <c r="AK39" s="1"/>
      <c r="AL39" s="1"/>
      <c r="AM39" s="1"/>
      <c r="AN39" s="1"/>
      <c r="AO39" s="1"/>
      <c r="AP39" s="1"/>
    </row>
    <row r="40" spans="1:42" ht="15.75" x14ac:dyDescent="0.25">
      <c r="A40" s="36" t="s">
        <v>128</v>
      </c>
      <c r="B40" s="41" t="s">
        <v>132</v>
      </c>
      <c r="C40" s="36">
        <v>108</v>
      </c>
      <c r="D40" s="43">
        <v>23</v>
      </c>
      <c r="E40" s="43" t="s">
        <v>137</v>
      </c>
      <c r="F40" s="78">
        <v>20.03</v>
      </c>
      <c r="G40" s="37">
        <f t="shared" si="1"/>
        <v>9.340479827756185E-7</v>
      </c>
      <c r="H40" s="30">
        <f t="shared" si="0"/>
        <v>1.4640856959456221</v>
      </c>
      <c r="I40" s="41"/>
      <c r="J40" s="76"/>
      <c r="L40" s="35"/>
      <c r="M40" s="45"/>
      <c r="N40" s="4"/>
      <c r="R40" s="3"/>
      <c r="AJ40" s="7"/>
      <c r="AK40" s="1"/>
      <c r="AL40" s="1"/>
      <c r="AM40" s="1"/>
      <c r="AN40" s="1"/>
      <c r="AO40" s="1"/>
      <c r="AP40" s="1"/>
    </row>
    <row r="41" spans="1:42" ht="16.5" thickBot="1" x14ac:dyDescent="0.3">
      <c r="A41" s="52" t="s">
        <v>128</v>
      </c>
      <c r="B41" s="63" t="s">
        <v>132</v>
      </c>
      <c r="C41" s="36">
        <v>108</v>
      </c>
      <c r="D41" s="53">
        <v>24</v>
      </c>
      <c r="E41" s="53" t="s">
        <v>137</v>
      </c>
      <c r="F41" s="80">
        <v>20.04</v>
      </c>
      <c r="G41" s="54">
        <f t="shared" si="1"/>
        <v>9.2759604207256919E-7</v>
      </c>
      <c r="H41" s="55">
        <f t="shared" si="0"/>
        <v>1.4539725173203084</v>
      </c>
      <c r="I41" s="42">
        <f>AVERAGE(G38:G41)</f>
        <v>8.285307217478953E-7</v>
      </c>
      <c r="J41" s="50">
        <f>_xlfn.STDEV.P(G38:G41)</f>
        <v>1.0573610308652978E-7</v>
      </c>
      <c r="K41" s="4"/>
      <c r="L41" s="4"/>
      <c r="M41" s="46"/>
      <c r="N41" s="4"/>
      <c r="R41" s="3"/>
      <c r="W41" s="1"/>
      <c r="X41" s="1"/>
      <c r="AJ41" s="7"/>
      <c r="AK41" s="1"/>
      <c r="AL41" s="1"/>
      <c r="AM41" s="1"/>
      <c r="AN41" s="1"/>
      <c r="AO41" s="1"/>
      <c r="AP41" s="1"/>
    </row>
    <row r="42" spans="1:42" ht="15.75" x14ac:dyDescent="0.25">
      <c r="A42" s="58" t="s">
        <v>128</v>
      </c>
      <c r="B42" s="57" t="s">
        <v>50</v>
      </c>
      <c r="C42" s="58">
        <v>109</v>
      </c>
      <c r="D42" s="58">
        <v>33</v>
      </c>
      <c r="E42" s="59" t="s">
        <v>137</v>
      </c>
      <c r="F42" s="78">
        <v>19.850000000000001</v>
      </c>
      <c r="G42" s="37">
        <f t="shared" si="1"/>
        <v>1.0581679077795454E-6</v>
      </c>
      <c r="H42" s="60">
        <f t="shared" si="0"/>
        <v>1.6586390916288789</v>
      </c>
      <c r="I42" s="70"/>
      <c r="J42" s="62"/>
      <c r="L42" s="4"/>
      <c r="M42" s="45"/>
      <c r="N42" s="4"/>
      <c r="R42" s="3"/>
      <c r="AJ42" s="7"/>
      <c r="AK42" s="1"/>
      <c r="AL42" s="1"/>
      <c r="AM42" s="1"/>
      <c r="AN42" s="1"/>
      <c r="AO42" s="1"/>
      <c r="AP42" s="1"/>
    </row>
    <row r="43" spans="1:42" ht="15.75" x14ac:dyDescent="0.25">
      <c r="A43" s="36" t="s">
        <v>128</v>
      </c>
      <c r="B43" s="41" t="s">
        <v>50</v>
      </c>
      <c r="C43" s="36">
        <v>109</v>
      </c>
      <c r="D43" s="43">
        <v>34</v>
      </c>
      <c r="E43" s="43" t="s">
        <v>137</v>
      </c>
      <c r="F43" s="78">
        <v>19.59</v>
      </c>
      <c r="G43" s="37">
        <f t="shared" si="1"/>
        <v>1.267133535477174E-6</v>
      </c>
      <c r="H43" s="30">
        <f t="shared" si="0"/>
        <v>1.9861849908740696</v>
      </c>
      <c r="I43" s="39"/>
      <c r="J43" s="39"/>
      <c r="L43" s="4"/>
      <c r="M43" s="46"/>
      <c r="N43" s="4"/>
      <c r="R43" s="3"/>
      <c r="AJ43" s="7"/>
      <c r="AK43" s="1"/>
      <c r="AL43" s="1"/>
      <c r="AM43" s="1"/>
      <c r="AN43" s="1"/>
      <c r="AO43" s="1"/>
      <c r="AP43" s="1"/>
    </row>
    <row r="44" spans="1:42" ht="15.75" x14ac:dyDescent="0.25">
      <c r="A44" s="36" t="s">
        <v>128</v>
      </c>
      <c r="B44" s="41" t="s">
        <v>50</v>
      </c>
      <c r="C44" s="36">
        <v>109</v>
      </c>
      <c r="D44" s="43">
        <v>35</v>
      </c>
      <c r="E44" s="43" t="s">
        <v>137</v>
      </c>
      <c r="F44" s="78">
        <v>19.600000000000001</v>
      </c>
      <c r="G44" s="37">
        <f t="shared" si="1"/>
        <v>1.2583808047989792E-6</v>
      </c>
      <c r="H44" s="30">
        <f t="shared" si="0"/>
        <v>1.972465408986714</v>
      </c>
      <c r="I44" s="39"/>
      <c r="J44" s="48"/>
      <c r="L44" s="47"/>
      <c r="M44" s="45"/>
      <c r="N44" s="4"/>
      <c r="R44" s="3"/>
      <c r="S44" s="1"/>
      <c r="AJ44" s="7"/>
      <c r="AK44" s="1"/>
      <c r="AL44" s="1"/>
      <c r="AM44" s="1"/>
      <c r="AN44" s="1"/>
      <c r="AO44" s="1"/>
      <c r="AP44" s="1"/>
    </row>
    <row r="45" spans="1:42" ht="16.5" thickBot="1" x14ac:dyDescent="0.3">
      <c r="A45" s="52" t="s">
        <v>128</v>
      </c>
      <c r="B45" s="63" t="s">
        <v>50</v>
      </c>
      <c r="C45" s="52">
        <v>109</v>
      </c>
      <c r="D45" s="53">
        <v>36</v>
      </c>
      <c r="E45" s="53" t="s">
        <v>137</v>
      </c>
      <c r="F45" s="80">
        <v>19.89</v>
      </c>
      <c r="G45" s="54">
        <f t="shared" si="1"/>
        <v>1.0292322506946826E-6</v>
      </c>
      <c r="H45" s="55">
        <f t="shared" si="0"/>
        <v>1.6132835184442493</v>
      </c>
      <c r="I45" s="71">
        <f>AVERAGE(G42:G45)</f>
        <v>1.1532286246875952E-6</v>
      </c>
      <c r="J45" s="56">
        <f>_xlfn.STDEV.P(G42:G45)</f>
        <v>1.1004879638894453E-7</v>
      </c>
      <c r="L45" s="4"/>
      <c r="M45" s="46"/>
      <c r="N45" s="4"/>
      <c r="R45" s="3"/>
      <c r="S45" s="1"/>
      <c r="AJ45" s="7"/>
      <c r="AK45" s="1"/>
      <c r="AL45" s="1"/>
      <c r="AM45" s="1"/>
      <c r="AN45" s="1"/>
      <c r="AO45" s="1"/>
      <c r="AP45" s="1"/>
    </row>
    <row r="46" spans="1:42" ht="15.75" x14ac:dyDescent="0.25">
      <c r="A46" s="58" t="s">
        <v>128</v>
      </c>
      <c r="B46" s="41" t="s">
        <v>133</v>
      </c>
      <c r="C46" s="36">
        <v>110</v>
      </c>
      <c r="D46" s="43">
        <v>37</v>
      </c>
      <c r="E46" s="43" t="s">
        <v>137</v>
      </c>
      <c r="F46" s="78">
        <v>20.22</v>
      </c>
      <c r="G46" s="37">
        <f t="shared" si="1"/>
        <v>8.1879180568480943E-7</v>
      </c>
      <c r="H46" s="30">
        <f t="shared" si="0"/>
        <v>1.2834258975629027</v>
      </c>
      <c r="I46" s="39"/>
      <c r="J46" s="48"/>
      <c r="L46" s="47"/>
      <c r="M46" s="45"/>
      <c r="N46" s="4"/>
      <c r="R46" s="3"/>
      <c r="S46" s="1"/>
      <c r="AJ46" s="7"/>
      <c r="AK46" s="1"/>
      <c r="AL46" s="1"/>
      <c r="AM46" s="1"/>
      <c r="AN46" s="1"/>
      <c r="AO46" s="1"/>
      <c r="AP46" s="1"/>
    </row>
    <row r="47" spans="1:42" x14ac:dyDescent="0.25">
      <c r="A47" s="36" t="s">
        <v>128</v>
      </c>
      <c r="B47" s="41" t="s">
        <v>133</v>
      </c>
      <c r="C47" s="36">
        <v>110</v>
      </c>
      <c r="D47" s="43">
        <v>38</v>
      </c>
      <c r="E47" s="44" t="s">
        <v>137</v>
      </c>
      <c r="F47" s="78">
        <v>20.41</v>
      </c>
      <c r="G47" s="37">
        <f t="shared" si="1"/>
        <v>7.1775758142999088E-7</v>
      </c>
      <c r="H47" s="30">
        <f t="shared" si="0"/>
        <v>1.1250584846888076</v>
      </c>
      <c r="I47" s="39"/>
      <c r="J47" s="48"/>
      <c r="L47" s="4"/>
      <c r="M47" s="4"/>
      <c r="N47" s="4"/>
      <c r="R47" s="3"/>
      <c r="S47" s="1"/>
      <c r="W47" s="1"/>
      <c r="X47" s="1"/>
      <c r="AJ47" s="7"/>
      <c r="AK47" s="1"/>
      <c r="AL47" s="1"/>
      <c r="AM47" s="1"/>
      <c r="AN47" s="1"/>
      <c r="AO47" s="1"/>
      <c r="AP47" s="1"/>
    </row>
    <row r="48" spans="1:42" x14ac:dyDescent="0.25">
      <c r="A48" s="36" t="s">
        <v>128</v>
      </c>
      <c r="B48" s="41" t="s">
        <v>133</v>
      </c>
      <c r="C48" s="36">
        <v>110</v>
      </c>
      <c r="D48" s="43">
        <v>39</v>
      </c>
      <c r="E48" s="43" t="s">
        <v>137</v>
      </c>
      <c r="F48" s="78">
        <v>20.34</v>
      </c>
      <c r="G48" s="37">
        <f t="shared" si="1"/>
        <v>7.5344210802400303E-7</v>
      </c>
      <c r="H48" s="30">
        <f t="shared" si="0"/>
        <v>1.1809926614295274</v>
      </c>
      <c r="J48" s="75"/>
      <c r="L48" s="4"/>
      <c r="M48" s="4"/>
      <c r="N48" s="4"/>
      <c r="R48" s="3"/>
      <c r="S48" s="1"/>
      <c r="T48" s="1"/>
      <c r="U48" s="1"/>
      <c r="V48" s="1"/>
      <c r="Y48" s="1"/>
      <c r="Z48" s="1"/>
      <c r="AA48" s="1"/>
      <c r="AB48" s="1"/>
      <c r="AC48" s="7"/>
      <c r="AD48" s="7"/>
      <c r="AE48" s="7"/>
      <c r="AF48" s="7"/>
      <c r="AG48" s="7"/>
      <c r="AH48" s="7"/>
      <c r="AI48" s="7"/>
      <c r="AJ48" s="7"/>
      <c r="AK48" s="1"/>
      <c r="AL48" s="1"/>
      <c r="AM48" s="1"/>
      <c r="AN48" s="1"/>
      <c r="AO48" s="1"/>
      <c r="AP48" s="1"/>
    </row>
    <row r="49" spans="1:42" ht="15.75" thickBot="1" x14ac:dyDescent="0.3">
      <c r="A49" s="52" t="s">
        <v>128</v>
      </c>
      <c r="B49" s="63" t="s">
        <v>133</v>
      </c>
      <c r="C49" s="52">
        <v>110</v>
      </c>
      <c r="D49" s="53">
        <v>40</v>
      </c>
      <c r="E49" s="53" t="s">
        <v>137</v>
      </c>
      <c r="F49" s="80">
        <v>20.34</v>
      </c>
      <c r="G49" s="54">
        <f t="shared" si="1"/>
        <v>7.5344210802400303E-7</v>
      </c>
      <c r="H49" s="55">
        <f t="shared" si="0"/>
        <v>1.1809926614295274</v>
      </c>
      <c r="I49" s="71">
        <f>AVERAGE(G46:G49)</f>
        <v>7.6085840079070152E-7</v>
      </c>
      <c r="J49" s="56">
        <f>_xlfn.STDEV.P(G46:G49)</f>
        <v>3.6482745335953084E-8</v>
      </c>
      <c r="L49" s="4"/>
      <c r="M49" s="4"/>
      <c r="N49" s="4"/>
      <c r="R49" s="3"/>
      <c r="S49" s="1"/>
      <c r="T49" s="1"/>
      <c r="U49" s="2"/>
      <c r="V49" s="1"/>
      <c r="Y49" s="1"/>
      <c r="Z49" s="1"/>
      <c r="AA49" s="1"/>
      <c r="AB49" s="1"/>
      <c r="AC49" s="7"/>
      <c r="AD49" s="7"/>
      <c r="AE49" s="7"/>
      <c r="AF49" s="7"/>
      <c r="AG49" s="7"/>
      <c r="AH49" s="7"/>
      <c r="AI49" s="7"/>
      <c r="AJ49" s="7"/>
      <c r="AK49" s="1"/>
      <c r="AL49" s="1"/>
      <c r="AM49" s="1"/>
      <c r="AN49" s="1"/>
      <c r="AO49" s="1"/>
      <c r="AP49" s="1"/>
    </row>
    <row r="50" spans="1:42" x14ac:dyDescent="0.25">
      <c r="C50" s="18"/>
      <c r="D50" s="18"/>
      <c r="E50" s="18"/>
      <c r="F50" s="18"/>
      <c r="G50" s="18"/>
      <c r="H50" s="18"/>
      <c r="I50" s="18"/>
      <c r="J50" s="18"/>
      <c r="L50" s="4"/>
      <c r="M50" s="4"/>
      <c r="N50" s="4"/>
      <c r="Q50" s="3"/>
      <c r="R50" s="1"/>
      <c r="S50" s="2"/>
      <c r="T50" s="2"/>
      <c r="U50" s="1"/>
      <c r="V50" s="1"/>
      <c r="W50" s="1"/>
      <c r="X50" s="1"/>
      <c r="Y50" s="1"/>
      <c r="Z50" s="1"/>
      <c r="AA50" s="1"/>
      <c r="AB50" s="7"/>
      <c r="AC50" s="7"/>
      <c r="AD50" s="7"/>
      <c r="AE50" s="7"/>
      <c r="AF50" s="7"/>
      <c r="AG50" s="7"/>
      <c r="AH50" s="7"/>
      <c r="AI50" s="7"/>
      <c r="AJ50" s="1"/>
      <c r="AK50" s="1"/>
      <c r="AL50" s="1"/>
      <c r="AM50" s="1"/>
      <c r="AN50" s="1"/>
      <c r="AO50" s="1"/>
    </row>
    <row r="51" spans="1:42" x14ac:dyDescent="0.25">
      <c r="L51" s="4"/>
      <c r="M51" s="4"/>
      <c r="N51" s="4"/>
      <c r="Q51" s="3"/>
      <c r="R51" s="1"/>
      <c r="S51" s="1"/>
      <c r="T51" s="1"/>
      <c r="U51" s="1"/>
      <c r="V51" s="1"/>
      <c r="W51" s="1"/>
      <c r="X51" s="1"/>
      <c r="Y51" s="1"/>
      <c r="Z51" s="1"/>
      <c r="AA51" s="1"/>
      <c r="AB51" s="7"/>
      <c r="AC51" s="7"/>
      <c r="AD51" s="7"/>
      <c r="AE51" s="7"/>
      <c r="AF51" s="7"/>
      <c r="AG51" s="7"/>
      <c r="AH51" s="7"/>
      <c r="AI51" s="7"/>
      <c r="AJ51" s="1"/>
      <c r="AK51" s="1"/>
      <c r="AL51" s="1"/>
      <c r="AM51" s="1"/>
      <c r="AN51" s="1"/>
      <c r="AO51" s="1"/>
    </row>
    <row r="52" spans="1:42" x14ac:dyDescent="0.25">
      <c r="Q52" s="8"/>
      <c r="R52" s="1"/>
      <c r="S52" s="1"/>
      <c r="T52" s="1"/>
      <c r="U52" s="1"/>
      <c r="X52" s="1"/>
      <c r="Y52" s="1"/>
      <c r="Z52" s="1"/>
      <c r="AA52" s="1"/>
      <c r="AB52" s="7"/>
      <c r="AC52" s="7"/>
      <c r="AD52" s="7"/>
      <c r="AE52" s="7"/>
      <c r="AF52" s="7"/>
      <c r="AG52" s="7"/>
      <c r="AH52" s="7"/>
      <c r="AI52" s="7"/>
      <c r="AJ52" s="1"/>
      <c r="AK52" s="1"/>
      <c r="AL52" s="1"/>
      <c r="AM52" s="1"/>
      <c r="AN52" s="1"/>
      <c r="AO52" s="1"/>
    </row>
    <row r="53" spans="1:42" x14ac:dyDescent="0.25">
      <c r="Q53" s="7"/>
      <c r="R53" s="7"/>
      <c r="S53" s="7"/>
      <c r="T53" s="7"/>
      <c r="U53" s="7"/>
      <c r="V53" s="1"/>
      <c r="W53" s="1"/>
      <c r="X53" s="1"/>
      <c r="Y53" s="1"/>
      <c r="Z53" s="1"/>
      <c r="AA53" s="1"/>
    </row>
    <row r="54" spans="1:42" x14ac:dyDescent="0.25">
      <c r="Q54" s="7"/>
      <c r="R54" s="7"/>
      <c r="S54" s="7"/>
      <c r="T54" s="7"/>
      <c r="U54" s="7"/>
      <c r="V54" s="1"/>
      <c r="W54" s="1"/>
      <c r="X54" s="1"/>
      <c r="Y54" s="1"/>
      <c r="Z54" s="1"/>
      <c r="AA54" s="1"/>
    </row>
    <row r="55" spans="1:42" x14ac:dyDescent="0.25">
      <c r="F55" s="21" t="s">
        <v>78</v>
      </c>
      <c r="G55" s="22">
        <f>AVERAGE(G2:G49)</f>
        <v>8.0555576943897252E-7</v>
      </c>
      <c r="Q55" s="7"/>
      <c r="R55" s="7"/>
      <c r="S55" s="7"/>
      <c r="T55" s="7"/>
      <c r="U55" s="7"/>
      <c r="V55" s="1"/>
      <c r="W55" s="1"/>
      <c r="X55" s="1"/>
      <c r="Y55" s="1"/>
      <c r="Z55" s="1"/>
      <c r="AA55" s="1"/>
    </row>
    <row r="56" spans="1:42" x14ac:dyDescent="0.25">
      <c r="F56" s="21" t="s">
        <v>1</v>
      </c>
      <c r="G56" s="20">
        <f>_xlfn.STDEV.P(G2:G49)</f>
        <v>1.7300005297803875E-7</v>
      </c>
      <c r="Q56" s="7"/>
      <c r="R56" s="7"/>
      <c r="S56" s="7"/>
      <c r="T56" s="7"/>
      <c r="U56" s="7"/>
      <c r="V56" s="1"/>
      <c r="W56" s="1"/>
      <c r="X56" s="1"/>
      <c r="Y56" s="1"/>
      <c r="Z56" s="1"/>
      <c r="AA56" s="1"/>
    </row>
    <row r="57" spans="1:42" x14ac:dyDescent="0.25">
      <c r="F57" s="21" t="s">
        <v>79</v>
      </c>
      <c r="G57" s="23">
        <f>G56/G55</f>
        <v>0.21475862943483631</v>
      </c>
      <c r="Q57" s="7"/>
      <c r="R57" s="7"/>
      <c r="S57" s="7"/>
      <c r="T57" s="7"/>
      <c r="U57" s="7"/>
      <c r="V57" s="1"/>
      <c r="W57" s="1"/>
      <c r="X57" s="1"/>
      <c r="Y57" s="1"/>
      <c r="Z57" s="1"/>
      <c r="AA57" s="1"/>
    </row>
    <row r="58" spans="1:42" x14ac:dyDescent="0.25">
      <c r="F58" s="21" t="s">
        <v>80</v>
      </c>
      <c r="G58" s="23">
        <f>MAX(F2:F49)-MIN(F2:F49)</f>
        <v>1.4499999999999993</v>
      </c>
      <c r="Q58" s="7"/>
      <c r="R58" s="7"/>
      <c r="S58" s="7"/>
      <c r="T58" s="7"/>
      <c r="U58" s="7"/>
      <c r="V58" s="1"/>
      <c r="W58" s="1"/>
      <c r="X58" s="1"/>
      <c r="Y58" s="1"/>
      <c r="Z58" s="1"/>
      <c r="AA58" s="1"/>
    </row>
    <row r="59" spans="1:42" x14ac:dyDescent="0.25">
      <c r="Q59" s="7"/>
      <c r="R59" s="7"/>
      <c r="S59" s="7"/>
      <c r="T59" s="7"/>
      <c r="U59" s="7"/>
      <c r="V59" s="1"/>
      <c r="W59" s="1"/>
      <c r="X59" s="1"/>
      <c r="Y59" s="1"/>
      <c r="Z59" s="1"/>
      <c r="AA59" s="1"/>
    </row>
    <row r="60" spans="1:42" x14ac:dyDescent="0.25">
      <c r="Q60" s="7"/>
      <c r="R60" s="7"/>
      <c r="S60" s="7"/>
      <c r="T60" s="7"/>
      <c r="U60" s="7"/>
      <c r="V60" s="1"/>
      <c r="W60" s="1"/>
      <c r="X60" s="1"/>
      <c r="Y60" s="1"/>
      <c r="Z60" s="1"/>
      <c r="AA60" s="1"/>
    </row>
    <row r="61" spans="1:42" x14ac:dyDescent="0.25">
      <c r="Q61" s="7"/>
      <c r="R61" s="7"/>
      <c r="S61" s="7"/>
      <c r="T61" s="7"/>
      <c r="U61" s="7"/>
      <c r="V61" s="1"/>
      <c r="W61" s="1"/>
      <c r="X61" s="1"/>
      <c r="Y61" s="1"/>
      <c r="Z61" s="1"/>
      <c r="AA61" s="1"/>
    </row>
    <row r="62" spans="1:42" x14ac:dyDescent="0.25">
      <c r="Q62" s="7"/>
      <c r="R62" s="7"/>
      <c r="S62" s="7"/>
      <c r="T62" s="7"/>
      <c r="U62" s="7"/>
      <c r="V62" s="1"/>
      <c r="W62" s="1"/>
      <c r="X62" s="1"/>
      <c r="Y62" s="1"/>
      <c r="Z62" s="1"/>
      <c r="AA62" s="1"/>
    </row>
    <row r="63" spans="1:42" x14ac:dyDescent="0.25">
      <c r="Q63" s="7"/>
      <c r="R63" s="7"/>
      <c r="S63" s="7"/>
      <c r="T63" s="7"/>
      <c r="U63" s="7"/>
      <c r="V63" s="1"/>
      <c r="W63" s="1"/>
      <c r="X63" s="1"/>
      <c r="Y63" s="1"/>
      <c r="Z63" s="1"/>
      <c r="AA63" s="1"/>
    </row>
    <row r="64" spans="1:4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7"/>
      <c r="R64" s="7"/>
      <c r="S64" s="7"/>
      <c r="T64" s="7"/>
      <c r="U64" s="7"/>
      <c r="V64" s="1"/>
      <c r="W64" s="1"/>
      <c r="X64" s="1"/>
      <c r="Y64" s="1"/>
      <c r="Z64" s="1"/>
      <c r="AA64" s="1"/>
    </row>
    <row r="65" spans="2:27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7"/>
      <c r="R65" s="7"/>
      <c r="S65" s="7"/>
      <c r="T65" s="7"/>
      <c r="U65" s="7"/>
      <c r="V65" s="1"/>
      <c r="W65" s="1"/>
      <c r="X65" s="1"/>
      <c r="Y65" s="1"/>
      <c r="Z65" s="1"/>
      <c r="AA65" s="1"/>
    </row>
    <row r="66" spans="2:27" x14ac:dyDescent="0.25">
      <c r="B66" s="24" t="s">
        <v>134</v>
      </c>
      <c r="C66" s="1" t="s">
        <v>6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7</v>
      </c>
      <c r="I66" s="1" t="s">
        <v>8</v>
      </c>
      <c r="J66" s="1" t="s">
        <v>9</v>
      </c>
      <c r="K66" s="1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R66" s="7"/>
      <c r="S66" s="7"/>
      <c r="T66" s="7"/>
      <c r="U66" s="7"/>
      <c r="V66" s="1"/>
      <c r="W66" s="1"/>
      <c r="X66" s="1"/>
      <c r="Y66" s="1"/>
      <c r="Z66" s="1"/>
      <c r="AA66" s="1"/>
    </row>
    <row r="67" spans="2:27" x14ac:dyDescent="0.25">
      <c r="C67" s="1" t="s">
        <v>60</v>
      </c>
      <c r="D67" s="31">
        <v>1</v>
      </c>
      <c r="E67" s="31" t="s">
        <v>143</v>
      </c>
      <c r="F67" s="74">
        <v>20.32</v>
      </c>
      <c r="G67" s="32">
        <v>0.06</v>
      </c>
      <c r="H67" s="1" t="s">
        <v>16</v>
      </c>
      <c r="I67" s="1" t="s">
        <v>16</v>
      </c>
      <c r="J67" s="1" t="s">
        <v>139</v>
      </c>
      <c r="K67" s="1" t="s">
        <v>16</v>
      </c>
      <c r="L67" s="1" t="s">
        <v>17</v>
      </c>
      <c r="M67" s="1" t="s">
        <v>18</v>
      </c>
      <c r="N67" s="1">
        <v>1</v>
      </c>
      <c r="O67" s="1" t="s">
        <v>61</v>
      </c>
      <c r="P67" s="1" t="s">
        <v>17</v>
      </c>
      <c r="R67" s="7"/>
      <c r="S67" s="7"/>
      <c r="T67" s="7"/>
      <c r="U67" s="7"/>
      <c r="V67" s="1"/>
      <c r="W67" s="1"/>
      <c r="X67" s="1"/>
      <c r="Y67" s="1"/>
      <c r="Z67" s="1"/>
      <c r="AA67" s="1"/>
    </row>
    <row r="68" spans="2:27" x14ac:dyDescent="0.25">
      <c r="C68" s="1" t="s">
        <v>72</v>
      </c>
      <c r="D68" s="31">
        <v>2</v>
      </c>
      <c r="E68" s="31" t="s">
        <v>143</v>
      </c>
      <c r="F68" s="74">
        <v>20.52</v>
      </c>
      <c r="G68" s="78">
        <v>0.02</v>
      </c>
      <c r="H68" s="1" t="s">
        <v>16</v>
      </c>
      <c r="I68" s="1" t="s">
        <v>16</v>
      </c>
      <c r="J68" s="1" t="s">
        <v>139</v>
      </c>
      <c r="K68" s="1" t="s">
        <v>16</v>
      </c>
      <c r="L68" s="1" t="s">
        <v>17</v>
      </c>
      <c r="M68" s="1" t="s">
        <v>18</v>
      </c>
      <c r="N68" s="1">
        <v>7</v>
      </c>
      <c r="O68" s="1" t="s">
        <v>73</v>
      </c>
      <c r="P68" s="1" t="s">
        <v>17</v>
      </c>
      <c r="R68" s="7"/>
      <c r="S68" s="7"/>
      <c r="T68" s="7"/>
      <c r="U68" s="7"/>
      <c r="V68" s="1"/>
      <c r="W68" s="1"/>
      <c r="X68" s="1"/>
      <c r="Y68" s="1"/>
      <c r="Z68" s="1"/>
      <c r="AA68" s="1"/>
    </row>
    <row r="69" spans="2:27" x14ac:dyDescent="0.25">
      <c r="C69" s="1" t="s">
        <v>70</v>
      </c>
      <c r="D69" s="31">
        <v>3</v>
      </c>
      <c r="E69" s="31" t="s">
        <v>143</v>
      </c>
      <c r="F69" s="74">
        <v>20.73</v>
      </c>
      <c r="G69" s="78">
        <v>0.01</v>
      </c>
      <c r="H69" s="1" t="s">
        <v>16</v>
      </c>
      <c r="I69" s="1" t="s">
        <v>16</v>
      </c>
      <c r="J69" s="1" t="s">
        <v>139</v>
      </c>
      <c r="K69" s="1" t="s">
        <v>16</v>
      </c>
      <c r="L69" s="1" t="s">
        <v>17</v>
      </c>
      <c r="M69" s="1" t="s">
        <v>18</v>
      </c>
      <c r="N69" s="1">
        <v>13</v>
      </c>
      <c r="O69" s="1" t="s">
        <v>71</v>
      </c>
      <c r="P69" s="1" t="s">
        <v>17</v>
      </c>
      <c r="R69" s="7"/>
      <c r="S69" s="7"/>
      <c r="T69" s="7"/>
      <c r="U69" s="7"/>
      <c r="V69" s="1"/>
      <c r="W69" s="1"/>
      <c r="X69" s="1"/>
      <c r="Y69" s="1"/>
      <c r="Z69" s="1"/>
      <c r="AA69" s="1"/>
    </row>
    <row r="70" spans="2:27" x14ac:dyDescent="0.25">
      <c r="C70" s="1" t="s">
        <v>74</v>
      </c>
      <c r="D70" s="31">
        <v>4</v>
      </c>
      <c r="E70" s="31" t="s">
        <v>143</v>
      </c>
      <c r="F70" s="74">
        <v>20.87</v>
      </c>
      <c r="G70" s="78">
        <v>0.01</v>
      </c>
      <c r="H70" s="1" t="s">
        <v>16</v>
      </c>
      <c r="I70" s="1" t="s">
        <v>16</v>
      </c>
      <c r="J70" s="1" t="s">
        <v>139</v>
      </c>
      <c r="K70" s="1" t="s">
        <v>16</v>
      </c>
      <c r="L70" s="1" t="s">
        <v>17</v>
      </c>
      <c r="M70" s="1" t="s">
        <v>18</v>
      </c>
      <c r="N70" s="1">
        <v>19</v>
      </c>
      <c r="O70" s="1" t="s">
        <v>75</v>
      </c>
      <c r="P70" s="1" t="s">
        <v>17</v>
      </c>
      <c r="R70" s="7"/>
      <c r="S70" s="7"/>
      <c r="T70" s="7"/>
      <c r="U70" s="7"/>
      <c r="V70" s="1"/>
      <c r="W70" s="1"/>
      <c r="X70" s="1"/>
      <c r="Y70" s="1"/>
      <c r="Z70" s="1"/>
      <c r="AA70" s="1"/>
    </row>
    <row r="71" spans="2:27" x14ac:dyDescent="0.25">
      <c r="C71" s="1" t="s">
        <v>76</v>
      </c>
      <c r="D71" s="31">
        <v>5</v>
      </c>
      <c r="E71" s="31" t="s">
        <v>143</v>
      </c>
      <c r="F71" s="74">
        <v>20.57</v>
      </c>
      <c r="G71" s="78">
        <v>0.01</v>
      </c>
      <c r="H71" s="1" t="s">
        <v>16</v>
      </c>
      <c r="I71" s="1" t="s">
        <v>16</v>
      </c>
      <c r="J71" s="1" t="s">
        <v>139</v>
      </c>
      <c r="K71" s="1" t="s">
        <v>16</v>
      </c>
      <c r="L71" s="1" t="s">
        <v>17</v>
      </c>
      <c r="M71" s="1" t="s">
        <v>18</v>
      </c>
      <c r="N71" s="1">
        <v>25</v>
      </c>
      <c r="O71" s="1" t="s">
        <v>77</v>
      </c>
      <c r="P71" s="1" t="s">
        <v>17</v>
      </c>
      <c r="R71" s="7"/>
      <c r="S71" s="7"/>
      <c r="T71" s="7"/>
      <c r="U71" s="7"/>
      <c r="V71" s="1"/>
      <c r="W71" s="1"/>
      <c r="X71" s="1"/>
      <c r="Y71" s="1"/>
      <c r="Z71" s="1"/>
      <c r="AA71" s="1"/>
    </row>
    <row r="72" spans="2:27" x14ac:dyDescent="0.25">
      <c r="C72" s="1" t="s">
        <v>48</v>
      </c>
      <c r="D72" s="31">
        <v>6</v>
      </c>
      <c r="E72" s="31" t="s">
        <v>143</v>
      </c>
      <c r="F72" s="74">
        <v>20.18</v>
      </c>
      <c r="G72" s="78">
        <v>7.0000000000000007E-2</v>
      </c>
      <c r="H72" s="1" t="s">
        <v>16</v>
      </c>
      <c r="I72" s="1" t="s">
        <v>16</v>
      </c>
      <c r="J72" s="1" t="s">
        <v>139</v>
      </c>
      <c r="K72" s="1" t="s">
        <v>16</v>
      </c>
      <c r="L72" s="1" t="s">
        <v>17</v>
      </c>
      <c r="M72" s="1" t="s">
        <v>18</v>
      </c>
      <c r="N72" s="1">
        <v>31</v>
      </c>
      <c r="O72" s="1" t="s">
        <v>49</v>
      </c>
      <c r="P72" s="1" t="s">
        <v>17</v>
      </c>
      <c r="R72" s="7"/>
      <c r="S72" s="7"/>
      <c r="T72" s="7"/>
      <c r="U72" s="7"/>
      <c r="V72" s="1"/>
      <c r="W72" s="1"/>
      <c r="X72" s="1"/>
      <c r="Y72" s="1"/>
      <c r="Z72" s="1"/>
      <c r="AA72" s="1"/>
    </row>
    <row r="73" spans="2:27" x14ac:dyDescent="0.25">
      <c r="C73" s="1" t="s">
        <v>40</v>
      </c>
      <c r="D73" s="31">
        <v>7</v>
      </c>
      <c r="E73" s="31" t="s">
        <v>143</v>
      </c>
      <c r="F73" s="74">
        <v>20.38</v>
      </c>
      <c r="G73" s="78">
        <v>0.12</v>
      </c>
      <c r="H73" s="1" t="s">
        <v>16</v>
      </c>
      <c r="I73" s="1" t="s">
        <v>16</v>
      </c>
      <c r="J73" s="1" t="s">
        <v>139</v>
      </c>
      <c r="K73" s="1" t="s">
        <v>16</v>
      </c>
      <c r="L73" s="1" t="s">
        <v>17</v>
      </c>
      <c r="M73" s="1" t="s">
        <v>18</v>
      </c>
      <c r="N73" s="1">
        <v>37</v>
      </c>
      <c r="O73" s="1" t="s">
        <v>41</v>
      </c>
      <c r="P73" s="1" t="s">
        <v>17</v>
      </c>
      <c r="R73" s="7"/>
      <c r="S73" s="7"/>
      <c r="T73" s="7"/>
      <c r="U73" s="7"/>
      <c r="V73" s="1"/>
      <c r="W73" s="1"/>
      <c r="X73" s="1"/>
      <c r="Y73" s="1"/>
      <c r="Z73" s="1"/>
      <c r="AA73" s="1"/>
    </row>
    <row r="74" spans="2:27" x14ac:dyDescent="0.25">
      <c r="C74" s="1" t="s">
        <v>64</v>
      </c>
      <c r="D74" s="31">
        <v>8</v>
      </c>
      <c r="E74" s="31" t="s">
        <v>143</v>
      </c>
      <c r="F74" s="74">
        <v>20.2</v>
      </c>
      <c r="G74" s="78">
        <v>0.04</v>
      </c>
      <c r="H74" s="1" t="s">
        <v>16</v>
      </c>
      <c r="I74" s="1" t="s">
        <v>16</v>
      </c>
      <c r="J74" s="1" t="s">
        <v>139</v>
      </c>
      <c r="K74" s="1" t="s">
        <v>16</v>
      </c>
      <c r="L74" s="1" t="s">
        <v>17</v>
      </c>
      <c r="M74" s="1" t="s">
        <v>18</v>
      </c>
      <c r="N74" s="1">
        <v>43</v>
      </c>
      <c r="O74" s="1" t="s">
        <v>65</v>
      </c>
      <c r="P74" s="1" t="s">
        <v>17</v>
      </c>
      <c r="R74" s="7"/>
      <c r="S74" s="7"/>
      <c r="T74" s="7"/>
      <c r="U74" s="7"/>
      <c r="V74" s="1"/>
      <c r="W74" s="1"/>
      <c r="X74" s="1"/>
      <c r="Y74" s="1"/>
      <c r="Z74" s="1"/>
      <c r="AA74" s="1"/>
    </row>
    <row r="75" spans="2:27" x14ac:dyDescent="0.25">
      <c r="C75" s="1" t="s">
        <v>56</v>
      </c>
      <c r="D75" s="31">
        <v>9</v>
      </c>
      <c r="E75" s="31" t="s">
        <v>143</v>
      </c>
      <c r="F75" s="74">
        <v>20.170000000000002</v>
      </c>
      <c r="G75" s="78">
        <v>0</v>
      </c>
      <c r="H75" s="1" t="s">
        <v>16</v>
      </c>
      <c r="I75" s="1" t="s">
        <v>16</v>
      </c>
      <c r="J75" s="1" t="s">
        <v>139</v>
      </c>
      <c r="K75" s="1" t="s">
        <v>16</v>
      </c>
      <c r="L75" s="1" t="s">
        <v>114</v>
      </c>
      <c r="M75" s="1" t="s">
        <v>18</v>
      </c>
      <c r="N75" s="1">
        <v>2</v>
      </c>
      <c r="O75" s="1" t="s">
        <v>144</v>
      </c>
      <c r="P75" s="1" t="s">
        <v>17</v>
      </c>
      <c r="R75" s="7"/>
      <c r="S75" s="7"/>
      <c r="T75" s="7"/>
      <c r="U75" s="7"/>
      <c r="V75" s="1"/>
      <c r="W75" s="1"/>
      <c r="X75" s="1"/>
      <c r="Y75" s="1"/>
      <c r="Z75" s="1"/>
      <c r="AA75" s="1"/>
    </row>
    <row r="76" spans="2:27" x14ac:dyDescent="0.25">
      <c r="C76" s="1" t="s">
        <v>58</v>
      </c>
      <c r="D76" s="31">
        <v>10</v>
      </c>
      <c r="E76" s="31" t="s">
        <v>143</v>
      </c>
      <c r="F76" s="74">
        <v>20.350000000000001</v>
      </c>
      <c r="G76" s="78">
        <v>0.05</v>
      </c>
      <c r="H76" s="1" t="s">
        <v>16</v>
      </c>
      <c r="I76" s="1" t="s">
        <v>16</v>
      </c>
      <c r="J76" s="1" t="s">
        <v>139</v>
      </c>
      <c r="K76" s="1" t="s">
        <v>16</v>
      </c>
      <c r="L76" s="1" t="s">
        <v>17</v>
      </c>
      <c r="M76" s="1" t="s">
        <v>18</v>
      </c>
      <c r="N76" s="1">
        <v>8</v>
      </c>
      <c r="O76" s="1" t="s">
        <v>59</v>
      </c>
      <c r="P76" s="1" t="s">
        <v>17</v>
      </c>
      <c r="R76" s="7"/>
      <c r="S76" s="7"/>
      <c r="T76" s="7"/>
      <c r="U76" s="7"/>
      <c r="V76" s="1"/>
      <c r="W76" s="1"/>
      <c r="X76" s="1"/>
      <c r="Y76" s="1"/>
      <c r="Z76" s="1"/>
      <c r="AA76" s="1"/>
    </row>
    <row r="77" spans="2:27" x14ac:dyDescent="0.25">
      <c r="C77" s="1" t="s">
        <v>44</v>
      </c>
      <c r="D77" s="31">
        <v>11</v>
      </c>
      <c r="E77" s="31" t="s">
        <v>143</v>
      </c>
      <c r="F77" s="74">
        <v>20.309999999999999</v>
      </c>
      <c r="G77" s="78">
        <v>0.03</v>
      </c>
      <c r="H77" s="1" t="s">
        <v>16</v>
      </c>
      <c r="I77" s="1" t="s">
        <v>16</v>
      </c>
      <c r="J77" s="1" t="s">
        <v>139</v>
      </c>
      <c r="K77" s="1" t="s">
        <v>16</v>
      </c>
      <c r="L77" s="1" t="s">
        <v>17</v>
      </c>
      <c r="M77" s="1" t="s">
        <v>18</v>
      </c>
      <c r="N77" s="1">
        <v>14</v>
      </c>
      <c r="O77" s="1" t="s">
        <v>45</v>
      </c>
      <c r="P77" s="1" t="s">
        <v>17</v>
      </c>
      <c r="R77" s="7"/>
      <c r="S77" s="7"/>
      <c r="T77" s="7"/>
      <c r="U77" s="7"/>
      <c r="V77" s="1"/>
      <c r="W77" s="1"/>
      <c r="X77" s="1"/>
      <c r="Y77" s="1"/>
      <c r="Z77" s="1"/>
      <c r="AA77" s="1"/>
    </row>
    <row r="78" spans="2:27" x14ac:dyDescent="0.25">
      <c r="C78" s="1" t="s">
        <v>38</v>
      </c>
      <c r="D78" s="31">
        <v>12</v>
      </c>
      <c r="E78" s="31" t="s">
        <v>143</v>
      </c>
      <c r="F78" s="74">
        <v>20.22</v>
      </c>
      <c r="G78" s="78">
        <v>0.04</v>
      </c>
      <c r="H78" s="1" t="s">
        <v>16</v>
      </c>
      <c r="I78" s="1" t="s">
        <v>16</v>
      </c>
      <c r="J78" s="1" t="s">
        <v>139</v>
      </c>
      <c r="K78" s="1" t="s">
        <v>16</v>
      </c>
      <c r="L78" s="1" t="s">
        <v>17</v>
      </c>
      <c r="M78" s="1" t="s">
        <v>18</v>
      </c>
      <c r="N78" s="1">
        <v>20</v>
      </c>
      <c r="O78" s="1" t="s">
        <v>39</v>
      </c>
      <c r="P78" s="1" t="s">
        <v>17</v>
      </c>
      <c r="R78" s="7"/>
      <c r="S78" s="7"/>
      <c r="T78" s="7"/>
      <c r="U78" s="7"/>
      <c r="V78" s="1"/>
      <c r="W78" s="1"/>
      <c r="X78" s="1"/>
      <c r="Y78" s="1"/>
      <c r="Z78" s="1"/>
      <c r="AA78" s="1"/>
    </row>
    <row r="79" spans="2:27" x14ac:dyDescent="0.25">
      <c r="C79" s="1" t="s">
        <v>46</v>
      </c>
      <c r="D79" s="31">
        <v>13</v>
      </c>
      <c r="E79" s="31" t="s">
        <v>143</v>
      </c>
      <c r="F79" s="74">
        <v>20.46</v>
      </c>
      <c r="G79" s="78">
        <v>0.03</v>
      </c>
      <c r="H79" s="1" t="s">
        <v>16</v>
      </c>
      <c r="I79" s="1" t="s">
        <v>16</v>
      </c>
      <c r="J79" s="1" t="s">
        <v>139</v>
      </c>
      <c r="K79" s="1" t="s">
        <v>16</v>
      </c>
      <c r="L79" s="1" t="s">
        <v>17</v>
      </c>
      <c r="M79" s="1" t="s">
        <v>18</v>
      </c>
      <c r="N79" s="1">
        <v>26</v>
      </c>
      <c r="O79" s="1" t="s">
        <v>47</v>
      </c>
      <c r="P79" s="1" t="s">
        <v>17</v>
      </c>
      <c r="R79" s="7"/>
      <c r="S79" s="7"/>
      <c r="T79" s="7"/>
      <c r="U79" s="7"/>
      <c r="V79" s="1"/>
      <c r="W79" s="1"/>
      <c r="X79" s="1"/>
      <c r="Y79" s="1"/>
      <c r="Z79" s="1"/>
      <c r="AA79" s="1"/>
    </row>
    <row r="80" spans="2:27" x14ac:dyDescent="0.25">
      <c r="C80" s="1" t="s">
        <v>66</v>
      </c>
      <c r="D80" s="31">
        <v>14</v>
      </c>
      <c r="E80" s="31" t="s">
        <v>143</v>
      </c>
      <c r="F80" s="74">
        <v>20.3</v>
      </c>
      <c r="G80" s="78">
        <v>0.16</v>
      </c>
      <c r="H80" s="1" t="s">
        <v>16</v>
      </c>
      <c r="I80" s="1" t="s">
        <v>16</v>
      </c>
      <c r="J80" s="1" t="s">
        <v>139</v>
      </c>
      <c r="K80" s="1" t="s">
        <v>16</v>
      </c>
      <c r="L80" s="1" t="s">
        <v>17</v>
      </c>
      <c r="M80" s="1" t="s">
        <v>18</v>
      </c>
      <c r="N80" s="1">
        <v>32</v>
      </c>
      <c r="O80" s="1" t="s">
        <v>67</v>
      </c>
      <c r="P80" s="1" t="s">
        <v>17</v>
      </c>
      <c r="R80" s="7"/>
      <c r="S80" s="7"/>
      <c r="T80" s="7"/>
      <c r="U80" s="7"/>
      <c r="V80" s="1"/>
      <c r="W80" s="1"/>
      <c r="X80" s="1"/>
      <c r="Y80" s="1"/>
      <c r="Z80" s="1"/>
      <c r="AA80" s="1"/>
    </row>
    <row r="81" spans="3:27" x14ac:dyDescent="0.25">
      <c r="C81" s="1" t="s">
        <v>54</v>
      </c>
      <c r="D81" s="31">
        <v>15</v>
      </c>
      <c r="E81" s="31" t="s">
        <v>143</v>
      </c>
      <c r="F81" s="74">
        <v>20.27</v>
      </c>
      <c r="G81" s="78">
        <v>0.1</v>
      </c>
      <c r="H81" s="1" t="s">
        <v>16</v>
      </c>
      <c r="I81" s="1" t="s">
        <v>16</v>
      </c>
      <c r="J81" s="1" t="s">
        <v>139</v>
      </c>
      <c r="K81" s="1" t="s">
        <v>16</v>
      </c>
      <c r="L81" s="1" t="s">
        <v>17</v>
      </c>
      <c r="M81" s="1" t="s">
        <v>18</v>
      </c>
      <c r="N81" s="1">
        <v>38</v>
      </c>
      <c r="O81" s="1" t="s">
        <v>55</v>
      </c>
      <c r="P81" s="1" t="s">
        <v>17</v>
      </c>
      <c r="R81" s="7"/>
      <c r="S81" s="7"/>
      <c r="T81" s="7"/>
      <c r="U81" s="7"/>
      <c r="V81" s="1"/>
      <c r="W81" s="1"/>
      <c r="X81" s="1"/>
      <c r="Y81" s="1"/>
      <c r="Z81" s="1"/>
      <c r="AA81" s="1"/>
    </row>
    <row r="82" spans="3:27" x14ac:dyDescent="0.25">
      <c r="C82" s="1" t="s">
        <v>42</v>
      </c>
      <c r="D82" s="31">
        <v>16</v>
      </c>
      <c r="E82" s="31" t="s">
        <v>143</v>
      </c>
      <c r="F82" s="74">
        <v>20.59</v>
      </c>
      <c r="G82" s="78">
        <v>0.02</v>
      </c>
      <c r="H82" s="1" t="s">
        <v>16</v>
      </c>
      <c r="I82" s="1" t="s">
        <v>16</v>
      </c>
      <c r="J82" s="1" t="s">
        <v>139</v>
      </c>
      <c r="K82" s="1" t="s">
        <v>16</v>
      </c>
      <c r="L82" s="1" t="s">
        <v>17</v>
      </c>
      <c r="M82" s="1" t="s">
        <v>18</v>
      </c>
      <c r="N82" s="1">
        <v>44</v>
      </c>
      <c r="O82" s="1" t="s">
        <v>43</v>
      </c>
      <c r="P82" s="1" t="s">
        <v>17</v>
      </c>
      <c r="R82" s="7"/>
      <c r="S82" s="7"/>
      <c r="T82" s="7"/>
      <c r="U82" s="7"/>
      <c r="V82" s="1"/>
      <c r="W82" s="1"/>
      <c r="X82" s="1"/>
      <c r="Y82" s="1"/>
      <c r="Z82" s="1"/>
      <c r="AA82" s="1"/>
    </row>
    <row r="83" spans="3:27" x14ac:dyDescent="0.25">
      <c r="C83" s="1" t="s">
        <v>62</v>
      </c>
      <c r="D83" s="31">
        <v>17</v>
      </c>
      <c r="E83" s="31" t="s">
        <v>143</v>
      </c>
      <c r="F83" s="74">
        <v>20.41</v>
      </c>
      <c r="G83" s="78">
        <v>0.04</v>
      </c>
      <c r="H83" s="1" t="s">
        <v>16</v>
      </c>
      <c r="I83" s="1" t="s">
        <v>16</v>
      </c>
      <c r="J83" s="1" t="s">
        <v>139</v>
      </c>
      <c r="K83" s="1" t="s">
        <v>16</v>
      </c>
      <c r="L83" s="1" t="s">
        <v>17</v>
      </c>
      <c r="M83" s="1" t="s">
        <v>18</v>
      </c>
      <c r="N83" s="1">
        <v>3</v>
      </c>
      <c r="O83" s="1" t="s">
        <v>63</v>
      </c>
      <c r="P83" s="1" t="s">
        <v>17</v>
      </c>
      <c r="R83" s="7"/>
      <c r="S83" s="7"/>
      <c r="T83" s="7"/>
      <c r="U83" s="7"/>
      <c r="V83" s="1"/>
      <c r="W83" s="1"/>
      <c r="X83" s="1"/>
      <c r="Y83" s="1"/>
      <c r="Z83" s="1"/>
      <c r="AA83" s="1"/>
    </row>
    <row r="84" spans="3:27" x14ac:dyDescent="0.25">
      <c r="C84" s="1" t="s">
        <v>68</v>
      </c>
      <c r="D84" s="31">
        <v>18</v>
      </c>
      <c r="E84" s="31" t="s">
        <v>143</v>
      </c>
      <c r="F84" s="74">
        <v>20.25</v>
      </c>
      <c r="G84" s="78">
        <v>0.01</v>
      </c>
      <c r="H84" s="1" t="s">
        <v>16</v>
      </c>
      <c r="I84" s="1" t="s">
        <v>16</v>
      </c>
      <c r="J84" s="1" t="s">
        <v>139</v>
      </c>
      <c r="K84" s="1" t="s">
        <v>16</v>
      </c>
      <c r="L84" s="1" t="s">
        <v>17</v>
      </c>
      <c r="M84" s="1" t="s">
        <v>18</v>
      </c>
      <c r="N84" s="1">
        <v>9</v>
      </c>
      <c r="O84" s="1" t="s">
        <v>69</v>
      </c>
      <c r="P84" s="1" t="s">
        <v>17</v>
      </c>
      <c r="R84" s="7"/>
      <c r="S84" s="7"/>
      <c r="T84" s="7"/>
      <c r="U84" s="7"/>
      <c r="V84" s="1"/>
      <c r="W84" s="1"/>
      <c r="X84" s="1"/>
      <c r="Y84" s="1"/>
      <c r="Z84" s="1"/>
      <c r="AA84" s="1"/>
    </row>
    <row r="85" spans="3:27" x14ac:dyDescent="0.25">
      <c r="C85" s="1" t="s">
        <v>52</v>
      </c>
      <c r="D85" s="31">
        <v>19</v>
      </c>
      <c r="E85" s="31" t="s">
        <v>143</v>
      </c>
      <c r="F85" s="74">
        <v>20.29</v>
      </c>
      <c r="G85" s="78">
        <v>0</v>
      </c>
      <c r="H85" s="1" t="s">
        <v>16</v>
      </c>
      <c r="I85" s="1" t="s">
        <v>16</v>
      </c>
      <c r="J85" s="1" t="s">
        <v>139</v>
      </c>
      <c r="K85" s="1" t="s">
        <v>16</v>
      </c>
      <c r="L85" s="1" t="s">
        <v>17</v>
      </c>
      <c r="M85" s="1" t="s">
        <v>18</v>
      </c>
      <c r="N85" s="1">
        <v>15</v>
      </c>
      <c r="O85" s="1" t="s">
        <v>53</v>
      </c>
      <c r="P85" s="1" t="s">
        <v>17</v>
      </c>
      <c r="R85" s="7"/>
      <c r="S85" s="7"/>
      <c r="T85" s="7"/>
      <c r="U85" s="7"/>
      <c r="V85" s="1"/>
      <c r="W85" s="1"/>
      <c r="X85" s="1"/>
      <c r="Y85" s="1"/>
      <c r="Z85" s="1"/>
      <c r="AA85" s="1"/>
    </row>
    <row r="86" spans="3:27" x14ac:dyDescent="0.25">
      <c r="C86" s="1" t="s">
        <v>50</v>
      </c>
      <c r="D86" s="31">
        <v>20</v>
      </c>
      <c r="E86" s="31" t="s">
        <v>143</v>
      </c>
      <c r="F86" s="74">
        <v>20.46</v>
      </c>
      <c r="G86" s="78">
        <v>0.02</v>
      </c>
      <c r="H86" s="1" t="s">
        <v>16</v>
      </c>
      <c r="I86" s="1" t="s">
        <v>16</v>
      </c>
      <c r="J86" s="1" t="s">
        <v>139</v>
      </c>
      <c r="K86" s="1" t="s">
        <v>16</v>
      </c>
      <c r="L86" s="1" t="s">
        <v>17</v>
      </c>
      <c r="M86" s="1" t="s">
        <v>18</v>
      </c>
      <c r="N86" s="1">
        <v>21</v>
      </c>
      <c r="O86" s="1" t="s">
        <v>51</v>
      </c>
      <c r="P86" s="1" t="s">
        <v>17</v>
      </c>
      <c r="R86" s="7"/>
      <c r="S86" s="7"/>
      <c r="T86" s="7"/>
      <c r="U86" s="7"/>
      <c r="V86" s="1"/>
      <c r="W86" s="1"/>
      <c r="X86" s="1"/>
      <c r="Y86" s="1"/>
      <c r="Z86" s="1"/>
      <c r="AA86" s="1"/>
    </row>
    <row r="87" spans="3:27" x14ac:dyDescent="0.25">
      <c r="C87" s="1" t="s">
        <v>21</v>
      </c>
      <c r="D87" s="31">
        <v>21</v>
      </c>
      <c r="E87" s="31" t="s">
        <v>143</v>
      </c>
      <c r="F87" s="74">
        <v>20.47</v>
      </c>
      <c r="G87" s="78">
        <v>0</v>
      </c>
      <c r="H87" s="1" t="s">
        <v>16</v>
      </c>
      <c r="I87" s="1" t="s">
        <v>16</v>
      </c>
      <c r="J87" s="1" t="s">
        <v>139</v>
      </c>
      <c r="K87" s="1" t="s">
        <v>16</v>
      </c>
      <c r="L87" s="1" t="s">
        <v>114</v>
      </c>
      <c r="M87" s="1" t="s">
        <v>18</v>
      </c>
      <c r="N87" s="1">
        <v>27</v>
      </c>
      <c r="O87" s="1" t="s">
        <v>145</v>
      </c>
      <c r="P87" s="1" t="s">
        <v>17</v>
      </c>
      <c r="R87" s="7"/>
      <c r="S87" s="7"/>
      <c r="T87" s="7"/>
      <c r="U87" s="7"/>
      <c r="V87" s="1"/>
      <c r="W87" s="1"/>
      <c r="X87" s="1"/>
      <c r="Y87" s="1"/>
      <c r="Z87" s="1"/>
      <c r="AA87" s="1"/>
    </row>
    <row r="88" spans="3:27" x14ac:dyDescent="0.25">
      <c r="C88" s="1" t="s">
        <v>23</v>
      </c>
      <c r="D88" s="31">
        <v>22</v>
      </c>
      <c r="E88" s="31" t="s">
        <v>143</v>
      </c>
      <c r="F88" s="74">
        <v>20.32</v>
      </c>
      <c r="G88" s="78">
        <v>0</v>
      </c>
      <c r="H88" s="1" t="s">
        <v>16</v>
      </c>
      <c r="I88" s="1" t="s">
        <v>16</v>
      </c>
      <c r="J88" s="1" t="s">
        <v>139</v>
      </c>
      <c r="K88" s="1" t="s">
        <v>16</v>
      </c>
      <c r="L88" s="1" t="s">
        <v>114</v>
      </c>
      <c r="M88" s="1" t="s">
        <v>18</v>
      </c>
      <c r="N88" s="1">
        <v>33</v>
      </c>
      <c r="O88" s="1" t="s">
        <v>146</v>
      </c>
      <c r="P88" s="1" t="s">
        <v>17</v>
      </c>
      <c r="R88" s="7"/>
      <c r="S88" s="7"/>
      <c r="T88" s="7"/>
      <c r="U88" s="7"/>
      <c r="V88" s="1"/>
      <c r="W88" s="1"/>
      <c r="X88" s="1"/>
      <c r="Y88" s="1"/>
      <c r="Z88" s="1"/>
      <c r="AA88" s="1"/>
    </row>
    <row r="89" spans="3:27" x14ac:dyDescent="0.25">
      <c r="C89" s="1" t="s">
        <v>83</v>
      </c>
      <c r="D89" s="31">
        <v>23</v>
      </c>
      <c r="E89" s="31" t="s">
        <v>143</v>
      </c>
      <c r="F89" s="74">
        <v>20.03</v>
      </c>
      <c r="G89" s="78">
        <v>0.04</v>
      </c>
      <c r="H89" s="1" t="s">
        <v>16</v>
      </c>
      <c r="I89" s="1" t="s">
        <v>16</v>
      </c>
      <c r="J89" s="1" t="s">
        <v>139</v>
      </c>
      <c r="K89" s="1" t="s">
        <v>16</v>
      </c>
      <c r="L89" s="1" t="s">
        <v>17</v>
      </c>
      <c r="M89" s="1" t="s">
        <v>18</v>
      </c>
      <c r="N89" s="1">
        <v>39</v>
      </c>
      <c r="O89" s="1" t="s">
        <v>84</v>
      </c>
      <c r="P89" s="1" t="s">
        <v>17</v>
      </c>
      <c r="R89" s="7"/>
      <c r="S89" s="7"/>
      <c r="T89" s="7"/>
      <c r="U89" s="7"/>
      <c r="V89" s="1"/>
      <c r="W89" s="1"/>
      <c r="X89" s="1"/>
      <c r="Y89" s="1"/>
      <c r="Z89" s="1"/>
      <c r="AA89" s="1"/>
    </row>
    <row r="90" spans="3:27" x14ac:dyDescent="0.25">
      <c r="C90" s="1" t="s">
        <v>81</v>
      </c>
      <c r="D90" s="31">
        <v>24</v>
      </c>
      <c r="E90" s="31" t="s">
        <v>143</v>
      </c>
      <c r="F90" s="74">
        <v>20.04</v>
      </c>
      <c r="G90" s="78">
        <v>0.03</v>
      </c>
      <c r="H90" s="1" t="s">
        <v>16</v>
      </c>
      <c r="I90" s="1" t="s">
        <v>16</v>
      </c>
      <c r="J90" s="1" t="s">
        <v>139</v>
      </c>
      <c r="K90" s="1" t="s">
        <v>16</v>
      </c>
      <c r="L90" s="1" t="s">
        <v>17</v>
      </c>
      <c r="M90" s="1" t="s">
        <v>18</v>
      </c>
      <c r="N90" s="1">
        <v>45</v>
      </c>
      <c r="O90" s="1" t="s">
        <v>82</v>
      </c>
      <c r="P90" s="1" t="s">
        <v>17</v>
      </c>
      <c r="R90" s="7"/>
      <c r="S90" s="7"/>
      <c r="T90" s="7"/>
      <c r="U90" s="7"/>
      <c r="V90" s="1"/>
      <c r="W90" s="1"/>
      <c r="X90" s="1"/>
      <c r="Y90" s="1"/>
      <c r="Z90" s="1"/>
      <c r="AA90" s="1"/>
    </row>
    <row r="91" spans="3:27" x14ac:dyDescent="0.25">
      <c r="C91" s="1" t="s">
        <v>24</v>
      </c>
      <c r="D91" s="31">
        <v>25</v>
      </c>
      <c r="E91" s="31" t="s">
        <v>143</v>
      </c>
      <c r="F91" s="74">
        <v>20.239999999999998</v>
      </c>
      <c r="G91" s="78">
        <v>0.18</v>
      </c>
      <c r="H91" s="1" t="s">
        <v>16</v>
      </c>
      <c r="I91" s="1" t="s">
        <v>16</v>
      </c>
      <c r="J91" s="1" t="s">
        <v>139</v>
      </c>
      <c r="K91" s="1" t="s">
        <v>16</v>
      </c>
      <c r="L91" s="1" t="s">
        <v>17</v>
      </c>
      <c r="M91" s="1" t="s">
        <v>18</v>
      </c>
      <c r="N91" s="1">
        <v>4</v>
      </c>
      <c r="O91" s="1" t="s">
        <v>25</v>
      </c>
      <c r="P91" s="1" t="s">
        <v>17</v>
      </c>
      <c r="R91" s="7"/>
      <c r="S91" s="7"/>
      <c r="T91" s="7"/>
      <c r="U91" s="7"/>
      <c r="V91" s="1"/>
      <c r="W91" s="1"/>
      <c r="X91" s="1"/>
      <c r="Y91" s="1"/>
      <c r="Z91" s="1"/>
      <c r="AA91" s="1"/>
    </row>
    <row r="92" spans="3:27" x14ac:dyDescent="0.25">
      <c r="C92" s="1" t="s">
        <v>26</v>
      </c>
      <c r="D92" s="31">
        <v>26</v>
      </c>
      <c r="E92" s="31" t="s">
        <v>143</v>
      </c>
      <c r="F92" s="74">
        <v>20.2</v>
      </c>
      <c r="G92" s="78">
        <v>0.01</v>
      </c>
      <c r="H92" s="1" t="s">
        <v>16</v>
      </c>
      <c r="I92" s="1" t="s">
        <v>16</v>
      </c>
      <c r="J92" s="1" t="s">
        <v>139</v>
      </c>
      <c r="K92" s="1" t="s">
        <v>16</v>
      </c>
      <c r="L92" s="1" t="s">
        <v>17</v>
      </c>
      <c r="M92" s="1" t="s">
        <v>18</v>
      </c>
      <c r="N92" s="1">
        <v>10</v>
      </c>
      <c r="O92" s="1" t="s">
        <v>27</v>
      </c>
      <c r="P92" s="1" t="s">
        <v>17</v>
      </c>
      <c r="R92" s="7"/>
      <c r="S92" s="7"/>
      <c r="T92" s="7"/>
      <c r="U92" s="7"/>
      <c r="V92" s="1"/>
      <c r="W92" s="1"/>
      <c r="X92" s="1"/>
      <c r="Y92" s="1"/>
      <c r="Z92" s="1"/>
      <c r="AA92" s="1"/>
    </row>
    <row r="93" spans="3:27" x14ac:dyDescent="0.25">
      <c r="C93" s="1" t="s">
        <v>28</v>
      </c>
      <c r="D93" s="31">
        <v>27</v>
      </c>
      <c r="E93" s="31" t="s">
        <v>143</v>
      </c>
      <c r="F93" s="74">
        <v>20.399999999999999</v>
      </c>
      <c r="G93" s="78">
        <v>0.02</v>
      </c>
      <c r="H93" s="1" t="s">
        <v>16</v>
      </c>
      <c r="I93" s="1" t="s">
        <v>16</v>
      </c>
      <c r="J93" s="1" t="s">
        <v>139</v>
      </c>
      <c r="K93" s="1" t="s">
        <v>16</v>
      </c>
      <c r="L93" s="1" t="s">
        <v>17</v>
      </c>
      <c r="M93" s="1" t="s">
        <v>18</v>
      </c>
      <c r="N93" s="1">
        <v>16</v>
      </c>
      <c r="O93" s="1" t="s">
        <v>29</v>
      </c>
      <c r="P93" s="1" t="s">
        <v>17</v>
      </c>
      <c r="R93" s="7"/>
      <c r="S93" s="7"/>
      <c r="T93" s="7"/>
      <c r="U93" s="7"/>
      <c r="V93" s="1"/>
      <c r="W93" s="1"/>
      <c r="X93" s="1"/>
      <c r="Y93" s="1"/>
      <c r="Z93" s="1"/>
      <c r="AA93" s="1"/>
    </row>
    <row r="94" spans="3:27" x14ac:dyDescent="0.25">
      <c r="C94" s="1" t="s">
        <v>30</v>
      </c>
      <c r="D94" s="31">
        <v>28</v>
      </c>
      <c r="E94" s="31" t="s">
        <v>143</v>
      </c>
      <c r="F94" s="74">
        <v>20.64</v>
      </c>
      <c r="G94" s="78">
        <v>0.01</v>
      </c>
      <c r="H94" s="1" t="s">
        <v>16</v>
      </c>
      <c r="I94" s="1" t="s">
        <v>16</v>
      </c>
      <c r="J94" s="1" t="s">
        <v>139</v>
      </c>
      <c r="K94" s="1" t="s">
        <v>16</v>
      </c>
      <c r="L94" s="1" t="s">
        <v>17</v>
      </c>
      <c r="M94" s="1" t="s">
        <v>18</v>
      </c>
      <c r="N94" s="1">
        <v>22</v>
      </c>
      <c r="O94" s="1" t="s">
        <v>31</v>
      </c>
      <c r="P94" s="1" t="s">
        <v>17</v>
      </c>
      <c r="R94" s="7"/>
      <c r="S94" s="7"/>
      <c r="T94" s="7"/>
      <c r="U94" s="7"/>
      <c r="V94" s="1"/>
      <c r="W94" s="1"/>
      <c r="X94" s="1"/>
      <c r="Y94" s="1"/>
      <c r="Z94" s="1"/>
      <c r="AA94" s="1"/>
    </row>
    <row r="95" spans="3:27" x14ac:dyDescent="0.25">
      <c r="C95" s="1" t="s">
        <v>32</v>
      </c>
      <c r="D95" s="31">
        <v>29</v>
      </c>
      <c r="E95" s="31" t="s">
        <v>143</v>
      </c>
      <c r="F95" s="74">
        <v>20.58</v>
      </c>
      <c r="G95" s="78">
        <v>7.0000000000000007E-2</v>
      </c>
      <c r="H95" s="1" t="s">
        <v>16</v>
      </c>
      <c r="I95" s="1" t="s">
        <v>16</v>
      </c>
      <c r="J95" s="1" t="s">
        <v>139</v>
      </c>
      <c r="K95" s="1" t="s">
        <v>16</v>
      </c>
      <c r="L95" s="1" t="s">
        <v>17</v>
      </c>
      <c r="M95" s="1" t="s">
        <v>18</v>
      </c>
      <c r="N95" s="1">
        <v>28</v>
      </c>
      <c r="O95" s="1" t="s">
        <v>33</v>
      </c>
      <c r="P95" s="1" t="s">
        <v>17</v>
      </c>
      <c r="R95" s="7"/>
      <c r="S95" s="7"/>
      <c r="T95" s="7"/>
      <c r="U95" s="7"/>
      <c r="V95" s="1"/>
      <c r="W95" s="1"/>
      <c r="X95" s="1"/>
      <c r="Y95" s="1"/>
      <c r="Z95" s="1"/>
      <c r="AA95" s="1"/>
    </row>
    <row r="96" spans="3:27" x14ac:dyDescent="0.25">
      <c r="C96" s="1" t="s">
        <v>34</v>
      </c>
      <c r="D96" s="31">
        <v>30</v>
      </c>
      <c r="E96" s="31" t="s">
        <v>143</v>
      </c>
      <c r="F96" s="74">
        <v>20.49</v>
      </c>
      <c r="G96" s="78">
        <v>0.14000000000000001</v>
      </c>
      <c r="H96" s="1" t="s">
        <v>16</v>
      </c>
      <c r="I96" s="1" t="s">
        <v>16</v>
      </c>
      <c r="J96" s="1" t="s">
        <v>139</v>
      </c>
      <c r="K96" s="1" t="s">
        <v>16</v>
      </c>
      <c r="L96" s="1" t="s">
        <v>17</v>
      </c>
      <c r="M96" s="1" t="s">
        <v>18</v>
      </c>
      <c r="N96" s="1">
        <v>34</v>
      </c>
      <c r="O96" s="1" t="s">
        <v>35</v>
      </c>
      <c r="P96" s="1" t="s">
        <v>17</v>
      </c>
      <c r="R96" s="7"/>
      <c r="S96" s="7"/>
      <c r="T96" s="7"/>
      <c r="U96" s="7"/>
      <c r="V96" s="1"/>
      <c r="W96" s="1"/>
      <c r="X96" s="1"/>
      <c r="Y96" s="1"/>
      <c r="Z96" s="1"/>
      <c r="AA96" s="1"/>
    </row>
    <row r="97" spans="3:41" x14ac:dyDescent="0.25">
      <c r="C97" s="1" t="s">
        <v>36</v>
      </c>
      <c r="D97" s="31">
        <v>31</v>
      </c>
      <c r="E97" s="31" t="s">
        <v>143</v>
      </c>
      <c r="F97" s="74">
        <v>20.69</v>
      </c>
      <c r="G97" s="78">
        <v>0.04</v>
      </c>
      <c r="H97" s="1" t="s">
        <v>16</v>
      </c>
      <c r="I97" s="1" t="s">
        <v>16</v>
      </c>
      <c r="J97" s="1" t="s">
        <v>139</v>
      </c>
      <c r="K97" s="1" t="s">
        <v>16</v>
      </c>
      <c r="L97" s="1" t="s">
        <v>17</v>
      </c>
      <c r="M97" s="1" t="s">
        <v>18</v>
      </c>
      <c r="N97" s="1">
        <v>40</v>
      </c>
      <c r="O97" s="1" t="s">
        <v>106</v>
      </c>
      <c r="P97" s="1" t="s">
        <v>17</v>
      </c>
      <c r="R97" s="7"/>
      <c r="S97" s="7"/>
      <c r="T97" s="7"/>
      <c r="U97" s="7"/>
      <c r="V97" s="1"/>
      <c r="W97" s="1"/>
      <c r="X97" s="1"/>
      <c r="Y97" s="1"/>
      <c r="Z97" s="1"/>
      <c r="AA97" s="1"/>
    </row>
    <row r="98" spans="3:41" x14ac:dyDescent="0.25">
      <c r="C98" s="1" t="s">
        <v>109</v>
      </c>
      <c r="D98" s="31">
        <v>32</v>
      </c>
      <c r="E98" s="31" t="s">
        <v>143</v>
      </c>
      <c r="F98" s="74">
        <v>19.420000000000002</v>
      </c>
      <c r="G98" s="78">
        <v>0.01</v>
      </c>
      <c r="H98" s="1" t="s">
        <v>16</v>
      </c>
      <c r="I98" s="1" t="s">
        <v>16</v>
      </c>
      <c r="J98" s="1" t="s">
        <v>139</v>
      </c>
      <c r="K98" s="1" t="s">
        <v>16</v>
      </c>
      <c r="L98" s="1" t="s">
        <v>17</v>
      </c>
      <c r="M98" s="1" t="s">
        <v>18</v>
      </c>
      <c r="N98" s="1">
        <v>46</v>
      </c>
      <c r="O98" s="1" t="s">
        <v>110</v>
      </c>
      <c r="P98" s="1" t="s">
        <v>17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7"/>
      <c r="AD98" s="7"/>
      <c r="AE98" s="7"/>
      <c r="AF98" s="7"/>
      <c r="AG98" s="7"/>
      <c r="AH98" s="7"/>
      <c r="AI98" s="7"/>
      <c r="AJ98" s="1"/>
      <c r="AK98" s="1"/>
      <c r="AL98" s="1"/>
      <c r="AM98" s="1"/>
      <c r="AN98" s="1"/>
      <c r="AO98" s="1"/>
    </row>
    <row r="99" spans="3:41" x14ac:dyDescent="0.25">
      <c r="C99" s="1" t="s">
        <v>88</v>
      </c>
      <c r="D99" s="31">
        <v>33</v>
      </c>
      <c r="E99" s="31" t="s">
        <v>143</v>
      </c>
      <c r="F99" s="74">
        <v>19.850000000000001</v>
      </c>
      <c r="G99" s="78">
        <v>0.04</v>
      </c>
      <c r="H99" s="1" t="s">
        <v>16</v>
      </c>
      <c r="I99" s="1" t="s">
        <v>16</v>
      </c>
      <c r="J99" s="1" t="s">
        <v>139</v>
      </c>
      <c r="K99" s="1" t="s">
        <v>16</v>
      </c>
      <c r="L99" s="1" t="s">
        <v>17</v>
      </c>
      <c r="M99" s="1" t="s">
        <v>18</v>
      </c>
      <c r="N99" s="1">
        <v>5</v>
      </c>
      <c r="O99" s="1" t="s">
        <v>89</v>
      </c>
      <c r="P99" s="1" t="s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7"/>
      <c r="AD99" s="7"/>
      <c r="AE99" s="7"/>
      <c r="AF99" s="7"/>
      <c r="AG99" s="7"/>
      <c r="AH99" s="7"/>
      <c r="AI99" s="7"/>
      <c r="AJ99" s="1"/>
      <c r="AK99" s="1"/>
      <c r="AL99" s="1"/>
      <c r="AM99" s="1"/>
      <c r="AN99" s="1"/>
      <c r="AO99" s="1"/>
    </row>
    <row r="100" spans="3:41" x14ac:dyDescent="0.25">
      <c r="C100" s="1" t="s">
        <v>92</v>
      </c>
      <c r="D100" s="31">
        <v>34</v>
      </c>
      <c r="E100" s="31" t="s">
        <v>143</v>
      </c>
      <c r="F100" s="74">
        <v>19.59</v>
      </c>
      <c r="G100" s="78">
        <v>0.13</v>
      </c>
      <c r="H100" s="1" t="s">
        <v>16</v>
      </c>
      <c r="I100" s="1" t="s">
        <v>16</v>
      </c>
      <c r="J100" s="1" t="s">
        <v>139</v>
      </c>
      <c r="K100" s="1" t="s">
        <v>16</v>
      </c>
      <c r="L100" s="1" t="s">
        <v>17</v>
      </c>
      <c r="M100" s="1" t="s">
        <v>18</v>
      </c>
      <c r="N100" s="1">
        <v>11</v>
      </c>
      <c r="O100" s="1" t="s">
        <v>93</v>
      </c>
      <c r="P100" s="1" t="s">
        <v>17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7"/>
      <c r="AD100" s="7"/>
      <c r="AE100" s="7"/>
      <c r="AF100" s="7"/>
      <c r="AG100" s="7"/>
      <c r="AH100" s="7"/>
      <c r="AI100" s="7"/>
      <c r="AJ100" s="1"/>
      <c r="AK100" s="1"/>
      <c r="AL100" s="1"/>
      <c r="AM100" s="1"/>
      <c r="AN100" s="1"/>
      <c r="AO100" s="1"/>
    </row>
    <row r="101" spans="3:41" x14ac:dyDescent="0.25">
      <c r="C101" s="1" t="s">
        <v>96</v>
      </c>
      <c r="D101" s="31">
        <v>35</v>
      </c>
      <c r="E101" s="31" t="s">
        <v>143</v>
      </c>
      <c r="F101" s="74">
        <v>19.600000000000001</v>
      </c>
      <c r="G101" s="78">
        <v>0.05</v>
      </c>
      <c r="H101" s="1" t="s">
        <v>16</v>
      </c>
      <c r="I101" s="1" t="s">
        <v>16</v>
      </c>
      <c r="J101" s="1" t="s">
        <v>139</v>
      </c>
      <c r="K101" s="1" t="s">
        <v>16</v>
      </c>
      <c r="L101" s="1" t="s">
        <v>17</v>
      </c>
      <c r="M101" s="1" t="s">
        <v>18</v>
      </c>
      <c r="N101" s="1">
        <v>17</v>
      </c>
      <c r="O101" s="1" t="s">
        <v>97</v>
      </c>
      <c r="P101" s="1" t="s">
        <v>17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7"/>
      <c r="AD101" s="7"/>
      <c r="AE101" s="7"/>
      <c r="AF101" s="7"/>
      <c r="AG101" s="7"/>
      <c r="AH101" s="7"/>
      <c r="AI101" s="7"/>
      <c r="AJ101" s="1"/>
      <c r="AK101" s="1"/>
      <c r="AL101" s="1"/>
      <c r="AM101" s="1"/>
      <c r="AN101" s="1"/>
      <c r="AO101" s="1"/>
    </row>
    <row r="102" spans="3:41" x14ac:dyDescent="0.25">
      <c r="C102" s="1" t="s">
        <v>100</v>
      </c>
      <c r="D102" s="31">
        <v>36</v>
      </c>
      <c r="E102" s="31" t="s">
        <v>143</v>
      </c>
      <c r="F102" s="74">
        <v>19.89</v>
      </c>
      <c r="G102" s="78">
        <v>0.08</v>
      </c>
      <c r="H102" s="1" t="s">
        <v>16</v>
      </c>
      <c r="I102" s="1" t="s">
        <v>16</v>
      </c>
      <c r="J102" s="1" t="s">
        <v>139</v>
      </c>
      <c r="K102" s="1" t="s">
        <v>16</v>
      </c>
      <c r="L102" s="1" t="s">
        <v>17</v>
      </c>
      <c r="M102" s="1" t="s">
        <v>18</v>
      </c>
      <c r="N102" s="1">
        <v>23</v>
      </c>
      <c r="O102" s="1" t="s">
        <v>101</v>
      </c>
      <c r="P102" s="1" t="s">
        <v>17</v>
      </c>
      <c r="R102" s="1"/>
      <c r="S102" s="2"/>
      <c r="T102" s="1"/>
      <c r="U102" s="1"/>
      <c r="V102" s="1"/>
      <c r="W102" s="1"/>
      <c r="X102" s="1"/>
      <c r="Y102" s="1"/>
      <c r="Z102" s="1"/>
      <c r="AA102" s="1"/>
      <c r="AB102" s="7"/>
      <c r="AC102" s="7"/>
      <c r="AD102" s="7"/>
      <c r="AE102" s="7"/>
      <c r="AF102" s="7"/>
      <c r="AG102" s="7"/>
      <c r="AH102" s="7"/>
      <c r="AI102" s="7"/>
      <c r="AJ102" s="1"/>
      <c r="AK102" s="1"/>
      <c r="AL102" s="1"/>
      <c r="AM102" s="1"/>
      <c r="AN102" s="1"/>
      <c r="AO102" s="1"/>
    </row>
    <row r="103" spans="3:41" x14ac:dyDescent="0.25">
      <c r="C103" s="1" t="s">
        <v>102</v>
      </c>
      <c r="D103" s="31">
        <v>37</v>
      </c>
      <c r="E103" s="31" t="s">
        <v>143</v>
      </c>
      <c r="F103" s="74">
        <v>20.22</v>
      </c>
      <c r="G103" s="78">
        <v>0</v>
      </c>
      <c r="H103" s="1" t="s">
        <v>16</v>
      </c>
      <c r="I103" s="1" t="s">
        <v>16</v>
      </c>
      <c r="J103" s="1" t="s">
        <v>139</v>
      </c>
      <c r="K103" s="1" t="s">
        <v>16</v>
      </c>
      <c r="L103" s="1" t="s">
        <v>17</v>
      </c>
      <c r="M103" s="1" t="s">
        <v>18</v>
      </c>
      <c r="N103" s="1">
        <v>29</v>
      </c>
      <c r="O103" s="1" t="s">
        <v>103</v>
      </c>
      <c r="P103" s="1" t="s">
        <v>17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7"/>
      <c r="AD103" s="7"/>
      <c r="AE103" s="7"/>
      <c r="AF103" s="7"/>
      <c r="AG103" s="7"/>
      <c r="AH103" s="7"/>
      <c r="AI103" s="7"/>
      <c r="AJ103" s="1"/>
      <c r="AK103" s="1"/>
      <c r="AL103" s="1"/>
      <c r="AM103" s="1"/>
      <c r="AN103" s="1"/>
      <c r="AO103" s="1"/>
    </row>
    <row r="104" spans="3:41" x14ac:dyDescent="0.25">
      <c r="C104" s="1" t="s">
        <v>104</v>
      </c>
      <c r="D104" s="31">
        <v>38</v>
      </c>
      <c r="E104" s="31" t="s">
        <v>143</v>
      </c>
      <c r="F104" s="74">
        <v>20.41</v>
      </c>
      <c r="G104" s="78">
        <v>0</v>
      </c>
      <c r="H104" s="1" t="s">
        <v>16</v>
      </c>
      <c r="I104" s="1" t="s">
        <v>16</v>
      </c>
      <c r="J104" s="1" t="s">
        <v>139</v>
      </c>
      <c r="K104" s="1" t="s">
        <v>16</v>
      </c>
      <c r="L104" s="1" t="s">
        <v>17</v>
      </c>
      <c r="M104" s="1" t="s">
        <v>18</v>
      </c>
      <c r="N104" s="1">
        <v>35</v>
      </c>
      <c r="O104" s="1" t="s">
        <v>105</v>
      </c>
      <c r="P104" s="1" t="s">
        <v>17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7"/>
      <c r="AD104" s="7"/>
      <c r="AE104" s="7"/>
      <c r="AF104" s="7"/>
      <c r="AG104" s="7"/>
      <c r="AH104" s="7"/>
      <c r="AI104" s="7"/>
      <c r="AJ104" s="1"/>
      <c r="AK104" s="1"/>
      <c r="AL104" s="1"/>
      <c r="AM104" s="1"/>
      <c r="AN104" s="1"/>
      <c r="AO104" s="1"/>
    </row>
    <row r="105" spans="3:41" x14ac:dyDescent="0.25">
      <c r="C105" s="1" t="s">
        <v>107</v>
      </c>
      <c r="D105" s="31">
        <v>39</v>
      </c>
      <c r="E105" s="31" t="s">
        <v>143</v>
      </c>
      <c r="F105" s="74">
        <v>20.34</v>
      </c>
      <c r="G105" s="81">
        <v>0.04</v>
      </c>
      <c r="H105" s="1" t="s">
        <v>16</v>
      </c>
      <c r="I105" s="1" t="s">
        <v>16</v>
      </c>
      <c r="J105" s="1" t="s">
        <v>139</v>
      </c>
      <c r="K105" s="1" t="s">
        <v>16</v>
      </c>
      <c r="L105" s="1" t="s">
        <v>17</v>
      </c>
      <c r="M105" s="1" t="s">
        <v>18</v>
      </c>
      <c r="N105" s="1">
        <v>41</v>
      </c>
      <c r="O105" s="1" t="s">
        <v>108</v>
      </c>
      <c r="P105" s="1" t="s">
        <v>17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7"/>
      <c r="AD105" s="7"/>
      <c r="AE105" s="7"/>
      <c r="AF105" s="7"/>
      <c r="AG105" s="7"/>
      <c r="AH105" s="7"/>
      <c r="AI105" s="7"/>
      <c r="AJ105" s="1"/>
      <c r="AK105" s="1"/>
      <c r="AL105" s="1"/>
      <c r="AM105" s="1"/>
      <c r="AN105" s="1"/>
      <c r="AO105" s="1"/>
    </row>
    <row r="106" spans="3:41" x14ac:dyDescent="0.25">
      <c r="C106" s="1" t="s">
        <v>111</v>
      </c>
      <c r="D106" s="31">
        <v>40</v>
      </c>
      <c r="E106" s="31" t="s">
        <v>143</v>
      </c>
      <c r="F106" s="74">
        <v>20.34</v>
      </c>
      <c r="G106" s="78">
        <v>0.01</v>
      </c>
      <c r="H106" s="1" t="s">
        <v>16</v>
      </c>
      <c r="I106" s="1" t="s">
        <v>16</v>
      </c>
      <c r="J106" s="1" t="s">
        <v>139</v>
      </c>
      <c r="K106" s="1" t="s">
        <v>16</v>
      </c>
      <c r="L106" s="1" t="s">
        <v>17</v>
      </c>
      <c r="M106" s="1" t="s">
        <v>18</v>
      </c>
      <c r="N106" s="1">
        <v>47</v>
      </c>
      <c r="O106" s="1" t="s">
        <v>112</v>
      </c>
      <c r="P106" s="1" t="s">
        <v>17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7"/>
      <c r="AD106" s="7"/>
      <c r="AE106" s="7"/>
      <c r="AF106" s="7"/>
      <c r="AG106" s="7"/>
      <c r="AH106" s="7"/>
      <c r="AI106" s="7"/>
      <c r="AJ106" s="1"/>
      <c r="AK106" s="1"/>
      <c r="AL106" s="1"/>
      <c r="AM106" s="1"/>
      <c r="AN106" s="1"/>
      <c r="AO106" s="1"/>
    </row>
    <row r="107" spans="3:41" x14ac:dyDescent="0.25">
      <c r="C107" s="1" t="s">
        <v>90</v>
      </c>
      <c r="D107" s="31">
        <v>41</v>
      </c>
      <c r="E107" s="31" t="s">
        <v>143</v>
      </c>
      <c r="F107" s="74">
        <v>20.149999999999999</v>
      </c>
      <c r="G107" s="78">
        <v>0.04</v>
      </c>
      <c r="H107" s="1" t="s">
        <v>16</v>
      </c>
      <c r="I107" s="1" t="s">
        <v>16</v>
      </c>
      <c r="J107" s="1" t="s">
        <v>139</v>
      </c>
      <c r="K107" s="1" t="s">
        <v>16</v>
      </c>
      <c r="L107" s="1" t="s">
        <v>17</v>
      </c>
      <c r="M107" s="1" t="s">
        <v>18</v>
      </c>
      <c r="N107" s="1">
        <v>6</v>
      </c>
      <c r="O107" s="1" t="s">
        <v>91</v>
      </c>
      <c r="P107" s="1" t="s">
        <v>17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7"/>
      <c r="AD107" s="7"/>
      <c r="AE107" s="7"/>
      <c r="AF107" s="7"/>
      <c r="AG107" s="7"/>
      <c r="AH107" s="7"/>
      <c r="AI107" s="7"/>
      <c r="AJ107" s="1"/>
      <c r="AK107" s="1"/>
      <c r="AL107" s="1"/>
      <c r="AM107" s="1"/>
      <c r="AN107" s="1"/>
      <c r="AO107" s="1"/>
    </row>
    <row r="108" spans="3:41" x14ac:dyDescent="0.25">
      <c r="C108" s="1" t="s">
        <v>94</v>
      </c>
      <c r="D108" s="31">
        <v>42</v>
      </c>
      <c r="E108" s="31" t="s">
        <v>143</v>
      </c>
      <c r="F108" s="74">
        <v>20.36</v>
      </c>
      <c r="G108" s="78">
        <v>0.11</v>
      </c>
      <c r="H108" s="1" t="s">
        <v>16</v>
      </c>
      <c r="I108" s="1" t="s">
        <v>16</v>
      </c>
      <c r="J108" s="1" t="s">
        <v>139</v>
      </c>
      <c r="K108" s="1" t="s">
        <v>16</v>
      </c>
      <c r="L108" s="1" t="s">
        <v>17</v>
      </c>
      <c r="M108" s="1" t="s">
        <v>18</v>
      </c>
      <c r="N108" s="1">
        <v>12</v>
      </c>
      <c r="O108" s="1" t="s">
        <v>95</v>
      </c>
      <c r="P108" s="1" t="s">
        <v>17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7"/>
      <c r="AD108" s="7"/>
      <c r="AE108" s="7"/>
      <c r="AF108" s="7"/>
      <c r="AG108" s="7"/>
      <c r="AH108" s="7"/>
      <c r="AI108" s="7"/>
      <c r="AJ108" s="1"/>
      <c r="AK108" s="1"/>
      <c r="AL108" s="1"/>
      <c r="AM108" s="1"/>
      <c r="AN108" s="1"/>
      <c r="AO108" s="1"/>
    </row>
    <row r="109" spans="3:41" x14ac:dyDescent="0.25">
      <c r="C109" s="1" t="s">
        <v>98</v>
      </c>
      <c r="D109" s="31">
        <v>43</v>
      </c>
      <c r="E109" s="31" t="s">
        <v>143</v>
      </c>
      <c r="F109" s="74">
        <v>20.32</v>
      </c>
      <c r="G109" s="78">
        <v>7.0000000000000007E-2</v>
      </c>
      <c r="H109" s="1" t="s">
        <v>16</v>
      </c>
      <c r="I109" s="1" t="s">
        <v>16</v>
      </c>
      <c r="J109" s="1" t="s">
        <v>139</v>
      </c>
      <c r="K109" s="1" t="s">
        <v>16</v>
      </c>
      <c r="L109" s="1" t="s">
        <v>17</v>
      </c>
      <c r="M109" s="1" t="s">
        <v>18</v>
      </c>
      <c r="N109" s="1">
        <v>18</v>
      </c>
      <c r="O109" s="1" t="s">
        <v>99</v>
      </c>
      <c r="P109" s="1" t="s">
        <v>17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7"/>
      <c r="AD109" s="7"/>
      <c r="AE109" s="7"/>
      <c r="AF109" s="7"/>
      <c r="AG109" s="7"/>
      <c r="AH109" s="7"/>
      <c r="AI109" s="7"/>
      <c r="AJ109" s="1"/>
      <c r="AK109" s="1"/>
      <c r="AL109" s="1"/>
      <c r="AM109" s="1"/>
      <c r="AN109" s="1"/>
      <c r="AO109" s="1"/>
    </row>
    <row r="110" spans="3:41" x14ac:dyDescent="0.25">
      <c r="C110" s="1" t="s">
        <v>115</v>
      </c>
      <c r="D110" s="31">
        <v>44</v>
      </c>
      <c r="E110" s="31" t="s">
        <v>143</v>
      </c>
      <c r="F110" s="74">
        <v>20.239999999999998</v>
      </c>
      <c r="G110" s="32">
        <v>0.11</v>
      </c>
      <c r="H110" s="1" t="s">
        <v>16</v>
      </c>
      <c r="I110" s="1" t="s">
        <v>16</v>
      </c>
      <c r="J110" s="1" t="s">
        <v>139</v>
      </c>
      <c r="K110" s="1" t="s">
        <v>16</v>
      </c>
      <c r="L110" s="1" t="s">
        <v>17</v>
      </c>
      <c r="M110" s="1" t="s">
        <v>18</v>
      </c>
      <c r="N110" s="1">
        <v>24</v>
      </c>
      <c r="O110" s="1" t="s">
        <v>116</v>
      </c>
      <c r="P110" s="1" t="s">
        <v>17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7"/>
      <c r="AD110" s="7"/>
      <c r="AE110" s="7"/>
      <c r="AF110" s="7"/>
      <c r="AG110" s="7"/>
      <c r="AH110" s="7"/>
      <c r="AI110" s="7"/>
      <c r="AJ110" s="1"/>
      <c r="AK110" s="1"/>
      <c r="AL110" s="1"/>
      <c r="AM110" s="1"/>
      <c r="AN110" s="1"/>
      <c r="AO110" s="1"/>
    </row>
    <row r="111" spans="3:41" x14ac:dyDescent="0.25">
      <c r="C111" s="1" t="s">
        <v>117</v>
      </c>
      <c r="D111" s="31">
        <v>45</v>
      </c>
      <c r="E111" s="31" t="s">
        <v>143</v>
      </c>
      <c r="F111" s="74">
        <v>20.27</v>
      </c>
      <c r="G111" s="32">
        <v>0.04</v>
      </c>
      <c r="H111" s="1" t="s">
        <v>16</v>
      </c>
      <c r="I111" s="1" t="s">
        <v>16</v>
      </c>
      <c r="J111" s="1" t="s">
        <v>139</v>
      </c>
      <c r="K111" s="1" t="s">
        <v>16</v>
      </c>
      <c r="L111" s="1" t="s">
        <v>17</v>
      </c>
      <c r="M111" s="1" t="s">
        <v>18</v>
      </c>
      <c r="N111" s="1">
        <v>30</v>
      </c>
      <c r="O111" s="1" t="s">
        <v>118</v>
      </c>
      <c r="P111" s="1" t="s">
        <v>17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7"/>
      <c r="AD111" s="7"/>
      <c r="AE111" s="7"/>
      <c r="AF111" s="7"/>
      <c r="AG111" s="7"/>
      <c r="AH111" s="7"/>
      <c r="AI111" s="7"/>
      <c r="AJ111" s="1"/>
      <c r="AK111" s="1"/>
      <c r="AL111" s="1"/>
      <c r="AM111" s="1"/>
      <c r="AN111" s="1"/>
      <c r="AO111" s="1"/>
    </row>
    <row r="112" spans="3:41" x14ac:dyDescent="0.25">
      <c r="C112" s="1" t="s">
        <v>119</v>
      </c>
      <c r="D112" s="31">
        <v>46</v>
      </c>
      <c r="E112" s="31" t="s">
        <v>143</v>
      </c>
      <c r="F112" s="74">
        <v>20.13</v>
      </c>
      <c r="G112" s="32">
        <v>0.08</v>
      </c>
      <c r="H112" s="1" t="s">
        <v>16</v>
      </c>
      <c r="I112" s="1" t="s">
        <v>16</v>
      </c>
      <c r="J112" s="1" t="s">
        <v>139</v>
      </c>
      <c r="K112" s="1" t="s">
        <v>16</v>
      </c>
      <c r="L112" s="1" t="s">
        <v>17</v>
      </c>
      <c r="M112" s="1" t="s">
        <v>18</v>
      </c>
      <c r="N112" s="1">
        <v>36</v>
      </c>
      <c r="O112" s="1" t="s">
        <v>120</v>
      </c>
      <c r="P112" s="1" t="s">
        <v>17</v>
      </c>
      <c r="R112" s="1"/>
      <c r="S112" s="2"/>
      <c r="T112" s="1"/>
      <c r="U112" s="1"/>
      <c r="V112" s="1"/>
      <c r="W112" s="1"/>
      <c r="X112" s="1"/>
      <c r="Y112" s="1"/>
      <c r="Z112" s="1"/>
      <c r="AA112" s="1"/>
      <c r="AB112" s="7"/>
      <c r="AC112" s="7"/>
      <c r="AD112" s="7"/>
      <c r="AE112" s="7"/>
      <c r="AF112" s="7"/>
      <c r="AG112" s="7"/>
      <c r="AH112" s="7"/>
      <c r="AI112" s="7"/>
      <c r="AJ112" s="1"/>
      <c r="AK112" s="1"/>
      <c r="AL112" s="1"/>
      <c r="AM112" s="1"/>
      <c r="AN112" s="1"/>
      <c r="AO112" s="1"/>
    </row>
    <row r="113" spans="3:41" x14ac:dyDescent="0.25">
      <c r="C113" s="1" t="s">
        <v>121</v>
      </c>
      <c r="D113" s="31">
        <v>47</v>
      </c>
      <c r="E113" s="31" t="s">
        <v>143</v>
      </c>
      <c r="F113" s="74">
        <v>19.91</v>
      </c>
      <c r="G113" s="32">
        <v>0</v>
      </c>
      <c r="H113" s="1" t="s">
        <v>16</v>
      </c>
      <c r="I113" s="1" t="s">
        <v>16</v>
      </c>
      <c r="J113" s="1" t="s">
        <v>139</v>
      </c>
      <c r="K113" s="1" t="s">
        <v>16</v>
      </c>
      <c r="L113" s="1" t="s">
        <v>114</v>
      </c>
      <c r="M113" s="1" t="s">
        <v>18</v>
      </c>
      <c r="N113" s="1">
        <v>42</v>
      </c>
      <c r="O113" s="1" t="s">
        <v>147</v>
      </c>
      <c r="P113" s="1" t="s">
        <v>17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7"/>
      <c r="AD113" s="7"/>
      <c r="AE113" s="7"/>
      <c r="AF113" s="7"/>
      <c r="AG113" s="7"/>
      <c r="AH113" s="7"/>
      <c r="AI113" s="7"/>
      <c r="AJ113" s="1"/>
      <c r="AK113" s="1"/>
      <c r="AL113" s="1"/>
      <c r="AM113" s="1"/>
      <c r="AN113" s="1"/>
      <c r="AO113" s="1"/>
    </row>
    <row r="114" spans="3:41" x14ac:dyDescent="0.25">
      <c r="C114" s="1" t="s">
        <v>123</v>
      </c>
      <c r="D114" s="31">
        <v>48</v>
      </c>
      <c r="E114" s="31" t="s">
        <v>143</v>
      </c>
      <c r="F114" s="74">
        <v>20.09</v>
      </c>
      <c r="G114" s="32">
        <v>0.02</v>
      </c>
      <c r="H114" s="1" t="s">
        <v>16</v>
      </c>
      <c r="I114" s="1" t="s">
        <v>16</v>
      </c>
      <c r="J114" s="1" t="s">
        <v>139</v>
      </c>
      <c r="K114" s="1" t="s">
        <v>16</v>
      </c>
      <c r="L114" s="1" t="s">
        <v>17</v>
      </c>
      <c r="M114" s="1" t="s">
        <v>18</v>
      </c>
      <c r="N114" s="1">
        <v>48</v>
      </c>
      <c r="O114" s="1" t="s">
        <v>124</v>
      </c>
      <c r="P114" s="1" t="s">
        <v>17</v>
      </c>
      <c r="R114" s="1"/>
      <c r="S114" s="2"/>
      <c r="T114" s="1"/>
      <c r="U114" s="1"/>
      <c r="V114" s="1"/>
      <c r="W114" s="1"/>
      <c r="X114" s="1"/>
      <c r="Y114" s="1"/>
      <c r="Z114" s="1"/>
      <c r="AA114" s="1"/>
      <c r="AB114" s="7"/>
      <c r="AC114" s="7"/>
      <c r="AD114" s="7"/>
      <c r="AE114" s="7"/>
      <c r="AF114" s="7"/>
      <c r="AG114" s="7"/>
      <c r="AH114" s="7"/>
      <c r="AI114" s="7"/>
      <c r="AJ114" s="1"/>
      <c r="AK114" s="1"/>
      <c r="AL114" s="1"/>
      <c r="AM114" s="1"/>
      <c r="AN114" s="1"/>
      <c r="AO114" s="1"/>
    </row>
    <row r="115" spans="3:41" x14ac:dyDescent="0.25"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7"/>
      <c r="AD115" s="7"/>
      <c r="AE115" s="7"/>
      <c r="AF115" s="7"/>
      <c r="AG115" s="7"/>
      <c r="AH115" s="7"/>
      <c r="AI115" s="7"/>
      <c r="AJ115" s="1"/>
      <c r="AK115" s="1"/>
      <c r="AL115" s="1"/>
      <c r="AM115" s="1"/>
      <c r="AN115" s="1"/>
      <c r="AO115" s="1"/>
    </row>
    <row r="116" spans="3:41" x14ac:dyDescent="0.25"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7"/>
      <c r="AD116" s="7"/>
      <c r="AE116" s="7"/>
      <c r="AF116" s="7"/>
      <c r="AG116" s="7"/>
      <c r="AH116" s="7"/>
      <c r="AI116" s="7"/>
      <c r="AJ116" s="1"/>
      <c r="AK116" s="1"/>
      <c r="AL116" s="1"/>
      <c r="AM116" s="1"/>
      <c r="AN116" s="1"/>
      <c r="AO116" s="1"/>
    </row>
    <row r="117" spans="3:41" x14ac:dyDescent="0.25">
      <c r="G117" s="19">
        <f>AVERAGE(G67:G114)</f>
        <v>4.6041666666666682E-2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7"/>
      <c r="AD117" s="7"/>
      <c r="AE117" s="7"/>
      <c r="AF117" s="7"/>
      <c r="AG117" s="7"/>
      <c r="AH117" s="7"/>
      <c r="AI117" s="7"/>
      <c r="AJ117" s="1"/>
      <c r="AK117" s="1"/>
      <c r="AL117" s="1"/>
      <c r="AM117" s="1"/>
      <c r="AN117" s="1"/>
      <c r="AO117" s="1"/>
    </row>
    <row r="118" spans="3:4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7"/>
      <c r="AD118" s="7"/>
      <c r="AE118" s="7"/>
      <c r="AF118" s="7"/>
      <c r="AG118" s="7"/>
      <c r="AH118" s="7"/>
      <c r="AI118" s="7"/>
      <c r="AJ118" s="1"/>
      <c r="AK118" s="1"/>
      <c r="AL118" s="1"/>
      <c r="AM118" s="1"/>
      <c r="AN118" s="1"/>
      <c r="AO118" s="1"/>
    </row>
    <row r="119" spans="3:4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7"/>
      <c r="AD119" s="7"/>
      <c r="AE119" s="7"/>
      <c r="AF119" s="7"/>
      <c r="AG119" s="7"/>
      <c r="AH119" s="7"/>
      <c r="AI119" s="7"/>
      <c r="AJ119" s="1"/>
      <c r="AK119" s="1"/>
      <c r="AL119" s="1"/>
      <c r="AM119" s="1"/>
      <c r="AN119" s="1"/>
      <c r="AO119" s="1"/>
    </row>
    <row r="120" spans="3:4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7"/>
      <c r="AD120" s="7"/>
      <c r="AE120" s="7"/>
      <c r="AF120" s="7"/>
      <c r="AG120" s="7"/>
      <c r="AH120" s="7"/>
      <c r="AI120" s="7"/>
      <c r="AJ120" s="1"/>
      <c r="AK120" s="1"/>
      <c r="AL120" s="1"/>
      <c r="AM120" s="1"/>
      <c r="AN120" s="1"/>
      <c r="AO120" s="1"/>
    </row>
    <row r="121" spans="3:4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7"/>
      <c r="AD121" s="7"/>
      <c r="AE121" s="7"/>
      <c r="AF121" s="7"/>
      <c r="AG121" s="7"/>
      <c r="AH121" s="7"/>
      <c r="AI121" s="7"/>
      <c r="AJ121" s="1"/>
      <c r="AK121" s="1"/>
      <c r="AL121" s="1"/>
      <c r="AM121" s="1"/>
      <c r="AN121" s="1"/>
      <c r="AO121" s="1"/>
    </row>
    <row r="122" spans="3:4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7"/>
      <c r="AD122" s="7"/>
      <c r="AE122" s="7"/>
      <c r="AF122" s="7"/>
      <c r="AG122" s="7"/>
      <c r="AH122" s="7"/>
      <c r="AI122" s="7"/>
      <c r="AJ122" s="1"/>
      <c r="AK122" s="1"/>
      <c r="AL122" s="1"/>
      <c r="AM122" s="1"/>
      <c r="AN122" s="1"/>
      <c r="AO122" s="1"/>
    </row>
    <row r="123" spans="3:4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7"/>
      <c r="AD123" s="7"/>
      <c r="AE123" s="7"/>
      <c r="AF123" s="7"/>
      <c r="AG123" s="7"/>
      <c r="AH123" s="7"/>
      <c r="AI123" s="7"/>
      <c r="AJ123" s="1"/>
      <c r="AK123" s="1"/>
      <c r="AL123" s="1"/>
      <c r="AM123" s="1"/>
      <c r="AN123" s="1"/>
      <c r="AO123" s="1"/>
    </row>
    <row r="124" spans="3:4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7"/>
      <c r="AD124" s="7"/>
      <c r="AE124" s="7"/>
      <c r="AF124" s="7"/>
      <c r="AG124" s="7"/>
      <c r="AH124" s="7"/>
      <c r="AI124" s="7"/>
      <c r="AJ124" s="1"/>
      <c r="AK124" s="1"/>
      <c r="AL124" s="1"/>
      <c r="AM124" s="1"/>
      <c r="AN124" s="1"/>
      <c r="AO124" s="1"/>
    </row>
    <row r="125" spans="3:4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7"/>
      <c r="AD125" s="7"/>
      <c r="AE125" s="7"/>
      <c r="AF125" s="7"/>
      <c r="AG125" s="7"/>
      <c r="AH125" s="7"/>
      <c r="AI125" s="7"/>
      <c r="AJ125" s="1"/>
      <c r="AK125" s="1"/>
      <c r="AL125" s="1"/>
      <c r="AM125" s="1"/>
      <c r="AN125" s="1"/>
      <c r="AO125" s="1"/>
    </row>
    <row r="126" spans="3:4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7"/>
      <c r="AD126" s="7"/>
      <c r="AE126" s="7"/>
      <c r="AF126" s="7"/>
      <c r="AG126" s="7"/>
      <c r="AH126" s="7"/>
      <c r="AI126" s="7"/>
      <c r="AJ126" s="1"/>
      <c r="AK126" s="1"/>
      <c r="AL126" s="1"/>
      <c r="AM126" s="1"/>
      <c r="AN126" s="1"/>
      <c r="AO126" s="1"/>
    </row>
    <row r="127" spans="3:4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7"/>
      <c r="AD127" s="7"/>
      <c r="AE127" s="7"/>
      <c r="AF127" s="7"/>
      <c r="AG127" s="7"/>
      <c r="AH127" s="7"/>
      <c r="AI127" s="7"/>
      <c r="AJ127" s="1"/>
      <c r="AK127" s="1"/>
      <c r="AL127" s="1"/>
      <c r="AM127" s="1"/>
      <c r="AN127" s="1"/>
      <c r="AO127" s="1"/>
    </row>
    <row r="128" spans="3:4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7"/>
      <c r="AD128" s="7"/>
      <c r="AE128" s="7"/>
      <c r="AF128" s="7"/>
      <c r="AG128" s="7"/>
      <c r="AH128" s="7"/>
      <c r="AI128" s="7"/>
      <c r="AJ128" s="1"/>
      <c r="AK128" s="1"/>
      <c r="AL128" s="1"/>
      <c r="AM128" s="1"/>
      <c r="AN128" s="1"/>
      <c r="AO128" s="1"/>
    </row>
    <row r="129" spans="3:4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3:4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3:4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3:4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3:4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3:4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3:4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3:4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3:4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3:4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3:4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3:4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3:4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3:4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3:4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3:4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3:4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3:4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3:4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3:4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3:4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3:4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3:4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3:4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3:4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3:4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3:4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3:4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3:4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3:4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3:4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3:4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3:4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3:4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3:4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3:4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3:4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25"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25"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25"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25"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7:42" x14ac:dyDescent="0.25"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7:42" x14ac:dyDescent="0.25"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7:42" x14ac:dyDescent="0.25"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7:42" x14ac:dyDescent="0.25"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7:42" x14ac:dyDescent="0.25"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7:42" x14ac:dyDescent="0.25"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7:42" x14ac:dyDescent="0.25"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7:42" x14ac:dyDescent="0.25"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7:42" x14ac:dyDescent="0.25"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7:42" x14ac:dyDescent="0.25"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7:42" x14ac:dyDescent="0.25"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7:42" x14ac:dyDescent="0.25"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7:42" x14ac:dyDescent="0.25"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7:42" x14ac:dyDescent="0.25"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7:42" x14ac:dyDescent="0.25"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7:42" x14ac:dyDescent="0.25"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7:42" x14ac:dyDescent="0.25"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7:42" x14ac:dyDescent="0.25"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7:42" x14ac:dyDescent="0.25"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7:42" x14ac:dyDescent="0.25"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7:42" x14ac:dyDescent="0.25"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7:42" x14ac:dyDescent="0.25"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7:42" x14ac:dyDescent="0.25"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7:42" x14ac:dyDescent="0.25"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7:42" x14ac:dyDescent="0.25"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7:42" x14ac:dyDescent="0.25"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7:42" x14ac:dyDescent="0.25"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7:42" x14ac:dyDescent="0.25"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7:42" x14ac:dyDescent="0.25"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7:42" x14ac:dyDescent="0.25"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7:42" x14ac:dyDescent="0.25"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7:42" x14ac:dyDescent="0.25"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7:42" x14ac:dyDescent="0.25"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7:42" x14ac:dyDescent="0.25"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7:42" x14ac:dyDescent="0.25"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7:42" x14ac:dyDescent="0.25"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7:42" x14ac:dyDescent="0.25"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7:42" x14ac:dyDescent="0.25"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7:42" x14ac:dyDescent="0.25"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7:42" x14ac:dyDescent="0.25"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7:42" x14ac:dyDescent="0.25"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7:42" x14ac:dyDescent="0.25"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7:42" x14ac:dyDescent="0.25"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7:42" x14ac:dyDescent="0.25"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7:42" x14ac:dyDescent="0.25"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7:42" x14ac:dyDescent="0.25"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7:42" x14ac:dyDescent="0.25"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7:42" x14ac:dyDescent="0.25"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8:42" x14ac:dyDescent="0.25"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8:42" x14ac:dyDescent="0.25"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8:42" x14ac:dyDescent="0.25"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8:42" x14ac:dyDescent="0.25"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8:42" x14ac:dyDescent="0.25"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8:42" x14ac:dyDescent="0.25"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8:42" x14ac:dyDescent="0.25"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8:42" x14ac:dyDescent="0.25"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8:42" x14ac:dyDescent="0.25"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8:42" x14ac:dyDescent="0.25"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8:42" x14ac:dyDescent="0.25"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8:42" x14ac:dyDescent="0.25"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8:42" x14ac:dyDescent="0.25"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8:42" x14ac:dyDescent="0.25"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8:42" x14ac:dyDescent="0.25"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8:42" x14ac:dyDescent="0.25"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8:42" x14ac:dyDescent="0.25"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8:42" x14ac:dyDescent="0.25"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8:42" x14ac:dyDescent="0.25"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8:42" x14ac:dyDescent="0.25"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</sheetData>
  <autoFilter ref="A1:J1" xr:uid="{00000000-0001-0000-0000-000000000000}">
    <sortState xmlns:xlrd2="http://schemas.microsoft.com/office/spreadsheetml/2017/richdata2" ref="A2:J49">
      <sortCondition ref="A1"/>
    </sortState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BB2E-D7DD-4384-9609-5512CEAAD240}">
  <dimension ref="A1"/>
  <sheetViews>
    <sheetView zoomScale="75" zoomScaleNormal="75" workbookViewId="0">
      <selection activeCell="AC35" sqref="AC35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E566D705C674085E296864AEF7FFC" ma:contentTypeVersion="8" ma:contentTypeDescription="Create a new document." ma:contentTypeScope="" ma:versionID="b459e481d2d21b33467fe4c5ba53c712">
  <xsd:schema xmlns:xsd="http://www.w3.org/2001/XMLSchema" xmlns:xs="http://www.w3.org/2001/XMLSchema" xmlns:p="http://schemas.microsoft.com/office/2006/metadata/properties" xmlns:ns3="9b599833-1ba7-42ed-9860-07748ef24769" targetNamespace="http://schemas.microsoft.com/office/2006/metadata/properties" ma:root="true" ma:fieldsID="d879ea74a1b2615bfa9dfd4d59d06b71" ns3:_="">
    <xsd:import namespace="9b599833-1ba7-42ed-9860-07748ef247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99833-1ba7-42ed-9860-07748ef24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1F8CBD-C435-4EE4-8403-080993A2BC6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A2FCE3-D4BC-4F54-AAFA-D43BB78688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FEE4F0-CE3E-4996-9743-FD5E1DD01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599833-1ba7-42ed-9860-07748ef24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Hprt</vt:lpstr>
      <vt:lpstr>RNApol-LC2</vt:lpstr>
      <vt:lpstr>RNApol-LC1</vt:lpstr>
      <vt:lpstr>gapdh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Kortner Trond Moxness</dc:creator>
  <cp:lastModifiedBy>Elin Christine Valen</cp:lastModifiedBy>
  <cp:lastPrinted>2021-01-11T13:50:13Z</cp:lastPrinted>
  <dcterms:created xsi:type="dcterms:W3CDTF">2015-03-13T09:32:24Z</dcterms:created>
  <dcterms:modified xsi:type="dcterms:W3CDTF">2023-01-18T10:18:09Z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0x0101002D9E566D705C674085E296864AEF7FFC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2021-03-22T15:33:24Z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9e0243b3-401c-49a3-afba-63499d14a0f8</vt:lpwstr>
  </property>
  <property fmtid="{D5CDD505-2E9C-101B-9397-08002B2CF9AE}" pid="9" name="MSIP_Label_d0484126-3486-41a9-802e-7f1e2277276c_ContentBits">
    <vt:lpwstr>0</vt:lpwstr>
  </property>
</Properties>
</file>