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IMSK\prj RAD Studio\GBI2\DOC\Math\"/>
    </mc:Choice>
  </mc:AlternateContent>
  <bookViews>
    <workbookView xWindow="0" yWindow="0" windowWidth="28800" windowHeight="119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6" i="1"/>
  <c r="B25" i="1"/>
  <c r="D55" i="1" l="1"/>
  <c r="D48" i="1"/>
  <c r="I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5" i="1"/>
  <c r="H24" i="1"/>
  <c r="I25" i="1" s="1"/>
  <c r="I26" i="1" l="1"/>
  <c r="I27" i="1" s="1"/>
  <c r="I28" i="1" s="1"/>
  <c r="I29" i="1" s="1"/>
  <c r="I30" i="1" s="1"/>
  <c r="H4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" i="1"/>
  <c r="I31" i="1" l="1"/>
  <c r="I32" i="1" s="1"/>
  <c r="I33" i="1" s="1"/>
  <c r="I34" i="1" s="1"/>
  <c r="I35" i="1" s="1"/>
  <c r="I36" i="1" s="1"/>
  <c r="I37" i="1" s="1"/>
  <c r="I38" i="1" s="1"/>
</calcChain>
</file>

<file path=xl/sharedStrings.xml><?xml version="1.0" encoding="utf-8"?>
<sst xmlns="http://schemas.openxmlformats.org/spreadsheetml/2006/main" count="31" uniqueCount="19">
  <si>
    <t>X1 (угловые секунды)</t>
  </si>
  <si>
    <t>X2 (угловые секунды)</t>
  </si>
  <si>
    <t>Xрез (угловые секунды)</t>
  </si>
  <si>
    <t>Глубина</t>
  </si>
  <si>
    <t>Собственный сдвиг ноля датчика</t>
  </si>
  <si>
    <t>Смещение X</t>
  </si>
  <si>
    <t>Истинный угол наклона (угловые секунды)</t>
  </si>
  <si>
    <t>Комментарии:</t>
  </si>
  <si>
    <t>Комментарии: Если датчик будет измерять в угловых минутах, то в формулах столобца H заменить 3600 на 60</t>
  </si>
  <si>
    <t>Смещение X,мм</t>
  </si>
  <si>
    <t>ГОРИЗОНТАЛЬНЫЕ ОДНОПРОХОДНЫЕ СКАЖИНЫ</t>
  </si>
  <si>
    <t>Корректировка ошибки скручивания</t>
  </si>
  <si>
    <t xml:space="preserve">Скорректированное значение </t>
  </si>
  <si>
    <t>X корр рез</t>
  </si>
  <si>
    <t xml:space="preserve">угол скручивания Ax (разница между азимутому направления оси X на текущем уровне и у оголовка скважины) </t>
  </si>
  <si>
    <t>Xрез</t>
  </si>
  <si>
    <t xml:space="preserve">угол скручивания Ay (разница между азимутому направления оси Y на текущем уровне и у оголовка скважины) </t>
  </si>
  <si>
    <t>Yрез</t>
  </si>
  <si>
    <t>Y корр рез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</si>
</sst>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25</xdr:row>
      <xdr:rowOff>152400</xdr:rowOff>
    </xdr:from>
    <xdr:to>
      <xdr:col>16</xdr:col>
      <xdr:colOff>137160</xdr:colOff>
      <xdr:row>27</xdr:row>
      <xdr:rowOff>160020</xdr:rowOff>
    </xdr:to>
    <xdr:sp macro="" textlink="">
      <xdr:nvSpPr>
        <xdr:cNvPr id="2" name="TextBox 1"/>
        <xdr:cNvSpPr txBox="1"/>
      </xdr:nvSpPr>
      <xdr:spPr>
        <a:xfrm>
          <a:off x="8161020" y="6324600"/>
          <a:ext cx="53340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X</a:t>
          </a:r>
          <a:endParaRPr lang="ru-RU" sz="2400"/>
        </a:p>
      </xdr:txBody>
    </xdr:sp>
    <xdr:clientData/>
  </xdr:twoCellAnchor>
  <xdr:twoCellAnchor>
    <xdr:from>
      <xdr:col>20</xdr:col>
      <xdr:colOff>53340</xdr:colOff>
      <xdr:row>33</xdr:row>
      <xdr:rowOff>53340</xdr:rowOff>
    </xdr:from>
    <xdr:to>
      <xdr:col>20</xdr:col>
      <xdr:colOff>586740</xdr:colOff>
      <xdr:row>35</xdr:row>
      <xdr:rowOff>60960</xdr:rowOff>
    </xdr:to>
    <xdr:sp macro="" textlink="">
      <xdr:nvSpPr>
        <xdr:cNvPr id="3" name="TextBox 2"/>
        <xdr:cNvSpPr txBox="1"/>
      </xdr:nvSpPr>
      <xdr:spPr>
        <a:xfrm>
          <a:off x="9578340" y="7696200"/>
          <a:ext cx="53340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Y</a:t>
          </a:r>
          <a:endParaRPr lang="ru-RU" sz="2400"/>
        </a:p>
      </xdr:txBody>
    </xdr:sp>
    <xdr:clientData/>
  </xdr:twoCellAnchor>
  <xdr:twoCellAnchor>
    <xdr:from>
      <xdr:col>14</xdr:col>
      <xdr:colOff>262690</xdr:colOff>
      <xdr:row>30</xdr:row>
      <xdr:rowOff>14037</xdr:rowOff>
    </xdr:from>
    <xdr:to>
      <xdr:col>17</xdr:col>
      <xdr:colOff>240632</xdr:colOff>
      <xdr:row>33</xdr:row>
      <xdr:rowOff>183282</xdr:rowOff>
    </xdr:to>
    <xdr:cxnSp macro="">
      <xdr:nvCxnSpPr>
        <xdr:cNvPr id="5" name="Прямая со стрелкой 4"/>
        <xdr:cNvCxnSpPr/>
      </xdr:nvCxnSpPr>
      <xdr:spPr>
        <a:xfrm flipV="1">
          <a:off x="8291764" y="7152774"/>
          <a:ext cx="747963" cy="722697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167640</xdr:colOff>
      <xdr:row>30</xdr:row>
      <xdr:rowOff>167640</xdr:rowOff>
    </xdr:from>
    <xdr:to>
      <xdr:col>17</xdr:col>
      <xdr:colOff>15240</xdr:colOff>
      <xdr:row>32</xdr:row>
      <xdr:rowOff>114300</xdr:rowOff>
    </xdr:to>
    <xdr:sp macro="" textlink="">
      <xdr:nvSpPr>
        <xdr:cNvPr id="6" name="TextBox 5"/>
        <xdr:cNvSpPr txBox="1"/>
      </xdr:nvSpPr>
      <xdr:spPr>
        <a:xfrm>
          <a:off x="8481060" y="7261860"/>
          <a:ext cx="3352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</a:t>
          </a:r>
          <a:endParaRPr lang="ru-RU" sz="1100"/>
        </a:p>
      </xdr:txBody>
    </xdr:sp>
    <xdr:clientData/>
  </xdr:twoCellAnchor>
  <xdr:twoCellAnchor>
    <xdr:from>
      <xdr:col>11</xdr:col>
      <xdr:colOff>0</xdr:colOff>
      <xdr:row>33</xdr:row>
      <xdr:rowOff>176464</xdr:rowOff>
    </xdr:from>
    <xdr:to>
      <xdr:col>20</xdr:col>
      <xdr:colOff>0</xdr:colOff>
      <xdr:row>33</xdr:row>
      <xdr:rowOff>180474</xdr:rowOff>
    </xdr:to>
    <xdr:cxnSp macro="">
      <xdr:nvCxnSpPr>
        <xdr:cNvPr id="8" name="Прямая соединительная линия 7"/>
        <xdr:cNvCxnSpPr/>
      </xdr:nvCxnSpPr>
      <xdr:spPr>
        <a:xfrm>
          <a:off x="7186863" y="7868653"/>
          <a:ext cx="2338137" cy="401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106680</xdr:colOff>
      <xdr:row>32</xdr:row>
      <xdr:rowOff>121920</xdr:rowOff>
    </xdr:from>
    <xdr:to>
      <xdr:col>16</xdr:col>
      <xdr:colOff>205740</xdr:colOff>
      <xdr:row>35</xdr:row>
      <xdr:rowOff>114300</xdr:rowOff>
    </xdr:to>
    <xdr:sp macro="" textlink="">
      <xdr:nvSpPr>
        <xdr:cNvPr id="9" name="Дуга 8"/>
        <xdr:cNvSpPr/>
      </xdr:nvSpPr>
      <xdr:spPr>
        <a:xfrm>
          <a:off x="8420100" y="7581900"/>
          <a:ext cx="342900" cy="54102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228600</xdr:colOff>
      <xdr:row>32</xdr:row>
      <xdr:rowOff>0</xdr:rowOff>
    </xdr:from>
    <xdr:to>
      <xdr:col>18</xdr:col>
      <xdr:colOff>76200</xdr:colOff>
      <xdr:row>33</xdr:row>
      <xdr:rowOff>129540</xdr:rowOff>
    </xdr:to>
    <xdr:sp macro="" textlink="">
      <xdr:nvSpPr>
        <xdr:cNvPr id="10" name="TextBox 9"/>
        <xdr:cNvSpPr txBox="1"/>
      </xdr:nvSpPr>
      <xdr:spPr>
        <a:xfrm>
          <a:off x="8785860" y="7459980"/>
          <a:ext cx="3352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ϕ</a:t>
          </a:r>
        </a:p>
      </xdr:txBody>
    </xdr:sp>
    <xdr:clientData/>
  </xdr:twoCellAnchor>
  <xdr:oneCellAnchor>
    <xdr:from>
      <xdr:col>13</xdr:col>
      <xdr:colOff>171450</xdr:colOff>
      <xdr:row>42</xdr:row>
      <xdr:rowOff>102870</xdr:rowOff>
    </xdr:from>
    <xdr:ext cx="939553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7920990" y="9399270"/>
              <a:ext cx="939553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𝑎𝑟𝑐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рез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рез</m:t>
                        </m:r>
                      </m:den>
                    </m:f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7920990" y="9399270"/>
              <a:ext cx="939553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=𝑎𝑟𝑐(𝑋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рез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/𝑌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рез)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10</xdr:col>
      <xdr:colOff>346710</xdr:colOff>
      <xdr:row>24</xdr:row>
      <xdr:rowOff>129540</xdr:rowOff>
    </xdr:from>
    <xdr:to>
      <xdr:col>11</xdr:col>
      <xdr:colOff>110490</xdr:colOff>
      <xdr:row>40</xdr:row>
      <xdr:rowOff>34290</xdr:rowOff>
    </xdr:to>
    <xdr:sp macro="" textlink="">
      <xdr:nvSpPr>
        <xdr:cNvPr id="12" name="TextBox 11"/>
        <xdr:cNvSpPr txBox="1"/>
      </xdr:nvSpPr>
      <xdr:spPr>
        <a:xfrm rot="16200000">
          <a:off x="5686425" y="7355205"/>
          <a:ext cx="284607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направление</a:t>
          </a:r>
          <a:r>
            <a:rPr lang="ru-RU" sz="1100" baseline="0"/>
            <a:t> главного отклонения</a:t>
          </a:r>
          <a:endParaRPr lang="ru-RU" sz="1100"/>
        </a:p>
      </xdr:txBody>
    </xdr:sp>
    <xdr:clientData/>
  </xdr:twoCellAnchor>
  <xdr:oneCellAnchor>
    <xdr:from>
      <xdr:col>13</xdr:col>
      <xdr:colOff>163830</xdr:colOff>
      <xdr:row>44</xdr:row>
      <xdr:rowOff>156210</xdr:rowOff>
    </xdr:from>
    <xdr:ext cx="1204882" cy="2055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7913370" y="9818370"/>
              <a:ext cx="1204882" cy="205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>
                  <a:ea typeface="Cambria Math" panose="02040503050406030204" pitchFamily="18" charset="0"/>
                </a:rPr>
                <a:t>L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  <m:r>
                            <a:rPr lang="ru-RU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рез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𝑌</m:t>
                          </m:r>
                          <m:r>
                            <a:rPr lang="ru-RU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рез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7913370" y="9818370"/>
              <a:ext cx="1204882" cy="205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>
                  <a:ea typeface="Cambria Math" panose="02040503050406030204" pitchFamily="18" charset="0"/>
                </a:rPr>
                <a:t>L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рез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рез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18</xdr:col>
      <xdr:colOff>130425</xdr:colOff>
      <xdr:row>30</xdr:row>
      <xdr:rowOff>193</xdr:rowOff>
    </xdr:from>
    <xdr:to>
      <xdr:col>18</xdr:col>
      <xdr:colOff>130425</xdr:colOff>
      <xdr:row>34</xdr:row>
      <xdr:rowOff>194</xdr:rowOff>
    </xdr:to>
    <xdr:cxnSp macro="">
      <xdr:nvCxnSpPr>
        <xdr:cNvPr id="15" name="Прямая со стрелкой 14"/>
        <xdr:cNvCxnSpPr/>
      </xdr:nvCxnSpPr>
      <xdr:spPr>
        <a:xfrm>
          <a:off x="9174577" y="7120952"/>
          <a:ext cx="0" cy="7357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</xdr:colOff>
      <xdr:row>35</xdr:row>
      <xdr:rowOff>0</xdr:rowOff>
    </xdr:from>
    <xdr:to>
      <xdr:col>18</xdr:col>
      <xdr:colOff>0</xdr:colOff>
      <xdr:row>35</xdr:row>
      <xdr:rowOff>0</xdr:rowOff>
    </xdr:to>
    <xdr:cxnSp macro="">
      <xdr:nvCxnSpPr>
        <xdr:cNvPr id="16" name="Прямая со стрелкой 15"/>
        <xdr:cNvCxnSpPr/>
      </xdr:nvCxnSpPr>
      <xdr:spPr>
        <a:xfrm flipH="1">
          <a:off x="8321040" y="8008620"/>
          <a:ext cx="7239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276726</xdr:colOff>
      <xdr:row>28</xdr:row>
      <xdr:rowOff>8023</xdr:rowOff>
    </xdr:from>
    <xdr:to>
      <xdr:col>15</xdr:col>
      <xdr:colOff>0</xdr:colOff>
      <xdr:row>40</xdr:row>
      <xdr:rowOff>12032</xdr:rowOff>
    </xdr:to>
    <xdr:cxnSp macro="">
      <xdr:nvCxnSpPr>
        <xdr:cNvPr id="23" name="Прямая соединительная линия 22"/>
        <xdr:cNvCxnSpPr/>
      </xdr:nvCxnSpPr>
      <xdr:spPr>
        <a:xfrm flipH="1" flipV="1">
          <a:off x="8305800" y="6777791"/>
          <a:ext cx="4011" cy="2225841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109570</xdr:colOff>
      <xdr:row>31</xdr:row>
      <xdr:rowOff>109570</xdr:rowOff>
    </xdr:from>
    <xdr:to>
      <xdr:col>20</xdr:col>
      <xdr:colOff>168166</xdr:colOff>
      <xdr:row>33</xdr:row>
      <xdr:rowOff>56230</xdr:rowOff>
    </xdr:to>
    <xdr:sp macro="" textlink="">
      <xdr:nvSpPr>
        <xdr:cNvPr id="26" name="TextBox 25"/>
        <xdr:cNvSpPr txBox="1"/>
      </xdr:nvSpPr>
      <xdr:spPr>
        <a:xfrm>
          <a:off x="9153722" y="7414260"/>
          <a:ext cx="536816" cy="314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  <a:r>
            <a:rPr lang="ru-RU" sz="1100"/>
            <a:t>рез</a:t>
          </a:r>
        </a:p>
      </xdr:txBody>
    </xdr:sp>
    <xdr:clientData/>
  </xdr:twoCellAnchor>
  <xdr:twoCellAnchor>
    <xdr:from>
      <xdr:col>15</xdr:col>
      <xdr:colOff>141101</xdr:colOff>
      <xdr:row>33</xdr:row>
      <xdr:rowOff>167377</xdr:rowOff>
    </xdr:from>
    <xdr:to>
      <xdr:col>17</xdr:col>
      <xdr:colOff>194441</xdr:colOff>
      <xdr:row>35</xdr:row>
      <xdr:rowOff>114037</xdr:rowOff>
    </xdr:to>
    <xdr:sp macro="" textlink="">
      <xdr:nvSpPr>
        <xdr:cNvPr id="27" name="TextBox 26"/>
        <xdr:cNvSpPr txBox="1"/>
      </xdr:nvSpPr>
      <xdr:spPr>
        <a:xfrm>
          <a:off x="8460039" y="7839929"/>
          <a:ext cx="536816" cy="314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</a:t>
          </a:r>
          <a:r>
            <a:rPr lang="ru-RU" sz="1100"/>
            <a:t>рез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topLeftCell="A23" zoomScale="115" zoomScaleNormal="115" workbookViewId="0">
      <selection activeCell="J23" sqref="J23"/>
    </sheetView>
  </sheetViews>
  <sheetFormatPr defaultRowHeight="15" x14ac:dyDescent="0.25"/>
  <cols>
    <col min="4" max="4" width="12.42578125" bestFit="1" customWidth="1"/>
    <col min="8" max="8" width="8.85546875" style="2"/>
    <col min="9" max="9" width="15.85546875" style="3" customWidth="1"/>
    <col min="11" max="11" width="8.85546875" customWidth="1"/>
    <col min="12" max="15" width="4.140625" customWidth="1"/>
    <col min="16" max="19" width="3.5703125" customWidth="1"/>
    <col min="20" max="20" width="3.42578125" customWidth="1"/>
  </cols>
  <sheetData>
    <row r="1" spans="2:18" x14ac:dyDescent="0.25">
      <c r="B1" t="s">
        <v>4</v>
      </c>
      <c r="G1">
        <v>2</v>
      </c>
    </row>
    <row r="3" spans="2:18" s="4" customFormat="1" ht="82.9" customHeight="1" x14ac:dyDescent="0.25">
      <c r="B3" s="4" t="s">
        <v>3</v>
      </c>
      <c r="C3" s="4" t="s">
        <v>6</v>
      </c>
      <c r="D3" s="5"/>
      <c r="E3" s="4" t="s">
        <v>0</v>
      </c>
      <c r="F3" s="4" t="s">
        <v>1</v>
      </c>
      <c r="H3" s="4" t="s">
        <v>2</v>
      </c>
      <c r="I3" s="4" t="s">
        <v>9</v>
      </c>
      <c r="K3" s="4" t="s">
        <v>7</v>
      </c>
      <c r="L3" s="16" t="s">
        <v>8</v>
      </c>
      <c r="M3" s="16"/>
      <c r="N3" s="16"/>
      <c r="O3" s="16"/>
      <c r="P3" s="16"/>
      <c r="Q3" s="16"/>
      <c r="R3" s="16"/>
    </row>
    <row r="4" spans="2:18" s="1" customFormat="1" x14ac:dyDescent="0.25">
      <c r="B4" s="1">
        <v>0</v>
      </c>
      <c r="C4" s="1">
        <v>4</v>
      </c>
      <c r="E4" s="1">
        <v>6</v>
      </c>
      <c r="F4" s="1">
        <v>-2</v>
      </c>
      <c r="H4" s="2">
        <f>(E4-F4)/2</f>
        <v>4</v>
      </c>
      <c r="I4" s="3">
        <v>0</v>
      </c>
    </row>
    <row r="5" spans="2:18" x14ac:dyDescent="0.25">
      <c r="B5">
        <v>1</v>
      </c>
      <c r="C5">
        <v>5</v>
      </c>
      <c r="E5">
        <v>7</v>
      </c>
      <c r="F5">
        <v>-3</v>
      </c>
      <c r="H5" s="2">
        <f>(E5-F5)/2</f>
        <v>5</v>
      </c>
      <c r="I5" s="3">
        <f>((B5-B4)*SIN(H4/3600*PI()/180)*1000+I4)</f>
        <v>1.9392547243165945E-2</v>
      </c>
    </row>
    <row r="6" spans="2:18" x14ac:dyDescent="0.25">
      <c r="B6">
        <v>2</v>
      </c>
      <c r="C6">
        <v>-5</v>
      </c>
      <c r="E6">
        <v>-3</v>
      </c>
      <c r="F6">
        <v>7</v>
      </c>
      <c r="H6" s="2">
        <f t="shared" ref="H6:H18" si="0">(E6-F6)/2</f>
        <v>-5</v>
      </c>
      <c r="I6" s="3">
        <f t="shared" ref="I6:I18" si="1">((B6-B5)*SIN(H5/3600*PI()/180)*1000+I5)</f>
        <v>4.3633231296268726E-2</v>
      </c>
    </row>
    <row r="7" spans="2:18" x14ac:dyDescent="0.25">
      <c r="B7">
        <v>3</v>
      </c>
      <c r="C7">
        <v>5</v>
      </c>
      <c r="E7">
        <v>7</v>
      </c>
      <c r="F7">
        <v>-3</v>
      </c>
      <c r="H7" s="2">
        <f t="shared" si="0"/>
        <v>5</v>
      </c>
      <c r="I7" s="3">
        <f t="shared" si="1"/>
        <v>1.9392547243165942E-2</v>
      </c>
    </row>
    <row r="8" spans="2:18" x14ac:dyDescent="0.25">
      <c r="B8">
        <v>4</v>
      </c>
      <c r="C8">
        <v>5</v>
      </c>
      <c r="E8">
        <v>7</v>
      </c>
      <c r="F8">
        <v>-3</v>
      </c>
      <c r="H8" s="2">
        <f t="shared" si="0"/>
        <v>5</v>
      </c>
      <c r="I8" s="3">
        <f t="shared" si="1"/>
        <v>4.3633231296268726E-2</v>
      </c>
    </row>
    <row r="9" spans="2:18" x14ac:dyDescent="0.25">
      <c r="B9">
        <v>5</v>
      </c>
      <c r="C9">
        <v>5</v>
      </c>
      <c r="E9">
        <v>7</v>
      </c>
      <c r="F9">
        <v>-3</v>
      </c>
      <c r="H9" s="2">
        <f t="shared" si="0"/>
        <v>5</v>
      </c>
      <c r="I9" s="3">
        <f t="shared" si="1"/>
        <v>6.7873915349371511E-2</v>
      </c>
    </row>
    <row r="10" spans="2:18" x14ac:dyDescent="0.25">
      <c r="B10">
        <v>6</v>
      </c>
      <c r="C10">
        <v>5</v>
      </c>
      <c r="E10">
        <v>7</v>
      </c>
      <c r="F10">
        <v>-3</v>
      </c>
      <c r="H10" s="2">
        <f t="shared" si="0"/>
        <v>5</v>
      </c>
      <c r="I10" s="3">
        <f t="shared" si="1"/>
        <v>9.2114599402474295E-2</v>
      </c>
    </row>
    <row r="11" spans="2:18" x14ac:dyDescent="0.25">
      <c r="B11">
        <v>7</v>
      </c>
      <c r="C11">
        <v>5</v>
      </c>
      <c r="E11">
        <v>7</v>
      </c>
      <c r="F11">
        <v>-3</v>
      </c>
      <c r="H11" s="2">
        <f t="shared" si="0"/>
        <v>5</v>
      </c>
      <c r="I11" s="3">
        <f t="shared" si="1"/>
        <v>0.11635528345557708</v>
      </c>
    </row>
    <row r="12" spans="2:18" x14ac:dyDescent="0.25">
      <c r="B12">
        <v>8</v>
      </c>
      <c r="C12">
        <v>5</v>
      </c>
      <c r="E12">
        <v>7</v>
      </c>
      <c r="F12">
        <v>-3</v>
      </c>
      <c r="H12" s="2">
        <f t="shared" si="0"/>
        <v>5</v>
      </c>
      <c r="I12" s="3">
        <f t="shared" si="1"/>
        <v>0.14059596750867986</v>
      </c>
    </row>
    <row r="13" spans="2:18" x14ac:dyDescent="0.25">
      <c r="B13">
        <v>9</v>
      </c>
      <c r="C13">
        <v>10</v>
      </c>
      <c r="E13">
        <v>12</v>
      </c>
      <c r="F13">
        <v>-8</v>
      </c>
      <c r="H13" s="2">
        <f t="shared" si="0"/>
        <v>10</v>
      </c>
      <c r="I13" s="3">
        <f t="shared" si="1"/>
        <v>0.16483665156178265</v>
      </c>
    </row>
    <row r="14" spans="2:18" x14ac:dyDescent="0.25">
      <c r="B14">
        <v>10</v>
      </c>
      <c r="C14">
        <v>10</v>
      </c>
      <c r="E14">
        <v>12</v>
      </c>
      <c r="F14">
        <v>-8</v>
      </c>
      <c r="H14" s="2">
        <f t="shared" si="0"/>
        <v>10</v>
      </c>
      <c r="I14" s="3">
        <f t="shared" si="1"/>
        <v>0.21331801965374414</v>
      </c>
    </row>
    <row r="15" spans="2:18" x14ac:dyDescent="0.25">
      <c r="B15">
        <v>11</v>
      </c>
      <c r="C15">
        <v>11</v>
      </c>
      <c r="E15">
        <v>13</v>
      </c>
      <c r="F15">
        <v>-9</v>
      </c>
      <c r="H15" s="2">
        <f t="shared" si="0"/>
        <v>11</v>
      </c>
      <c r="I15" s="3">
        <f t="shared" si="1"/>
        <v>0.2617993877457056</v>
      </c>
    </row>
    <row r="16" spans="2:18" x14ac:dyDescent="0.25">
      <c r="B16">
        <v>12</v>
      </c>
      <c r="C16">
        <v>5</v>
      </c>
      <c r="E16">
        <v>7</v>
      </c>
      <c r="F16">
        <v>-3</v>
      </c>
      <c r="H16" s="2">
        <f t="shared" si="0"/>
        <v>5</v>
      </c>
      <c r="I16" s="3">
        <f t="shared" si="1"/>
        <v>0.31512889264247607</v>
      </c>
    </row>
    <row r="17" spans="1:20" x14ac:dyDescent="0.25">
      <c r="B17">
        <v>13</v>
      </c>
      <c r="C17">
        <v>5</v>
      </c>
      <c r="E17">
        <v>7</v>
      </c>
      <c r="F17">
        <v>-3</v>
      </c>
      <c r="H17" s="2">
        <f t="shared" si="0"/>
        <v>5</v>
      </c>
      <c r="I17" s="3">
        <f t="shared" si="1"/>
        <v>0.33936957669557888</v>
      </c>
    </row>
    <row r="18" spans="1:20" x14ac:dyDescent="0.25">
      <c r="B18">
        <v>14</v>
      </c>
      <c r="C18">
        <v>5</v>
      </c>
      <c r="E18">
        <v>7</v>
      </c>
      <c r="F18">
        <v>-3</v>
      </c>
      <c r="H18" s="2">
        <f t="shared" si="0"/>
        <v>5</v>
      </c>
      <c r="I18" s="3">
        <f t="shared" si="1"/>
        <v>0.36361026074868164</v>
      </c>
    </row>
    <row r="20" spans="1:20" x14ac:dyDescent="0.25">
      <c r="A20" t="s">
        <v>10</v>
      </c>
    </row>
    <row r="21" spans="1:20" x14ac:dyDescent="0.25">
      <c r="B21" t="s">
        <v>4</v>
      </c>
      <c r="G21">
        <v>5</v>
      </c>
    </row>
    <row r="23" spans="1:20" ht="105" x14ac:dyDescent="0.25">
      <c r="A23" s="5"/>
      <c r="B23" s="5" t="s">
        <v>3</v>
      </c>
      <c r="C23" s="5" t="s">
        <v>6</v>
      </c>
      <c r="D23" s="5"/>
      <c r="E23" s="5" t="s">
        <v>0</v>
      </c>
      <c r="F23" s="5" t="s">
        <v>1</v>
      </c>
      <c r="G23" s="5"/>
      <c r="H23" s="5" t="s">
        <v>2</v>
      </c>
      <c r="I23" s="5" t="s">
        <v>5</v>
      </c>
      <c r="J23" s="5"/>
      <c r="K23" s="5" t="s">
        <v>7</v>
      </c>
      <c r="L23" s="16" t="s">
        <v>8</v>
      </c>
      <c r="M23" s="16"/>
      <c r="N23" s="16"/>
      <c r="O23" s="16"/>
      <c r="P23" s="16"/>
      <c r="Q23" s="16"/>
      <c r="R23" s="16"/>
    </row>
    <row r="24" spans="1:20" x14ac:dyDescent="0.25">
      <c r="A24" s="1"/>
      <c r="B24" s="1">
        <v>0</v>
      </c>
      <c r="C24" s="1">
        <v>1</v>
      </c>
      <c r="D24" s="1"/>
      <c r="E24">
        <v>-3132</v>
      </c>
      <c r="F24" s="1">
        <v>-3192</v>
      </c>
      <c r="G24" s="1"/>
      <c r="H24" s="2">
        <f>(E24-F24)/2</f>
        <v>30</v>
      </c>
      <c r="I24" s="3">
        <v>0</v>
      </c>
      <c r="J24" s="1"/>
      <c r="K24" s="1"/>
      <c r="L24" s="1"/>
      <c r="M24" s="1"/>
      <c r="N24" s="1"/>
      <c r="O24" s="1"/>
      <c r="P24" s="1"/>
      <c r="Q24" s="1"/>
      <c r="R24" s="1"/>
    </row>
    <row r="25" spans="1:20" x14ac:dyDescent="0.25">
      <c r="B25">
        <f>B24+0.5</f>
        <v>0.5</v>
      </c>
      <c r="C25">
        <v>1</v>
      </c>
      <c r="E25">
        <v>-3261</v>
      </c>
      <c r="H25" s="2">
        <f>E25-($E$24+$F$24)/2</f>
        <v>-99</v>
      </c>
      <c r="I25" s="3">
        <f>((B25-B24)*SIN(H24/3600*PI()/180)*1000+I24)</f>
        <v>7.2722051910036833E-2</v>
      </c>
    </row>
    <row r="26" spans="1:20" x14ac:dyDescent="0.25">
      <c r="B26">
        <f t="shared" ref="B26:B38" si="2">B25+0.5</f>
        <v>1</v>
      </c>
      <c r="C26">
        <v>1</v>
      </c>
      <c r="E26">
        <v>-3284</v>
      </c>
      <c r="H26" s="2">
        <f t="shared" ref="H26:H38" si="3">E26-($E$24+$F$24)/2</f>
        <v>-122</v>
      </c>
      <c r="I26" s="3">
        <f t="shared" ref="I26:I38" si="4">((B26-B25)*SIN(H25/3600*PI()/180)*1000+I25)</f>
        <v>-0.16726071102516804</v>
      </c>
    </row>
    <row r="27" spans="1:20" x14ac:dyDescent="0.25">
      <c r="B27">
        <f t="shared" si="2"/>
        <v>1.5</v>
      </c>
      <c r="C27">
        <v>2</v>
      </c>
      <c r="E27">
        <v>-3375</v>
      </c>
      <c r="H27" s="2">
        <f t="shared" si="3"/>
        <v>-213</v>
      </c>
      <c r="I27" s="3">
        <f t="shared" si="4"/>
        <v>-0.46299703925858754</v>
      </c>
    </row>
    <row r="28" spans="1:20" ht="15.75" thickBot="1" x14ac:dyDescent="0.3">
      <c r="B28">
        <f t="shared" si="2"/>
        <v>2</v>
      </c>
      <c r="C28">
        <v>3</v>
      </c>
      <c r="E28">
        <v>-3375</v>
      </c>
      <c r="H28" s="2">
        <f t="shared" si="3"/>
        <v>-213</v>
      </c>
      <c r="I28" s="3">
        <f t="shared" si="4"/>
        <v>-0.97932351787417149</v>
      </c>
    </row>
    <row r="29" spans="1:20" x14ac:dyDescent="0.25">
      <c r="B29">
        <f t="shared" si="2"/>
        <v>2.5</v>
      </c>
      <c r="C29">
        <v>3</v>
      </c>
      <c r="E29">
        <v>8</v>
      </c>
      <c r="H29" s="2">
        <f t="shared" si="3"/>
        <v>3170</v>
      </c>
      <c r="I29" s="3">
        <f t="shared" si="4"/>
        <v>-1.4956499964897554</v>
      </c>
      <c r="L29" s="6"/>
      <c r="M29" s="7"/>
      <c r="N29" s="7"/>
      <c r="O29" s="7"/>
      <c r="P29" s="7"/>
      <c r="Q29" s="7"/>
      <c r="R29" s="7"/>
      <c r="S29" s="7"/>
      <c r="T29" s="8"/>
    </row>
    <row r="30" spans="1:20" x14ac:dyDescent="0.25">
      <c r="B30">
        <f t="shared" si="2"/>
        <v>3</v>
      </c>
      <c r="C30">
        <v>3</v>
      </c>
      <c r="E30">
        <v>8</v>
      </c>
      <c r="H30" s="2">
        <f t="shared" si="3"/>
        <v>3170</v>
      </c>
      <c r="I30" s="3">
        <f t="shared" si="4"/>
        <v>6.1883443556205915</v>
      </c>
      <c r="L30" s="9"/>
      <c r="M30" s="10"/>
      <c r="N30" s="10"/>
      <c r="O30" s="10"/>
      <c r="P30" s="10"/>
      <c r="Q30" s="10"/>
      <c r="R30" s="10"/>
      <c r="S30" s="10"/>
      <c r="T30" s="11"/>
    </row>
    <row r="31" spans="1:20" x14ac:dyDescent="0.25">
      <c r="B31">
        <f t="shared" si="2"/>
        <v>3.5</v>
      </c>
      <c r="C31">
        <v>2</v>
      </c>
      <c r="E31">
        <v>7</v>
      </c>
      <c r="H31" s="2">
        <f t="shared" si="3"/>
        <v>3169</v>
      </c>
      <c r="I31" s="3">
        <f>((B31-B30)*SIN(H30/3600*PI()/180)*1000+I30)</f>
        <v>13.872338707730938</v>
      </c>
      <c r="L31" s="9"/>
      <c r="M31" s="10"/>
      <c r="N31" s="10"/>
      <c r="O31" s="10"/>
      <c r="P31" s="10"/>
      <c r="Q31" s="10"/>
      <c r="R31" s="10"/>
      <c r="S31" s="10"/>
      <c r="T31" s="11"/>
    </row>
    <row r="32" spans="1:20" x14ac:dyDescent="0.25">
      <c r="B32">
        <f t="shared" si="2"/>
        <v>4</v>
      </c>
      <c r="C32">
        <v>1</v>
      </c>
      <c r="E32">
        <v>6</v>
      </c>
      <c r="H32" s="2">
        <f t="shared" si="3"/>
        <v>3168</v>
      </c>
      <c r="I32" s="3">
        <f t="shared" si="4"/>
        <v>21.553909277614618</v>
      </c>
      <c r="L32" s="9"/>
      <c r="M32" s="10"/>
      <c r="N32" s="10"/>
      <c r="O32" s="10"/>
      <c r="P32" s="10"/>
      <c r="Q32" s="10"/>
      <c r="R32" s="10"/>
      <c r="S32" s="10"/>
      <c r="T32" s="11"/>
    </row>
    <row r="33" spans="2:20" x14ac:dyDescent="0.25">
      <c r="B33">
        <f t="shared" si="2"/>
        <v>4.5</v>
      </c>
      <c r="C33">
        <v>1</v>
      </c>
      <c r="E33">
        <v>6</v>
      </c>
      <c r="H33" s="2">
        <f t="shared" si="3"/>
        <v>3168</v>
      </c>
      <c r="I33" s="3">
        <f t="shared" si="4"/>
        <v>29.233056065091077</v>
      </c>
      <c r="L33" s="9"/>
      <c r="M33" s="10"/>
      <c r="N33" s="10"/>
      <c r="O33" s="10"/>
      <c r="P33" s="10"/>
      <c r="Q33" s="10"/>
      <c r="R33" s="10"/>
      <c r="S33" s="10"/>
      <c r="T33" s="11"/>
    </row>
    <row r="34" spans="2:20" x14ac:dyDescent="0.25">
      <c r="B34">
        <f t="shared" si="2"/>
        <v>5</v>
      </c>
      <c r="C34">
        <v>0</v>
      </c>
      <c r="E34">
        <v>5</v>
      </c>
      <c r="H34" s="2">
        <f t="shared" si="3"/>
        <v>3167</v>
      </c>
      <c r="I34" s="3">
        <f t="shared" si="4"/>
        <v>36.912202852567539</v>
      </c>
      <c r="L34" s="9"/>
      <c r="M34" s="10"/>
      <c r="N34" s="10"/>
      <c r="O34" s="10"/>
      <c r="P34" s="10"/>
      <c r="Q34" s="10"/>
      <c r="R34" s="10"/>
      <c r="S34" s="10"/>
      <c r="T34" s="11"/>
    </row>
    <row r="35" spans="2:20" x14ac:dyDescent="0.25">
      <c r="B35">
        <f t="shared" si="2"/>
        <v>5.5</v>
      </c>
      <c r="C35">
        <v>-1</v>
      </c>
      <c r="E35">
        <v>4</v>
      </c>
      <c r="H35" s="2">
        <f t="shared" si="3"/>
        <v>3166</v>
      </c>
      <c r="I35" s="3">
        <f t="shared" si="4"/>
        <v>44.588925857456289</v>
      </c>
      <c r="L35" s="9"/>
      <c r="M35" s="10"/>
      <c r="N35" s="10"/>
      <c r="O35" s="10"/>
      <c r="P35" s="10"/>
      <c r="Q35" s="10"/>
      <c r="R35" s="10"/>
      <c r="S35" s="10"/>
      <c r="T35" s="11"/>
    </row>
    <row r="36" spans="2:20" x14ac:dyDescent="0.25">
      <c r="B36">
        <f t="shared" si="2"/>
        <v>6</v>
      </c>
      <c r="C36">
        <v>-1</v>
      </c>
      <c r="E36">
        <v>4</v>
      </c>
      <c r="H36" s="2">
        <f t="shared" si="3"/>
        <v>3166</v>
      </c>
      <c r="I36" s="3">
        <f t="shared" si="4"/>
        <v>52.263225079576884</v>
      </c>
      <c r="L36" s="9"/>
      <c r="M36" s="10"/>
      <c r="N36" s="10"/>
      <c r="O36" s="10"/>
      <c r="P36" s="10"/>
      <c r="Q36" s="10"/>
      <c r="R36" s="10"/>
      <c r="S36" s="10"/>
      <c r="T36" s="11"/>
    </row>
    <row r="37" spans="2:20" x14ac:dyDescent="0.25">
      <c r="B37">
        <f t="shared" si="2"/>
        <v>6.5</v>
      </c>
      <c r="C37">
        <v>-1</v>
      </c>
      <c r="E37">
        <v>4</v>
      </c>
      <c r="H37" s="2">
        <f t="shared" si="3"/>
        <v>3166</v>
      </c>
      <c r="I37" s="3">
        <f t="shared" si="4"/>
        <v>59.937524301697479</v>
      </c>
      <c r="L37" s="9"/>
      <c r="M37" s="10"/>
      <c r="N37" s="10"/>
      <c r="O37" s="10"/>
      <c r="P37" s="10"/>
      <c r="Q37" s="10"/>
      <c r="R37" s="10"/>
      <c r="S37" s="10"/>
      <c r="T37" s="11"/>
    </row>
    <row r="38" spans="2:20" x14ac:dyDescent="0.25">
      <c r="B38">
        <f t="shared" si="2"/>
        <v>7</v>
      </c>
      <c r="C38">
        <v>-2</v>
      </c>
      <c r="E38">
        <v>3</v>
      </c>
      <c r="H38" s="2">
        <f t="shared" si="3"/>
        <v>3165</v>
      </c>
      <c r="I38" s="3">
        <f t="shared" si="4"/>
        <v>67.611823523818074</v>
      </c>
      <c r="L38" s="9"/>
      <c r="M38" s="10"/>
      <c r="N38" s="10"/>
      <c r="O38" s="10"/>
      <c r="P38" s="10"/>
      <c r="Q38" s="10"/>
      <c r="R38" s="10"/>
      <c r="S38" s="10"/>
      <c r="T38" s="11"/>
    </row>
    <row r="39" spans="2:20" x14ac:dyDescent="0.25">
      <c r="L39" s="9"/>
      <c r="M39" s="10"/>
      <c r="N39" s="10"/>
      <c r="O39" s="10"/>
      <c r="P39" s="10"/>
      <c r="Q39" s="10"/>
      <c r="R39" s="10"/>
      <c r="S39" s="10"/>
      <c r="T39" s="11"/>
    </row>
    <row r="40" spans="2:20" ht="15.75" thickBot="1" x14ac:dyDescent="0.3">
      <c r="L40" s="12"/>
      <c r="M40" s="13"/>
      <c r="N40" s="13"/>
      <c r="O40" s="13"/>
      <c r="P40" s="13"/>
      <c r="Q40" s="13"/>
      <c r="R40" s="13"/>
      <c r="S40" s="13"/>
      <c r="T40" s="14"/>
    </row>
    <row r="44" spans="2:20" x14ac:dyDescent="0.25">
      <c r="B44" t="s">
        <v>11</v>
      </c>
    </row>
    <row r="46" spans="2:20" x14ac:dyDescent="0.25">
      <c r="B46" t="s">
        <v>12</v>
      </c>
    </row>
    <row r="48" spans="2:20" x14ac:dyDescent="0.25">
      <c r="B48" s="15" t="s">
        <v>13</v>
      </c>
      <c r="C48" s="15"/>
      <c r="D48" s="15">
        <f>D51*COS(D49*PI()/180)+D52*COS((D50+90)*PI()/180)</f>
        <v>149.4535820803402</v>
      </c>
    </row>
    <row r="49" spans="2:4" x14ac:dyDescent="0.25">
      <c r="B49" t="s">
        <v>14</v>
      </c>
      <c r="D49">
        <v>1</v>
      </c>
    </row>
    <row r="50" spans="2:4" x14ac:dyDescent="0.25">
      <c r="B50" t="s">
        <v>16</v>
      </c>
      <c r="D50">
        <v>1</v>
      </c>
    </row>
    <row r="51" spans="2:4" x14ac:dyDescent="0.25">
      <c r="B51" t="s">
        <v>15</v>
      </c>
      <c r="D51">
        <v>150</v>
      </c>
    </row>
    <row r="52" spans="2:4" x14ac:dyDescent="0.25">
      <c r="B52" t="s">
        <v>17</v>
      </c>
      <c r="D52">
        <v>30</v>
      </c>
    </row>
    <row r="55" spans="2:4" x14ac:dyDescent="0.25">
      <c r="B55" s="15" t="s">
        <v>18</v>
      </c>
      <c r="C55" s="15"/>
      <c r="D55" s="15">
        <f>D58*SIN(D56*PI()/180)+D59*SIN((D57+90)*PI()/180)</f>
        <v>32.61329182028426</v>
      </c>
    </row>
    <row r="56" spans="2:4" x14ac:dyDescent="0.25">
      <c r="B56" t="s">
        <v>14</v>
      </c>
      <c r="D56">
        <v>1</v>
      </c>
    </row>
    <row r="57" spans="2:4" x14ac:dyDescent="0.25">
      <c r="B57" t="s">
        <v>16</v>
      </c>
      <c r="D57">
        <v>1</v>
      </c>
    </row>
    <row r="58" spans="2:4" x14ac:dyDescent="0.25">
      <c r="B58" t="s">
        <v>15</v>
      </c>
      <c r="D58">
        <v>150</v>
      </c>
    </row>
    <row r="59" spans="2:4" x14ac:dyDescent="0.25">
      <c r="B59" t="s">
        <v>17</v>
      </c>
      <c r="D59">
        <v>30</v>
      </c>
    </row>
  </sheetData>
  <mergeCells count="2">
    <mergeCell ref="L3:R3"/>
    <mergeCell ref="L23:R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</cp:lastModifiedBy>
  <dcterms:created xsi:type="dcterms:W3CDTF">2020-12-31T13:28:16Z</dcterms:created>
  <dcterms:modified xsi:type="dcterms:W3CDTF">2021-03-31T18:00:05Z</dcterms:modified>
</cp:coreProperties>
</file>