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05" yWindow="2610" windowWidth="19200" windowHeight="11625"/>
  </bookViews>
  <sheets>
    <sheet name="通讯协议" sheetId="1" r:id="rId1"/>
    <sheet name="NTC算法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F10" i="2"/>
  <c r="F14"/>
  <c r="F18"/>
  <c r="F22"/>
  <c r="F24"/>
  <c r="F30"/>
  <c r="F34"/>
  <c r="F42"/>
  <c r="F46"/>
  <c r="F50"/>
  <c r="F54"/>
  <c r="F56"/>
  <c r="F62"/>
  <c r="F66"/>
  <c r="F74"/>
  <c r="F78"/>
  <c r="F82"/>
  <c r="F86"/>
  <c r="F88"/>
  <c r="F94"/>
  <c r="F98"/>
  <c r="F106"/>
  <c r="F110"/>
  <c r="F114"/>
  <c r="F118"/>
  <c r="F120"/>
  <c r="F126"/>
  <c r="F130"/>
  <c r="F138"/>
  <c r="F142"/>
  <c r="F146"/>
  <c r="F150"/>
  <c r="F152"/>
  <c r="F158"/>
  <c r="F162"/>
  <c r="F170"/>
  <c r="F174"/>
  <c r="F178"/>
  <c r="F1"/>
  <c r="E3"/>
  <c r="E11"/>
  <c r="E13"/>
  <c r="E19"/>
  <c r="E21"/>
  <c r="E25"/>
  <c r="E27"/>
  <c r="E33"/>
  <c r="E35"/>
  <c r="E43"/>
  <c r="E45"/>
  <c r="E51"/>
  <c r="E53"/>
  <c r="E57"/>
  <c r="E59"/>
  <c r="E65"/>
  <c r="E67"/>
  <c r="E75"/>
  <c r="E77"/>
  <c r="E83"/>
  <c r="E84"/>
  <c r="E87"/>
  <c r="E92"/>
  <c r="E93"/>
  <c r="E95"/>
  <c r="E99"/>
  <c r="E100"/>
  <c r="E103"/>
  <c r="E104"/>
  <c r="E105"/>
  <c r="E108"/>
  <c r="E111"/>
  <c r="E113"/>
  <c r="E115"/>
  <c r="E119"/>
  <c r="E120"/>
  <c r="E121"/>
  <c r="E127"/>
  <c r="E129"/>
  <c r="E131"/>
  <c r="E132"/>
  <c r="E135"/>
  <c r="E136"/>
  <c r="E140"/>
  <c r="E141"/>
  <c r="E143"/>
  <c r="E147"/>
  <c r="E148"/>
  <c r="E151"/>
  <c r="E156"/>
  <c r="E157"/>
  <c r="E159"/>
  <c r="E163"/>
  <c r="E167"/>
  <c r="E169"/>
  <c r="E171"/>
  <c r="E173"/>
  <c r="E174"/>
  <c r="E175"/>
  <c r="E179"/>
  <c r="D2"/>
  <c r="E2"/>
  <c r="D3"/>
  <c r="D4"/>
  <c r="E4"/>
  <c r="D5"/>
  <c r="E5"/>
  <c r="D6"/>
  <c r="E6"/>
  <c r="D7"/>
  <c r="E7"/>
  <c r="D8"/>
  <c r="E8"/>
  <c r="D9"/>
  <c r="E9"/>
  <c r="D10"/>
  <c r="E10"/>
  <c r="D11"/>
  <c r="D12"/>
  <c r="E12"/>
  <c r="D13"/>
  <c r="D14"/>
  <c r="E14"/>
  <c r="D15"/>
  <c r="E15"/>
  <c r="D16"/>
  <c r="E16"/>
  <c r="D17"/>
  <c r="E17"/>
  <c r="D18"/>
  <c r="E18"/>
  <c r="D19"/>
  <c r="D20"/>
  <c r="E20"/>
  <c r="D21"/>
  <c r="D22"/>
  <c r="E22"/>
  <c r="D23"/>
  <c r="E23"/>
  <c r="D24"/>
  <c r="E24"/>
  <c r="D25"/>
  <c r="D26"/>
  <c r="E26"/>
  <c r="D27"/>
  <c r="D28"/>
  <c r="E28"/>
  <c r="D29"/>
  <c r="E29"/>
  <c r="D30"/>
  <c r="E30"/>
  <c r="D31"/>
  <c r="E31"/>
  <c r="D32"/>
  <c r="E32"/>
  <c r="D33"/>
  <c r="D34"/>
  <c r="E34"/>
  <c r="D35"/>
  <c r="D36"/>
  <c r="E36"/>
  <c r="D37"/>
  <c r="E37"/>
  <c r="D38"/>
  <c r="E38"/>
  <c r="D39"/>
  <c r="E39"/>
  <c r="D40"/>
  <c r="E40"/>
  <c r="D41"/>
  <c r="E41"/>
  <c r="D42"/>
  <c r="E42"/>
  <c r="D43"/>
  <c r="D44"/>
  <c r="E44"/>
  <c r="D45"/>
  <c r="D46"/>
  <c r="E46"/>
  <c r="D47"/>
  <c r="E47"/>
  <c r="D48"/>
  <c r="E48"/>
  <c r="D49"/>
  <c r="E49"/>
  <c r="D50"/>
  <c r="E50"/>
  <c r="D51"/>
  <c r="D52"/>
  <c r="E52"/>
  <c r="D53"/>
  <c r="D54"/>
  <c r="E54"/>
  <c r="D55"/>
  <c r="E55"/>
  <c r="D56"/>
  <c r="E56"/>
  <c r="D57"/>
  <c r="D58"/>
  <c r="E58"/>
  <c r="D59"/>
  <c r="D60"/>
  <c r="E60"/>
  <c r="D61"/>
  <c r="E61"/>
  <c r="D62"/>
  <c r="E62"/>
  <c r="D63"/>
  <c r="E63"/>
  <c r="D64"/>
  <c r="E64"/>
  <c r="D65"/>
  <c r="D66"/>
  <c r="E66"/>
  <c r="D67"/>
  <c r="D68"/>
  <c r="E68"/>
  <c r="D69"/>
  <c r="E69"/>
  <c r="D70"/>
  <c r="E70"/>
  <c r="D71"/>
  <c r="E71"/>
  <c r="D72"/>
  <c r="E72"/>
  <c r="D73"/>
  <c r="E73"/>
  <c r="D74"/>
  <c r="E74"/>
  <c r="D75"/>
  <c r="D76"/>
  <c r="E76"/>
  <c r="D77"/>
  <c r="D78"/>
  <c r="E78"/>
  <c r="D79"/>
  <c r="E79"/>
  <c r="D80"/>
  <c r="E80"/>
  <c r="D81"/>
  <c r="E81"/>
  <c r="D82"/>
  <c r="E82"/>
  <c r="D83"/>
  <c r="D84"/>
  <c r="D85"/>
  <c r="E85"/>
  <c r="D86"/>
  <c r="E86"/>
  <c r="D87"/>
  <c r="D88"/>
  <c r="E88"/>
  <c r="D89"/>
  <c r="E89"/>
  <c r="D90"/>
  <c r="E90"/>
  <c r="D91"/>
  <c r="E91"/>
  <c r="D92"/>
  <c r="D93"/>
  <c r="D94"/>
  <c r="E94"/>
  <c r="D95"/>
  <c r="D96"/>
  <c r="E96"/>
  <c r="D97"/>
  <c r="E97"/>
  <c r="D98"/>
  <c r="E98"/>
  <c r="D99"/>
  <c r="D100"/>
  <c r="D101"/>
  <c r="E101"/>
  <c r="D102"/>
  <c r="E102"/>
  <c r="D103"/>
  <c r="D104"/>
  <c r="D105"/>
  <c r="D106"/>
  <c r="E106"/>
  <c r="D107"/>
  <c r="E107"/>
  <c r="D108"/>
  <c r="D109"/>
  <c r="E109"/>
  <c r="D110"/>
  <c r="E110"/>
  <c r="D111"/>
  <c r="D112"/>
  <c r="E112"/>
  <c r="D113"/>
  <c r="D114"/>
  <c r="E114"/>
  <c r="D115"/>
  <c r="D116"/>
  <c r="E116"/>
  <c r="D117"/>
  <c r="E117"/>
  <c r="D118"/>
  <c r="E118"/>
  <c r="D119"/>
  <c r="D120"/>
  <c r="D121"/>
  <c r="D122"/>
  <c r="E122"/>
  <c r="D123"/>
  <c r="E123"/>
  <c r="D124"/>
  <c r="E124"/>
  <c r="D125"/>
  <c r="E125"/>
  <c r="D126"/>
  <c r="E126"/>
  <c r="D127"/>
  <c r="D128"/>
  <c r="E128"/>
  <c r="D129"/>
  <c r="D130"/>
  <c r="E130"/>
  <c r="D131"/>
  <c r="D132"/>
  <c r="D133"/>
  <c r="E133"/>
  <c r="D134"/>
  <c r="E134"/>
  <c r="D135"/>
  <c r="D136"/>
  <c r="D137"/>
  <c r="E137"/>
  <c r="D138"/>
  <c r="E138"/>
  <c r="D139"/>
  <c r="E139"/>
  <c r="D140"/>
  <c r="D141"/>
  <c r="D142"/>
  <c r="E142"/>
  <c r="D143"/>
  <c r="D144"/>
  <c r="E144"/>
  <c r="D145"/>
  <c r="E145"/>
  <c r="D146"/>
  <c r="E146"/>
  <c r="D147"/>
  <c r="D148"/>
  <c r="D149"/>
  <c r="E149"/>
  <c r="D150"/>
  <c r="E150"/>
  <c r="D151"/>
  <c r="D152"/>
  <c r="E152"/>
  <c r="D153"/>
  <c r="E153"/>
  <c r="D154"/>
  <c r="E154"/>
  <c r="D155"/>
  <c r="E155"/>
  <c r="D156"/>
  <c r="D157"/>
  <c r="D158"/>
  <c r="E158"/>
  <c r="D159"/>
  <c r="D160"/>
  <c r="E160"/>
  <c r="D161"/>
  <c r="E161"/>
  <c r="D162"/>
  <c r="E162"/>
  <c r="D163"/>
  <c r="D164"/>
  <c r="E164"/>
  <c r="D165"/>
  <c r="E165"/>
  <c r="D166"/>
  <c r="E166"/>
  <c r="D167"/>
  <c r="D168"/>
  <c r="E168"/>
  <c r="D169"/>
  <c r="D170"/>
  <c r="E170"/>
  <c r="D171"/>
  <c r="D172"/>
  <c r="E172"/>
  <c r="D173"/>
  <c r="D174"/>
  <c r="D175"/>
  <c r="D176"/>
  <c r="E176"/>
  <c r="D177"/>
  <c r="E177"/>
  <c r="D178"/>
  <c r="E178"/>
  <c r="D179"/>
  <c r="D180"/>
  <c r="E180"/>
  <c r="D181"/>
  <c r="E181"/>
  <c r="D1"/>
  <c r="E1"/>
  <c r="C2"/>
  <c r="C6"/>
  <c r="C7"/>
  <c r="C10"/>
  <c r="C11"/>
  <c r="C12"/>
  <c r="C18"/>
  <c r="C22"/>
  <c r="C23"/>
  <c r="C26"/>
  <c r="C27"/>
  <c r="C28"/>
  <c r="C34"/>
  <c r="C38"/>
  <c r="C39"/>
  <c r="C42"/>
  <c r="C43"/>
  <c r="C44"/>
  <c r="C50"/>
  <c r="C54"/>
  <c r="C55"/>
  <c r="C58"/>
  <c r="C59"/>
  <c r="C60"/>
  <c r="C66"/>
  <c r="C70"/>
  <c r="C71"/>
  <c r="C74"/>
  <c r="C75"/>
  <c r="C76"/>
  <c r="C82"/>
  <c r="C86"/>
  <c r="C87"/>
  <c r="C90"/>
  <c r="C91"/>
  <c r="C92"/>
  <c r="C98"/>
  <c r="C102"/>
  <c r="C103"/>
  <c r="C106"/>
  <c r="C107"/>
  <c r="C108"/>
  <c r="C114"/>
  <c r="C118"/>
  <c r="C119"/>
  <c r="C122"/>
  <c r="C123"/>
  <c r="C124"/>
  <c r="B2"/>
  <c r="F2"/>
  <c r="B3"/>
  <c r="F3"/>
  <c r="B4"/>
  <c r="F4"/>
  <c r="B5"/>
  <c r="B6"/>
  <c r="F6"/>
  <c r="B7"/>
  <c r="F7"/>
  <c r="B8"/>
  <c r="C8"/>
  <c r="B9"/>
  <c r="B10"/>
  <c r="B11"/>
  <c r="F11"/>
  <c r="B12"/>
  <c r="F12"/>
  <c r="B13"/>
  <c r="B14"/>
  <c r="C14"/>
  <c r="B15"/>
  <c r="F15"/>
  <c r="B16"/>
  <c r="F16"/>
  <c r="B17"/>
  <c r="B18"/>
  <c r="B19"/>
  <c r="F19"/>
  <c r="B20"/>
  <c r="F20"/>
  <c r="B21"/>
  <c r="B22"/>
  <c r="B23"/>
  <c r="F23"/>
  <c r="B24"/>
  <c r="C24"/>
  <c r="B25"/>
  <c r="B26"/>
  <c r="F26"/>
  <c r="B27"/>
  <c r="F27"/>
  <c r="B28"/>
  <c r="F28"/>
  <c r="B29"/>
  <c r="B30"/>
  <c r="C30"/>
  <c r="B31"/>
  <c r="F31"/>
  <c r="B32"/>
  <c r="F32"/>
  <c r="B33"/>
  <c r="B34"/>
  <c r="B35"/>
  <c r="F35"/>
  <c r="B36"/>
  <c r="F36"/>
  <c r="B37"/>
  <c r="B38"/>
  <c r="F38"/>
  <c r="B39"/>
  <c r="F39"/>
  <c r="B40"/>
  <c r="C40"/>
  <c r="B41"/>
  <c r="B42"/>
  <c r="B43"/>
  <c r="F43"/>
  <c r="B44"/>
  <c r="F44"/>
  <c r="B45"/>
  <c r="B46"/>
  <c r="C46"/>
  <c r="B47"/>
  <c r="F47"/>
  <c r="B48"/>
  <c r="F48"/>
  <c r="B49"/>
  <c r="B50"/>
  <c r="B51"/>
  <c r="F51"/>
  <c r="B52"/>
  <c r="F52"/>
  <c r="B53"/>
  <c r="B54"/>
  <c r="B55"/>
  <c r="F55"/>
  <c r="B56"/>
  <c r="C56"/>
  <c r="B57"/>
  <c r="B58"/>
  <c r="F58"/>
  <c r="B59"/>
  <c r="F59"/>
  <c r="B60"/>
  <c r="F60"/>
  <c r="B61"/>
  <c r="B62"/>
  <c r="C62"/>
  <c r="B63"/>
  <c r="F63"/>
  <c r="B64"/>
  <c r="F64"/>
  <c r="B65"/>
  <c r="B66"/>
  <c r="B67"/>
  <c r="F67"/>
  <c r="B68"/>
  <c r="F68"/>
  <c r="B69"/>
  <c r="B70"/>
  <c r="F70"/>
  <c r="B71"/>
  <c r="F71"/>
  <c r="B72"/>
  <c r="C72"/>
  <c r="B73"/>
  <c r="B74"/>
  <c r="B75"/>
  <c r="F75"/>
  <c r="B76"/>
  <c r="F76"/>
  <c r="B77"/>
  <c r="B78"/>
  <c r="C78"/>
  <c r="B79"/>
  <c r="F79"/>
  <c r="B80"/>
  <c r="F80"/>
  <c r="B81"/>
  <c r="B82"/>
  <c r="B83"/>
  <c r="F83"/>
  <c r="B84"/>
  <c r="F84"/>
  <c r="B85"/>
  <c r="B86"/>
  <c r="B87"/>
  <c r="F87"/>
  <c r="B88"/>
  <c r="C88"/>
  <c r="B89"/>
  <c r="B90"/>
  <c r="F90"/>
  <c r="B91"/>
  <c r="F91"/>
  <c r="B92"/>
  <c r="F92"/>
  <c r="B93"/>
  <c r="B94"/>
  <c r="C94"/>
  <c r="B95"/>
  <c r="F95"/>
  <c r="B96"/>
  <c r="F96"/>
  <c r="B97"/>
  <c r="B98"/>
  <c r="B99"/>
  <c r="F99"/>
  <c r="B100"/>
  <c r="F100"/>
  <c r="B101"/>
  <c r="B102"/>
  <c r="F102"/>
  <c r="B103"/>
  <c r="F103"/>
  <c r="B104"/>
  <c r="C104"/>
  <c r="B105"/>
  <c r="B106"/>
  <c r="B107"/>
  <c r="F107"/>
  <c r="B108"/>
  <c r="F108"/>
  <c r="B109"/>
  <c r="B110"/>
  <c r="C110"/>
  <c r="B111"/>
  <c r="F111"/>
  <c r="B112"/>
  <c r="F112"/>
  <c r="B113"/>
  <c r="B114"/>
  <c r="B115"/>
  <c r="F115"/>
  <c r="B116"/>
  <c r="F116"/>
  <c r="B117"/>
  <c r="B118"/>
  <c r="B119"/>
  <c r="F119"/>
  <c r="B120"/>
  <c r="C120"/>
  <c r="B121"/>
  <c r="B122"/>
  <c r="F122"/>
  <c r="B123"/>
  <c r="F123"/>
  <c r="B124"/>
  <c r="F124"/>
  <c r="B125"/>
  <c r="B126"/>
  <c r="C126"/>
  <c r="B127"/>
  <c r="F127"/>
  <c r="B128"/>
  <c r="F128"/>
  <c r="B129"/>
  <c r="B130"/>
  <c r="C130"/>
  <c r="B131"/>
  <c r="F131"/>
  <c r="B132"/>
  <c r="F132"/>
  <c r="B133"/>
  <c r="B134"/>
  <c r="F134"/>
  <c r="B135"/>
  <c r="F135"/>
  <c r="B136"/>
  <c r="F136"/>
  <c r="B137"/>
  <c r="B138"/>
  <c r="C138"/>
  <c r="B139"/>
  <c r="F139"/>
  <c r="B140"/>
  <c r="F140"/>
  <c r="B141"/>
  <c r="B142"/>
  <c r="C142"/>
  <c r="B143"/>
  <c r="F143"/>
  <c r="B144"/>
  <c r="F144"/>
  <c r="B145"/>
  <c r="B146"/>
  <c r="C146"/>
  <c r="B147"/>
  <c r="F147"/>
  <c r="B148"/>
  <c r="F148"/>
  <c r="B149"/>
  <c r="B150"/>
  <c r="C150"/>
  <c r="B151"/>
  <c r="F151"/>
  <c r="B152"/>
  <c r="C152"/>
  <c r="B153"/>
  <c r="B154"/>
  <c r="F154"/>
  <c r="B155"/>
  <c r="F155"/>
  <c r="B156"/>
  <c r="F156"/>
  <c r="B157"/>
  <c r="B158"/>
  <c r="C158"/>
  <c r="B159"/>
  <c r="F159"/>
  <c r="B160"/>
  <c r="F160"/>
  <c r="B161"/>
  <c r="B162"/>
  <c r="C162"/>
  <c r="B163"/>
  <c r="F163"/>
  <c r="B164"/>
  <c r="F164"/>
  <c r="B165"/>
  <c r="B166"/>
  <c r="F166"/>
  <c r="B167"/>
  <c r="F167"/>
  <c r="B168"/>
  <c r="F168"/>
  <c r="B169"/>
  <c r="B170"/>
  <c r="C170"/>
  <c r="B171"/>
  <c r="F171"/>
  <c r="B172"/>
  <c r="F172"/>
  <c r="B173"/>
  <c r="B174"/>
  <c r="C174"/>
  <c r="B175"/>
  <c r="F175"/>
  <c r="B176"/>
  <c r="F176"/>
  <c r="B177"/>
  <c r="B178"/>
  <c r="C178"/>
  <c r="B179"/>
  <c r="F179"/>
  <c r="B180"/>
  <c r="F180"/>
  <c r="B181"/>
  <c r="B1"/>
  <c r="C1"/>
  <c r="F181"/>
  <c r="C181"/>
  <c r="F177"/>
  <c r="C177"/>
  <c r="F173"/>
  <c r="C173"/>
  <c r="F169"/>
  <c r="C169"/>
  <c r="F165"/>
  <c r="C165"/>
  <c r="F161"/>
  <c r="C161"/>
  <c r="F157"/>
  <c r="C157"/>
  <c r="F153"/>
  <c r="C153"/>
  <c r="F149"/>
  <c r="C149"/>
  <c r="F145"/>
  <c r="C145"/>
  <c r="F141"/>
  <c r="C141"/>
  <c r="F137"/>
  <c r="C137"/>
  <c r="F133"/>
  <c r="C133"/>
  <c r="F129"/>
  <c r="C129"/>
  <c r="F125"/>
  <c r="C125"/>
  <c r="F121"/>
  <c r="C121"/>
  <c r="F117"/>
  <c r="C117"/>
  <c r="F113"/>
  <c r="C113"/>
  <c r="F109"/>
  <c r="C109"/>
  <c r="F105"/>
  <c r="C105"/>
  <c r="F101"/>
  <c r="C101"/>
  <c r="F97"/>
  <c r="C97"/>
  <c r="F93"/>
  <c r="C93"/>
  <c r="F89"/>
  <c r="C89"/>
  <c r="F85"/>
  <c r="C85"/>
  <c r="F81"/>
  <c r="C81"/>
  <c r="F77"/>
  <c r="C77"/>
  <c r="F73"/>
  <c r="C73"/>
  <c r="F69"/>
  <c r="C69"/>
  <c r="F65"/>
  <c r="C65"/>
  <c r="F61"/>
  <c r="C61"/>
  <c r="F57"/>
  <c r="C57"/>
  <c r="F53"/>
  <c r="C53"/>
  <c r="F49"/>
  <c r="C49"/>
  <c r="F45"/>
  <c r="C45"/>
  <c r="F41"/>
  <c r="C41"/>
  <c r="F37"/>
  <c r="C37"/>
  <c r="F33"/>
  <c r="C33"/>
  <c r="F29"/>
  <c r="C29"/>
  <c r="F25"/>
  <c r="C25"/>
  <c r="F21"/>
  <c r="C21"/>
  <c r="F17"/>
  <c r="C17"/>
  <c r="F13"/>
  <c r="C13"/>
  <c r="F9"/>
  <c r="C9"/>
  <c r="F5"/>
  <c r="C5"/>
  <c r="C180"/>
  <c r="C176"/>
  <c r="C172"/>
  <c r="C168"/>
  <c r="C164"/>
  <c r="C160"/>
  <c r="C156"/>
  <c r="C148"/>
  <c r="C144"/>
  <c r="C140"/>
  <c r="C136"/>
  <c r="C132"/>
  <c r="C128"/>
  <c r="C112"/>
  <c r="C96"/>
  <c r="C80"/>
  <c r="C64"/>
  <c r="C48"/>
  <c r="C32"/>
  <c r="C16"/>
  <c r="C179"/>
  <c r="C175"/>
  <c r="C171"/>
  <c r="C167"/>
  <c r="C163"/>
  <c r="C159"/>
  <c r="C155"/>
  <c r="C151"/>
  <c r="C147"/>
  <c r="C143"/>
  <c r="C139"/>
  <c r="C135"/>
  <c r="C131"/>
  <c r="C127"/>
  <c r="C116"/>
  <c r="C111"/>
  <c r="C100"/>
  <c r="C95"/>
  <c r="C84"/>
  <c r="C79"/>
  <c r="C68"/>
  <c r="C63"/>
  <c r="C52"/>
  <c r="C47"/>
  <c r="C36"/>
  <c r="C31"/>
  <c r="C20"/>
  <c r="C15"/>
  <c r="C4"/>
  <c r="F104"/>
  <c r="F72"/>
  <c r="F40"/>
  <c r="F8"/>
  <c r="C166"/>
  <c r="C154"/>
  <c r="C134"/>
  <c r="C115"/>
  <c r="C99"/>
  <c r="C83"/>
  <c r="C67"/>
  <c r="C51"/>
  <c r="C35"/>
  <c r="C19"/>
  <c r="C3"/>
</calcChain>
</file>

<file path=xl/sharedStrings.xml><?xml version="1.0" encoding="utf-8"?>
<sst xmlns="http://schemas.openxmlformats.org/spreadsheetml/2006/main" count="185" uniqueCount="150">
  <si>
    <t>0xdd</t>
    <phoneticPr fontId="1" type="noConversion"/>
  </si>
  <si>
    <t>0x77</t>
    <phoneticPr fontId="1" type="noConversion"/>
  </si>
  <si>
    <t>0xa5</t>
    <phoneticPr fontId="1" type="noConversion"/>
  </si>
  <si>
    <t>0x03</t>
    <phoneticPr fontId="1" type="noConversion"/>
  </si>
  <si>
    <t>--</t>
    <phoneticPr fontId="1" type="noConversion"/>
  </si>
  <si>
    <t>checksum</t>
    <phoneticPr fontId="1" type="noConversion"/>
  </si>
  <si>
    <t>2BYTE</t>
  </si>
  <si>
    <t>2byte</t>
    <phoneticPr fontId="1" type="noConversion"/>
  </si>
  <si>
    <t>1byte</t>
    <phoneticPr fontId="1" type="noConversion"/>
  </si>
  <si>
    <t>RSOC</t>
    <phoneticPr fontId="1" type="noConversion"/>
  </si>
  <si>
    <t>1BYTE</t>
    <phoneticPr fontId="1" type="noConversion"/>
  </si>
  <si>
    <t>2BYTE</t>
    <phoneticPr fontId="1" type="noConversion"/>
  </si>
  <si>
    <t>bit0</t>
    <phoneticPr fontId="1" type="noConversion"/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</si>
  <si>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</si>
  <si>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</si>
  <si>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</si>
  <si>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</si>
  <si>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</si>
  <si>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</si>
  <si>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</si>
  <si>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</si>
  <si>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</si>
  <si>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</si>
  <si>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</si>
  <si>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</si>
  <si>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bit13~bit15</t>
    <phoneticPr fontId="1" type="noConversion"/>
  </si>
  <si>
    <t>DD A5 04 00 FF FC 77</t>
  </si>
  <si>
    <t>V0版基础上增加</t>
    <phoneticPr fontId="1" type="noConversion"/>
  </si>
  <si>
    <t>0x04</t>
    <phoneticPr fontId="1" type="noConversion"/>
  </si>
  <si>
    <t>。。。。</t>
    <phoneticPr fontId="1" type="noConversion"/>
  </si>
  <si>
    <t>。。。。。</t>
    <phoneticPr fontId="1" type="noConversion"/>
  </si>
  <si>
    <t>0x05</t>
    <phoneticPr fontId="1" type="noConversion"/>
  </si>
  <si>
    <t>BYTE0</t>
    <phoneticPr fontId="1" type="noConversion"/>
  </si>
  <si>
    <t>。。。</t>
    <phoneticPr fontId="1" type="noConversion"/>
  </si>
  <si>
    <t>BYTE(N-1)</t>
    <phoneticPr fontId="1" type="noConversion"/>
  </si>
  <si>
    <t xml:space="preserve"> DD A5 00 1B 17 00 00 00 02 D0 03 E8 00 00 20 78 00 00 00 00 00 00 10 48 03 0F 02 0B 76 0B 82 FB FF 77</t>
    <phoneticPr fontId="1" type="noConversion"/>
  </si>
  <si>
    <t>DD A5 03 00 FF FD 77</t>
    <phoneticPr fontId="1" type="noConversion"/>
  </si>
  <si>
    <t>DD A5 00 1E 0F 66 0F 63 0F 63 0F 64 0F 3E 0F 63 0F 37 0F 5B 0F 65 0F 3B 0F 63 0F 63 0F 3C 0F 66 0F 3D F9 F9 77</t>
    <phoneticPr fontId="1" type="noConversion"/>
  </si>
  <si>
    <t>DD A5 05 00 FF FB 77</t>
    <phoneticPr fontId="1" type="noConversion"/>
  </si>
  <si>
    <t>版本说名</t>
    <phoneticPr fontId="1" type="noConversion"/>
  </si>
  <si>
    <t>V0版本</t>
    <phoneticPr fontId="1" type="noConversion"/>
  </si>
  <si>
    <t>初稿</t>
    <phoneticPr fontId="1" type="noConversion"/>
  </si>
  <si>
    <t>V1版本</t>
    <phoneticPr fontId="1" type="noConversion"/>
  </si>
  <si>
    <t>兼容30串保护板，增加均衡高16位</t>
    <phoneticPr fontId="1" type="noConversion"/>
  </si>
  <si>
    <t>V2版本</t>
    <phoneticPr fontId="1" type="noConversion"/>
  </si>
  <si>
    <t>增加读取硬件版本号指令，相对应参数设置中的设备类型</t>
    <phoneticPr fontId="1" type="noConversion"/>
  </si>
  <si>
    <t>说明</t>
    <phoneticPr fontId="1" type="noConversion"/>
  </si>
  <si>
    <t>Start bit</t>
    <phoneticPr fontId="1" type="noConversion"/>
  </si>
  <si>
    <t xml:space="preserve">Status </t>
    <phoneticPr fontId="1" type="noConversion"/>
  </si>
  <si>
    <t>Command code</t>
    <phoneticPr fontId="1" type="noConversion"/>
  </si>
  <si>
    <t xml:space="preserve">Length </t>
    <phoneticPr fontId="1" type="noConversion"/>
  </si>
  <si>
    <t>Data</t>
    <phoneticPr fontId="1" type="noConversion"/>
  </si>
  <si>
    <t xml:space="preserve"> verification </t>
    <phoneticPr fontId="1" type="noConversion"/>
  </si>
  <si>
    <t>End</t>
    <phoneticPr fontId="1" type="noConversion"/>
  </si>
  <si>
    <t xml:space="preserve">03 reading for Basic information and status </t>
    <phoneticPr fontId="1" type="noConversion"/>
  </si>
  <si>
    <t>04 reading for single cell voltage</t>
    <phoneticPr fontId="1" type="noConversion"/>
  </si>
  <si>
    <t>05 reading for PCB hardware S/N</t>
    <phoneticPr fontId="1" type="noConversion"/>
  </si>
  <si>
    <t xml:space="preserve">Upper computer sends 0x03 command code for reading </t>
    <phoneticPr fontId="1" type="noConversion"/>
  </si>
  <si>
    <t>Response：</t>
    <phoneticPr fontId="1" type="noConversion"/>
  </si>
  <si>
    <t xml:space="preserve"> Total Voltage</t>
    <phoneticPr fontId="1" type="noConversion"/>
  </si>
  <si>
    <t xml:space="preserve">Current </t>
    <phoneticPr fontId="1" type="noConversion"/>
  </si>
  <si>
    <t xml:space="preserve"> Remaning Capacity</t>
    <phoneticPr fontId="1" type="noConversion"/>
  </si>
  <si>
    <t xml:space="preserve">Typical Capacity </t>
    <phoneticPr fontId="1" type="noConversion"/>
  </si>
  <si>
    <t xml:space="preserve">Cycle times </t>
    <phoneticPr fontId="1" type="noConversion"/>
  </si>
  <si>
    <t>Production data</t>
    <phoneticPr fontId="1" type="noConversion"/>
  </si>
  <si>
    <t>Balance status</t>
    <phoneticPr fontId="1" type="noConversion"/>
  </si>
  <si>
    <t>Blanace status-High</t>
    <phoneticPr fontId="1" type="noConversion"/>
  </si>
  <si>
    <t>Protection status</t>
    <phoneticPr fontId="1" type="noConversion"/>
  </si>
  <si>
    <t>Software version</t>
    <phoneticPr fontId="1" type="noConversion"/>
  </si>
  <si>
    <t>FET Controling status</t>
    <phoneticPr fontId="1" type="noConversion"/>
  </si>
  <si>
    <t>Battery series Numbers</t>
    <phoneticPr fontId="1" type="noConversion"/>
  </si>
  <si>
    <t>NTC Numbers</t>
    <phoneticPr fontId="1" type="noConversion"/>
  </si>
  <si>
    <t>N pcs NTC Content</t>
    <phoneticPr fontId="1" type="noConversion"/>
  </si>
  <si>
    <t>Protection status explaination：</t>
    <phoneticPr fontId="1" type="noConversion"/>
  </si>
  <si>
    <t>0xA5 --Read</t>
    <phoneticPr fontId="1" type="noConversion"/>
  </si>
  <si>
    <t>0x5A --Write</t>
    <phoneticPr fontId="1" type="noConversion"/>
  </si>
  <si>
    <t>Indicates register address</t>
    <phoneticPr fontId="1" type="noConversion"/>
  </si>
  <si>
    <t>read 03 for  reading Basic information and status</t>
    <phoneticPr fontId="1" type="noConversion"/>
  </si>
  <si>
    <t>Read 04 for reading  single cell's voltage</t>
    <phoneticPr fontId="1" type="noConversion"/>
  </si>
  <si>
    <t xml:space="preserve"> Read 05 for reading Hardware version of the BMS</t>
    <phoneticPr fontId="1" type="noConversion"/>
  </si>
  <si>
    <t xml:space="preserve"> Indicates Data Length ,not include it'self</t>
    <phoneticPr fontId="1" type="noConversion"/>
  </si>
  <si>
    <t xml:space="preserve"> Data content ,when data length is 0,and it will skip off </t>
    <phoneticPr fontId="1" type="noConversion"/>
  </si>
  <si>
    <t>verfication on data,Length and command code ,then act inverse code plus one,big-endian at highest address and little endian at low address</t>
    <phoneticPr fontId="1" type="noConversion"/>
  </si>
  <si>
    <t>Status ， 0 indicates correct</t>
    <phoneticPr fontId="1" type="noConversion"/>
  </si>
  <si>
    <t xml:space="preserve"> return 0x80 If it is incorrect</t>
    <phoneticPr fontId="1" type="noConversion"/>
  </si>
  <si>
    <t>Indicates Data Length ,not include it'self， length is 0 when responds writing</t>
    <phoneticPr fontId="1" type="noConversion"/>
  </si>
  <si>
    <t xml:space="preserve"> Data content , length is 0 ,and skip off</t>
    <phoneticPr fontId="1" type="noConversion"/>
  </si>
  <si>
    <t>Explaination</t>
    <phoneticPr fontId="1" type="noConversion"/>
  </si>
  <si>
    <t>Byte size</t>
    <phoneticPr fontId="1" type="noConversion"/>
  </si>
  <si>
    <t>Data content</t>
    <phoneticPr fontId="1" type="noConversion"/>
  </si>
  <si>
    <t xml:space="preserve">2BYTE,unit 10mV，high bit in first </t>
    <phoneticPr fontId="1" type="noConversion"/>
  </si>
  <si>
    <t>2BYTE，unit 10mA</t>
    <phoneticPr fontId="1" type="noConversion"/>
  </si>
  <si>
    <t>2BYTE，unit 10mAh</t>
    <phoneticPr fontId="1" type="noConversion"/>
  </si>
  <si>
    <t>2BYTE，unit10mAh</t>
    <phoneticPr fontId="1" type="noConversion"/>
  </si>
  <si>
    <t>2*N，unit 0.1K，high at first</t>
    <phoneticPr fontId="1" type="noConversion"/>
  </si>
  <si>
    <t xml:space="preserve">  Over-charge protection with single cell </t>
    <phoneticPr fontId="1" type="noConversion"/>
  </si>
  <si>
    <t xml:space="preserve"> Over-discharge protection voltage with single cell </t>
    <phoneticPr fontId="1" type="noConversion"/>
  </si>
  <si>
    <t xml:space="preserve"> Over-voltage protection with whole battery pack</t>
    <phoneticPr fontId="1" type="noConversion"/>
  </si>
  <si>
    <t>Low-voltage protection with battery pack</t>
    <phoneticPr fontId="1" type="noConversion"/>
  </si>
  <si>
    <t>High temperature protection of charge</t>
    <phoneticPr fontId="1" type="noConversion"/>
  </si>
  <si>
    <t xml:space="preserve">Low temperature protection of charge </t>
    <phoneticPr fontId="1" type="noConversion"/>
  </si>
  <si>
    <t xml:space="preserve">High temperature protection of discharge </t>
    <phoneticPr fontId="1" type="noConversion"/>
  </si>
  <si>
    <t xml:space="preserve">Low temperature protection of discharge </t>
    <phoneticPr fontId="1" type="noConversion"/>
  </si>
  <si>
    <t xml:space="preserve">Over-current protection of charge </t>
    <phoneticPr fontId="1" type="noConversion"/>
  </si>
  <si>
    <t xml:space="preserve"> Over-current protection of discharge</t>
    <phoneticPr fontId="1" type="noConversion"/>
  </si>
  <si>
    <t xml:space="preserve"> Short protection </t>
    <phoneticPr fontId="1" type="noConversion"/>
  </si>
  <si>
    <t xml:space="preserve"> IC inspection erros</t>
    <phoneticPr fontId="1" type="noConversion"/>
  </si>
  <si>
    <t xml:space="preserve"> MOS lock by software</t>
    <phoneticPr fontId="1" type="noConversion"/>
  </si>
  <si>
    <t>Reservation</t>
    <phoneticPr fontId="1" type="noConversion"/>
  </si>
  <si>
    <t>send by two bits as Ox2068 ,data is the lowerest 5:0x2028&amp;0x1f = 8 express date ;Month ( （0x2068&gt;&gt;5）&amp;0x0f= 0x03 express 3 moth ;year 2000+ (0x2068&gt;&gt;9) = 2000 + 0x10 =2016;</t>
    <phoneticPr fontId="1" type="noConversion"/>
  </si>
  <si>
    <t>each bit express balance with one series cells,0 turn off ,1 Open</t>
    <phoneticPr fontId="1" type="noConversion"/>
  </si>
  <si>
    <t xml:space="preserve">indcates 1~16S </t>
    <phoneticPr fontId="1" type="noConversion"/>
  </si>
  <si>
    <t>indicates 17~32S，Support Max 32S</t>
    <phoneticPr fontId="1" type="noConversion"/>
  </si>
  <si>
    <t>each bit express balance with one series cells,0 turn off ,1 Open</t>
    <phoneticPr fontId="1" type="noConversion"/>
  </si>
  <si>
    <t>Each bit indicates one type of protection status ,0 is unprotection ,1 is protection occurring</t>
    <phoneticPr fontId="1" type="noConversion"/>
  </si>
  <si>
    <t xml:space="preserve">0x10 means 1.0 version </t>
    <phoneticPr fontId="1" type="noConversion"/>
  </si>
  <si>
    <t>Means remainning capcity proportion</t>
    <phoneticPr fontId="1" type="noConversion"/>
  </si>
  <si>
    <t>MOS status，bit0 means charge ，bit1 means discharge,0 means MOS turn off ，1 means open</t>
    <phoneticPr fontId="1" type="noConversion"/>
  </si>
  <si>
    <t xml:space="preserve"> Battery series </t>
    <phoneticPr fontId="1" type="noConversion"/>
  </si>
  <si>
    <t>Adopt absolute temperature ,2731=( practical temperature*10),0 Degree =2731 ,25 degree =2731+25*10=2981</t>
    <phoneticPr fontId="1" type="noConversion"/>
  </si>
  <si>
    <t>Read 0x04 for single cell voltage</t>
    <phoneticPr fontId="1" type="noConversion"/>
  </si>
  <si>
    <t>Respond：</t>
    <phoneticPr fontId="1" type="noConversion"/>
  </si>
  <si>
    <t>Status ，0 indicates correct，</t>
    <phoneticPr fontId="1" type="noConversion"/>
  </si>
  <si>
    <t>return to 0x80 if false</t>
    <phoneticPr fontId="1" type="noConversion"/>
  </si>
  <si>
    <t xml:space="preserve"> Data content , length is 0 and skip off here</t>
    <phoneticPr fontId="1" type="noConversion"/>
  </si>
  <si>
    <t>checksum</t>
    <phoneticPr fontId="1" type="noConversion"/>
  </si>
  <si>
    <t xml:space="preserve">Data length </t>
    <phoneticPr fontId="1" type="noConversion"/>
  </si>
  <si>
    <t xml:space="preserve"> single cell voltage with the first series cells</t>
    <phoneticPr fontId="1" type="noConversion"/>
  </si>
  <si>
    <t xml:space="preserve">Single cell voltage for N series cells </t>
    <phoneticPr fontId="1" type="noConversion"/>
  </si>
  <si>
    <t xml:space="preserve"> data length is Battery seires*2</t>
    <phoneticPr fontId="1" type="noConversion"/>
  </si>
  <si>
    <t>2Byte,Unit mV，High bit at first</t>
    <phoneticPr fontId="1" type="noConversion"/>
  </si>
  <si>
    <t>2Byte,Unit mV</t>
    <phoneticPr fontId="1" type="noConversion"/>
  </si>
  <si>
    <t xml:space="preserve"> Read Ox05 content is for hardware version number of BMS , Max support 31 bits , and use PC software to input </t>
    <phoneticPr fontId="1" type="noConversion"/>
  </si>
  <si>
    <t>Status ，0 Means correct，</t>
    <phoneticPr fontId="1" type="noConversion"/>
  </si>
  <si>
    <t>indicates data length ,not include it'self ,length is 0 when it responds writing</t>
    <phoneticPr fontId="1" type="noConversion"/>
  </si>
  <si>
    <t>indicates data length ,not include it'self ,length is 0 when it responds writing</t>
    <phoneticPr fontId="1" type="noConversion"/>
  </si>
  <si>
    <t>Data content , length is 0 and skip off here</t>
    <phoneticPr fontId="1" type="noConversion"/>
  </si>
  <si>
    <t>Data Length N</t>
    <phoneticPr fontId="1" type="noConversion"/>
  </si>
  <si>
    <t xml:space="preserve">设 Equipment Name Type Length </t>
    <phoneticPr fontId="1" type="noConversion"/>
  </si>
  <si>
    <t>ASCII code of the first letter</t>
    <phoneticPr fontId="1" type="noConversion"/>
  </si>
  <si>
    <t>For example : Hadrware Version is LH-xxx ,and Length is 7 ,byte0="L"</t>
    <phoneticPr fontId="1" type="noConversion"/>
  </si>
  <si>
    <t xml:space="preserve"> Communication data</t>
    <phoneticPr fontId="1" type="noConversion"/>
  </si>
  <si>
    <t>BMS Respond ：</t>
    <phoneticPr fontId="1" type="noConversion"/>
  </si>
  <si>
    <t>Host sending</t>
    <phoneticPr fontId="1" type="noConversion"/>
  </si>
  <si>
    <t>Host sending：</t>
    <phoneticPr fontId="1" type="noConversion"/>
  </si>
  <si>
    <t>BMS respond：</t>
    <phoneticPr fontId="1" type="noConversion"/>
  </si>
  <si>
    <t>Host sending ：</t>
    <phoneticPr fontId="1" type="noConversion"/>
  </si>
  <si>
    <t xml:space="preserve">DD A5 00 0A 30 31 32 33 34 35 36 37 38 39 FD E9 77  -- indicates it's hardware version number 0123456789ýéw
</t>
    <phoneticPr fontId="1" type="noConversion"/>
  </si>
  <si>
    <t>Supervisory Computer send</t>
    <phoneticPr fontId="1" type="noConversion"/>
  </si>
  <si>
    <t>上位机发送读取基本信息0x03指令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</si>
</sst>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"/>
  <sheetViews>
    <sheetView tabSelected="1" workbookViewId="0">
      <selection activeCell="D18" sqref="D18"/>
    </sheetView>
  </sheetViews>
  <sheetFormatPr defaultRowHeight="13.5"/>
  <cols>
    <col min="1" max="1" width="26.75" style="1" customWidth="1"/>
    <col min="2" max="2" width="23.625" style="1" customWidth="1"/>
    <col min="3" max="3" width="53.875" style="1" customWidth="1"/>
    <col min="4" max="4" width="44" style="1" customWidth="1"/>
    <col min="5" max="5" width="29.25" style="1" customWidth="1"/>
    <col min="6" max="6" width="28.625" style="1" customWidth="1"/>
    <col min="7" max="7" width="16.875" style="1" customWidth="1"/>
  </cols>
  <sheetData>
    <row r="1" spans="1:7">
      <c r="A1" s="1" t="s">
        <v>148</v>
      </c>
    </row>
    <row r="2" spans="1:7" ht="55.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</row>
    <row r="3" spans="1:7" ht="30" customHeight="1">
      <c r="A3" s="28" t="s">
        <v>0</v>
      </c>
      <c r="B3" s="10" t="s">
        <v>74</v>
      </c>
      <c r="C3" s="28" t="s">
        <v>76</v>
      </c>
      <c r="D3" s="29" t="s">
        <v>80</v>
      </c>
      <c r="E3" s="29" t="s">
        <v>81</v>
      </c>
      <c r="F3" s="29" t="s">
        <v>82</v>
      </c>
      <c r="G3" s="10" t="s">
        <v>1</v>
      </c>
    </row>
    <row r="4" spans="1:7" ht="30" customHeight="1">
      <c r="A4" s="28"/>
      <c r="B4" s="10" t="s">
        <v>75</v>
      </c>
      <c r="C4" s="28"/>
      <c r="D4" s="29"/>
      <c r="E4" s="29"/>
      <c r="F4" s="29"/>
      <c r="G4" s="10"/>
    </row>
    <row r="5" spans="1:7" ht="17.25" customHeight="1">
      <c r="C5" s="1" t="s">
        <v>77</v>
      </c>
      <c r="D5" s="1" t="s">
        <v>54</v>
      </c>
    </row>
    <row r="6" spans="1:7" ht="21" customHeight="1">
      <c r="C6" s="1" t="s">
        <v>78</v>
      </c>
      <c r="D6" s="1" t="s">
        <v>55</v>
      </c>
    </row>
    <row r="7" spans="1:7">
      <c r="C7" s="1" t="s">
        <v>79</v>
      </c>
      <c r="D7" s="1" t="s">
        <v>56</v>
      </c>
    </row>
    <row r="8" spans="1:7">
      <c r="A8" s="18" t="s">
        <v>149</v>
      </c>
      <c r="B8" s="14"/>
      <c r="C8" s="14" t="s">
        <v>57</v>
      </c>
      <c r="D8" s="14"/>
      <c r="E8" s="14"/>
      <c r="F8" s="14"/>
      <c r="G8" s="14"/>
    </row>
    <row r="9" spans="1:7">
      <c r="A9" s="14" t="s">
        <v>0</v>
      </c>
      <c r="B9" s="14" t="s">
        <v>2</v>
      </c>
      <c r="C9" s="14" t="s">
        <v>3</v>
      </c>
      <c r="D9" s="14">
        <v>0</v>
      </c>
      <c r="E9" s="15" t="s">
        <v>4</v>
      </c>
      <c r="F9" s="14" t="s">
        <v>5</v>
      </c>
      <c r="G9" s="14" t="s">
        <v>1</v>
      </c>
    </row>
    <row r="10" spans="1:7">
      <c r="A10" s="16" t="s">
        <v>58</v>
      </c>
      <c r="B10" s="39"/>
      <c r="C10" s="40"/>
      <c r="D10" s="40"/>
      <c r="E10" s="40"/>
      <c r="F10" s="40"/>
      <c r="G10" s="41"/>
    </row>
    <row r="11" spans="1:7" ht="32.25" customHeight="1">
      <c r="A11" s="14" t="s">
        <v>0</v>
      </c>
      <c r="B11" s="14" t="s">
        <v>2</v>
      </c>
      <c r="C11" s="14" t="s">
        <v>83</v>
      </c>
      <c r="D11" s="17" t="s">
        <v>85</v>
      </c>
      <c r="E11" s="38" t="s">
        <v>86</v>
      </c>
      <c r="F11" s="14" t="s">
        <v>5</v>
      </c>
      <c r="G11" s="14" t="s">
        <v>1</v>
      </c>
    </row>
    <row r="12" spans="1:7" ht="23.25" customHeight="1">
      <c r="A12" s="14"/>
      <c r="B12" s="14"/>
      <c r="C12" s="14" t="s">
        <v>84</v>
      </c>
      <c r="D12" s="14">
        <v>0</v>
      </c>
      <c r="E12" s="38"/>
      <c r="F12" s="14" t="s">
        <v>5</v>
      </c>
      <c r="G12" s="14" t="s">
        <v>1</v>
      </c>
    </row>
    <row r="13" spans="1:7" ht="29.25" customHeight="1">
      <c r="E13" s="4"/>
    </row>
    <row r="14" spans="1:7" ht="24.75" customHeight="1">
      <c r="B14" s="1" t="s">
        <v>89</v>
      </c>
      <c r="C14" s="1" t="s">
        <v>88</v>
      </c>
      <c r="D14" s="44" t="s">
        <v>87</v>
      </c>
      <c r="E14" s="44"/>
      <c r="F14" s="44"/>
      <c r="G14" s="44"/>
    </row>
    <row r="15" spans="1:7">
      <c r="B15" s="1" t="s">
        <v>59</v>
      </c>
      <c r="C15" s="1" t="s">
        <v>90</v>
      </c>
    </row>
    <row r="16" spans="1:7">
      <c r="B16" s="1" t="s">
        <v>60</v>
      </c>
      <c r="C16" s="1" t="s">
        <v>91</v>
      </c>
    </row>
    <row r="17" spans="1:7">
      <c r="B17" s="1" t="s">
        <v>61</v>
      </c>
      <c r="C17" s="1" t="s">
        <v>92</v>
      </c>
    </row>
    <row r="18" spans="1:7">
      <c r="B18" s="1" t="s">
        <v>62</v>
      </c>
      <c r="C18" s="1" t="s">
        <v>93</v>
      </c>
    </row>
    <row r="19" spans="1:7">
      <c r="B19" s="1" t="s">
        <v>63</v>
      </c>
      <c r="C19" s="1" t="s">
        <v>6</v>
      </c>
    </row>
    <row r="20" spans="1:7" ht="31.5" customHeight="1">
      <c r="B20" s="1" t="s">
        <v>64</v>
      </c>
      <c r="C20" s="4" t="s">
        <v>11</v>
      </c>
      <c r="D20" s="43" t="s">
        <v>109</v>
      </c>
      <c r="E20" s="43"/>
      <c r="F20" s="43"/>
      <c r="G20" s="43"/>
    </row>
    <row r="21" spans="1:7">
      <c r="B21" s="1" t="s">
        <v>65</v>
      </c>
      <c r="C21" s="1" t="s">
        <v>7</v>
      </c>
      <c r="D21" s="5" t="s">
        <v>113</v>
      </c>
      <c r="F21" s="1" t="s">
        <v>111</v>
      </c>
    </row>
    <row r="22" spans="1:7">
      <c r="B22" s="1" t="s">
        <v>66</v>
      </c>
      <c r="C22" s="1" t="s">
        <v>7</v>
      </c>
      <c r="D22" s="5" t="s">
        <v>110</v>
      </c>
      <c r="F22" s="1" t="s">
        <v>112</v>
      </c>
      <c r="G22" s="8" t="s">
        <v>27</v>
      </c>
    </row>
    <row r="23" spans="1:7">
      <c r="B23" s="1" t="s">
        <v>67</v>
      </c>
      <c r="C23" s="1" t="s">
        <v>7</v>
      </c>
      <c r="D23" s="5" t="s">
        <v>114</v>
      </c>
    </row>
    <row r="24" spans="1:7">
      <c r="B24" s="1" t="s">
        <v>68</v>
      </c>
      <c r="C24" s="1" t="s">
        <v>8</v>
      </c>
      <c r="D24" s="1" t="s">
        <v>115</v>
      </c>
    </row>
    <row r="25" spans="1:7">
      <c r="B25" s="1" t="s">
        <v>9</v>
      </c>
      <c r="C25" s="1" t="s">
        <v>8</v>
      </c>
      <c r="D25" s="1" t="s">
        <v>116</v>
      </c>
    </row>
    <row r="26" spans="1:7">
      <c r="B26" s="1" t="s">
        <v>69</v>
      </c>
      <c r="C26" s="1" t="s">
        <v>10</v>
      </c>
      <c r="D26" s="5" t="s">
        <v>117</v>
      </c>
    </row>
    <row r="27" spans="1:7">
      <c r="B27" s="1" t="s">
        <v>70</v>
      </c>
      <c r="C27" s="1" t="s">
        <v>8</v>
      </c>
      <c r="D27" s="1" t="s">
        <v>118</v>
      </c>
    </row>
    <row r="28" spans="1:7">
      <c r="B28" s="1" t="s">
        <v>71</v>
      </c>
      <c r="C28" s="1" t="s">
        <v>8</v>
      </c>
      <c r="D28" s="1" t="s">
        <v>71</v>
      </c>
    </row>
    <row r="29" spans="1:7">
      <c r="B29" s="1" t="s">
        <v>72</v>
      </c>
      <c r="C29" s="1" t="s">
        <v>94</v>
      </c>
      <c r="D29" s="42" t="s">
        <v>119</v>
      </c>
      <c r="E29" s="42"/>
      <c r="F29" s="42"/>
      <c r="G29" s="42"/>
    </row>
    <row r="30" spans="1:7">
      <c r="D30" s="5"/>
      <c r="E30" s="5"/>
      <c r="F30" s="5"/>
      <c r="G30" s="5"/>
    </row>
    <row r="31" spans="1:7">
      <c r="A31" s="6" t="s">
        <v>73</v>
      </c>
    </row>
    <row r="32" spans="1:7">
      <c r="B32" s="1" t="s">
        <v>12</v>
      </c>
      <c r="C32" s="1" t="s">
        <v>95</v>
      </c>
    </row>
    <row r="33" spans="1:8">
      <c r="B33" s="1" t="s">
        <v>13</v>
      </c>
      <c r="C33" s="1" t="s">
        <v>96</v>
      </c>
    </row>
    <row r="34" spans="1:8">
      <c r="B34" s="1" t="s">
        <v>14</v>
      </c>
      <c r="C34" s="1" t="s">
        <v>97</v>
      </c>
    </row>
    <row r="35" spans="1:8">
      <c r="B35" s="1" t="s">
        <v>15</v>
      </c>
      <c r="C35" s="1" t="s">
        <v>98</v>
      </c>
    </row>
    <row r="36" spans="1:8">
      <c r="B36" s="1" t="s">
        <v>16</v>
      </c>
      <c r="C36" s="1" t="s">
        <v>99</v>
      </c>
    </row>
    <row r="37" spans="1:8">
      <c r="B37" s="1" t="s">
        <v>17</v>
      </c>
      <c r="C37" s="1" t="s">
        <v>100</v>
      </c>
      <c r="H37" s="1"/>
    </row>
    <row r="38" spans="1:8">
      <c r="B38" s="1" t="s">
        <v>18</v>
      </c>
      <c r="C38" s="1" t="s">
        <v>101</v>
      </c>
      <c r="H38" s="1"/>
    </row>
    <row r="39" spans="1:8">
      <c r="B39" s="1" t="s">
        <v>19</v>
      </c>
      <c r="C39" s="1" t="s">
        <v>102</v>
      </c>
      <c r="H39" s="1"/>
    </row>
    <row r="40" spans="1:8">
      <c r="B40" s="1" t="s">
        <v>20</v>
      </c>
      <c r="C40" s="1" t="s">
        <v>103</v>
      </c>
      <c r="H40" s="1"/>
    </row>
    <row r="41" spans="1:8">
      <c r="B41" s="1" t="s">
        <v>21</v>
      </c>
      <c r="C41" s="1" t="s">
        <v>104</v>
      </c>
      <c r="H41" s="1"/>
    </row>
    <row r="42" spans="1:8">
      <c r="B42" s="1" t="s">
        <v>22</v>
      </c>
      <c r="C42" s="1" t="s">
        <v>105</v>
      </c>
      <c r="H42" s="1"/>
    </row>
    <row r="43" spans="1:8">
      <c r="B43" s="1" t="s">
        <v>23</v>
      </c>
      <c r="C43" s="1" t="s">
        <v>106</v>
      </c>
      <c r="H43" s="1"/>
    </row>
    <row r="44" spans="1:8">
      <c r="B44" s="1" t="s">
        <v>24</v>
      </c>
      <c r="C44" s="1" t="s">
        <v>107</v>
      </c>
      <c r="H44" s="1"/>
    </row>
    <row r="45" spans="1:8">
      <c r="B45" s="1" t="s">
        <v>25</v>
      </c>
      <c r="C45" s="1" t="s">
        <v>108</v>
      </c>
      <c r="H45" s="1"/>
    </row>
    <row r="46" spans="1:8">
      <c r="H46" s="1"/>
    </row>
    <row r="47" spans="1:8">
      <c r="H47" s="1"/>
    </row>
    <row r="48" spans="1:8">
      <c r="A48" s="9" t="s">
        <v>120</v>
      </c>
      <c r="H48" s="1"/>
    </row>
    <row r="49" spans="1:8">
      <c r="A49" s="14" t="s">
        <v>0</v>
      </c>
      <c r="B49" s="14" t="s">
        <v>2</v>
      </c>
      <c r="C49" s="14" t="s">
        <v>28</v>
      </c>
      <c r="D49" s="14">
        <v>0</v>
      </c>
      <c r="E49" s="15" t="s">
        <v>4</v>
      </c>
      <c r="F49" s="14" t="s">
        <v>5</v>
      </c>
      <c r="G49" s="14" t="s">
        <v>1</v>
      </c>
      <c r="H49" s="1"/>
    </row>
    <row r="50" spans="1:8">
      <c r="A50" s="16" t="s">
        <v>121</v>
      </c>
      <c r="B50" s="39"/>
      <c r="C50" s="40"/>
      <c r="D50" s="40"/>
      <c r="E50" s="40"/>
      <c r="F50" s="40"/>
      <c r="G50" s="41"/>
      <c r="H50" s="1"/>
    </row>
    <row r="51" spans="1:8" ht="27">
      <c r="A51" s="14" t="s">
        <v>0</v>
      </c>
      <c r="B51" s="14" t="s">
        <v>2</v>
      </c>
      <c r="C51" s="14" t="s">
        <v>122</v>
      </c>
      <c r="D51" s="17" t="s">
        <v>134</v>
      </c>
      <c r="E51" s="38" t="s">
        <v>124</v>
      </c>
      <c r="F51" s="14" t="s">
        <v>125</v>
      </c>
      <c r="G51" s="14" t="s">
        <v>1</v>
      </c>
      <c r="H51" s="1"/>
    </row>
    <row r="52" spans="1:8">
      <c r="A52" s="14"/>
      <c r="B52" s="14"/>
      <c r="C52" s="14" t="s">
        <v>123</v>
      </c>
      <c r="D52" s="14">
        <v>0</v>
      </c>
      <c r="E52" s="38"/>
      <c r="F52" s="14" t="s">
        <v>5</v>
      </c>
      <c r="G52" s="14" t="s">
        <v>1</v>
      </c>
    </row>
    <row r="53" spans="1:8">
      <c r="A53" s="14"/>
      <c r="B53" s="14"/>
      <c r="C53" s="14"/>
      <c r="D53" s="14"/>
      <c r="E53" s="17"/>
      <c r="F53" s="14"/>
      <c r="G53" s="14"/>
    </row>
    <row r="54" spans="1:8">
      <c r="A54" s="13"/>
      <c r="B54" s="13" t="s">
        <v>126</v>
      </c>
      <c r="C54" s="13" t="s">
        <v>129</v>
      </c>
    </row>
    <row r="55" spans="1:8" ht="40.5">
      <c r="A55" s="13"/>
      <c r="B55" s="26" t="s">
        <v>127</v>
      </c>
      <c r="C55" s="13" t="s">
        <v>130</v>
      </c>
    </row>
    <row r="56" spans="1:8">
      <c r="A56" s="13"/>
      <c r="B56" s="13" t="s">
        <v>29</v>
      </c>
      <c r="C56" s="13" t="s">
        <v>30</v>
      </c>
    </row>
    <row r="57" spans="1:8" ht="27">
      <c r="B57" s="4" t="s">
        <v>128</v>
      </c>
      <c r="C57" s="13" t="s">
        <v>131</v>
      </c>
    </row>
    <row r="60" spans="1:8">
      <c r="A60" s="9" t="s">
        <v>132</v>
      </c>
      <c r="B60" s="10"/>
      <c r="C60" s="10"/>
      <c r="D60" s="10"/>
    </row>
    <row r="61" spans="1:8">
      <c r="A61" s="14" t="s">
        <v>0</v>
      </c>
      <c r="B61" s="14" t="s">
        <v>2</v>
      </c>
      <c r="C61" s="14" t="s">
        <v>31</v>
      </c>
      <c r="D61" s="14">
        <v>0</v>
      </c>
      <c r="E61" s="15" t="s">
        <v>4</v>
      </c>
      <c r="F61" s="14" t="s">
        <v>5</v>
      </c>
      <c r="G61" s="14" t="s">
        <v>1</v>
      </c>
    </row>
    <row r="62" spans="1:8">
      <c r="A62" s="16" t="s">
        <v>121</v>
      </c>
      <c r="B62" s="39"/>
      <c r="C62" s="40"/>
      <c r="D62" s="40"/>
      <c r="E62" s="40"/>
      <c r="F62" s="40"/>
      <c r="G62" s="41"/>
    </row>
    <row r="63" spans="1:8" ht="30.75" customHeight="1">
      <c r="A63" s="14" t="s">
        <v>0</v>
      </c>
      <c r="B63" s="14" t="s">
        <v>2</v>
      </c>
      <c r="C63" s="14" t="s">
        <v>133</v>
      </c>
      <c r="D63" s="17" t="s">
        <v>135</v>
      </c>
      <c r="E63" s="38" t="s">
        <v>136</v>
      </c>
      <c r="F63" s="14" t="s">
        <v>5</v>
      </c>
      <c r="G63" s="14" t="s">
        <v>1</v>
      </c>
    </row>
    <row r="64" spans="1:8">
      <c r="A64" s="14"/>
      <c r="B64" s="14"/>
      <c r="C64" s="14"/>
      <c r="D64" s="14"/>
      <c r="E64" s="38"/>
      <c r="F64" s="14"/>
      <c r="G64" s="14"/>
    </row>
    <row r="65" spans="1:7">
      <c r="A65" s="10"/>
      <c r="B65" s="10"/>
      <c r="C65" s="10"/>
      <c r="D65" s="10"/>
      <c r="E65" s="12"/>
      <c r="F65" s="10"/>
      <c r="G65" s="10"/>
    </row>
    <row r="66" spans="1:7">
      <c r="A66" s="13"/>
      <c r="B66" s="13" t="s">
        <v>137</v>
      </c>
      <c r="C66" s="13" t="s">
        <v>138</v>
      </c>
    </row>
    <row r="67" spans="1:7">
      <c r="A67" s="13"/>
      <c r="B67" s="13" t="s">
        <v>32</v>
      </c>
      <c r="C67" s="13" t="s">
        <v>139</v>
      </c>
      <c r="D67" s="7" t="s">
        <v>140</v>
      </c>
      <c r="E67" s="19"/>
      <c r="F67" s="19"/>
    </row>
    <row r="68" spans="1:7">
      <c r="A68" s="13"/>
      <c r="B68" s="13" t="s">
        <v>33</v>
      </c>
      <c r="C68" s="13"/>
    </row>
    <row r="69" spans="1:7">
      <c r="B69" s="1" t="s">
        <v>34</v>
      </c>
      <c r="C69" s="13"/>
    </row>
    <row r="70" spans="1:7">
      <c r="A70" s="11" t="s">
        <v>141</v>
      </c>
      <c r="B70" s="10"/>
    </row>
    <row r="71" spans="1:7">
      <c r="A71" s="1" t="s">
        <v>143</v>
      </c>
      <c r="B71" s="1" t="s">
        <v>36</v>
      </c>
    </row>
    <row r="72" spans="1:7">
      <c r="A72" s="1" t="s">
        <v>142</v>
      </c>
      <c r="B72" s="20" t="s">
        <v>35</v>
      </c>
    </row>
    <row r="75" spans="1:7">
      <c r="A75" s="1" t="s">
        <v>144</v>
      </c>
      <c r="B75" s="1" t="s">
        <v>26</v>
      </c>
    </row>
    <row r="76" spans="1:7">
      <c r="A76" s="1" t="s">
        <v>145</v>
      </c>
      <c r="B76" s="5" t="s">
        <v>37</v>
      </c>
    </row>
    <row r="79" spans="1:7">
      <c r="A79" s="1" t="s">
        <v>146</v>
      </c>
      <c r="B79" s="1" t="s">
        <v>38</v>
      </c>
    </row>
    <row r="80" spans="1:7" s="25" customFormat="1" ht="81">
      <c r="A80" s="21" t="s">
        <v>145</v>
      </c>
      <c r="B80" s="27" t="s">
        <v>147</v>
      </c>
      <c r="C80" s="1"/>
      <c r="D80" s="1"/>
      <c r="E80" s="1"/>
      <c r="F80" s="1"/>
      <c r="G80" s="1"/>
    </row>
    <row r="82" spans="1:3" ht="14.25" thickBot="1"/>
    <row r="83" spans="1:3">
      <c r="A83" s="22" t="s">
        <v>39</v>
      </c>
      <c r="B83" s="32" t="s">
        <v>46</v>
      </c>
      <c r="C83" s="33"/>
    </row>
    <row r="84" spans="1:3">
      <c r="A84" s="23" t="s">
        <v>40</v>
      </c>
      <c r="B84" s="34" t="s">
        <v>41</v>
      </c>
      <c r="C84" s="35"/>
    </row>
    <row r="85" spans="1:3">
      <c r="A85" s="23" t="s">
        <v>42</v>
      </c>
      <c r="B85" s="34" t="s">
        <v>43</v>
      </c>
      <c r="C85" s="35"/>
    </row>
    <row r="86" spans="1:3">
      <c r="A86" s="23" t="s">
        <v>44</v>
      </c>
      <c r="B86" s="36" t="s">
        <v>45</v>
      </c>
      <c r="C86" s="37"/>
    </row>
    <row r="87" spans="1:3" ht="14.25" thickBot="1">
      <c r="A87" s="24"/>
      <c r="B87" s="30"/>
      <c r="C87" s="31"/>
    </row>
  </sheetData>
  <mergeCells count="19">
    <mergeCell ref="E51:E52"/>
    <mergeCell ref="E63:E64"/>
    <mergeCell ref="B10:G10"/>
    <mergeCell ref="B50:G50"/>
    <mergeCell ref="B62:G62"/>
    <mergeCell ref="D29:G29"/>
    <mergeCell ref="D20:G20"/>
    <mergeCell ref="E11:E12"/>
    <mergeCell ref="D14:G14"/>
    <mergeCell ref="A3:A4"/>
    <mergeCell ref="C3:C4"/>
    <mergeCell ref="D3:D4"/>
    <mergeCell ref="F3:F4"/>
    <mergeCell ref="E3:E4"/>
    <mergeCell ref="B87:C87"/>
    <mergeCell ref="B83:C83"/>
    <mergeCell ref="B84:C84"/>
    <mergeCell ref="B85:C85"/>
    <mergeCell ref="B86:C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4"/>
  <sheetViews>
    <sheetView topLeftCell="A156" workbookViewId="0">
      <selection activeCell="I174" sqref="I174"/>
    </sheetView>
  </sheetViews>
  <sheetFormatPr defaultRowHeight="13.5"/>
  <cols>
    <col min="2" max="2" width="12.75" bestFit="1" customWidth="1"/>
  </cols>
  <sheetData>
    <row r="1" spans="1:6">
      <c r="A1">
        <v>-30</v>
      </c>
      <c r="B1">
        <f>10*EXP(3950*(1/(273.15+A1) - 1/(273.15+25)))</f>
        <v>200.2039024466842</v>
      </c>
      <c r="C1" s="2">
        <f>1024*B1/(B1+10)</f>
        <v>975.28539536701862</v>
      </c>
      <c r="D1">
        <f>10*EXP(3435*(1/(273.15+A1) - 1/(273.15+25)))</f>
        <v>135.45245430224773</v>
      </c>
      <c r="E1" s="2">
        <f>3300*D1/(D1+10)</f>
        <v>3073.1217382456362</v>
      </c>
      <c r="F1" s="2">
        <f>3300*B1/(B1+10)</f>
        <v>3143.0095749132438</v>
      </c>
    </row>
    <row r="2" spans="1:6">
      <c r="A2">
        <v>-29</v>
      </c>
      <c r="B2">
        <f t="shared" ref="B2:B65" si="0">10*EXP(3950*(1/(273.15+A2) - 1/(273.15+25)))</f>
        <v>187.31635371436414</v>
      </c>
      <c r="C2" s="2">
        <f t="shared" ref="C2:C65" si="1">1024*B2/(B2+10)</f>
        <v>972.10364266702663</v>
      </c>
      <c r="D2">
        <f t="shared" ref="D2:D65" si="2">10*EXP(3435*(1/(273.15+A2) - 1/(273.15+25)))</f>
        <v>127.83730258021589</v>
      </c>
      <c r="E2" s="2">
        <f t="shared" ref="E2:E65" si="3">3300*D2/(D2+10)</f>
        <v>3060.58730559679</v>
      </c>
      <c r="F2" s="2">
        <f t="shared" ref="F2:F65" si="4">3300*B2/(B2+10)</f>
        <v>3132.7558796886601</v>
      </c>
    </row>
    <row r="3" spans="1:6">
      <c r="A3">
        <v>-28</v>
      </c>
      <c r="B3">
        <f t="shared" si="0"/>
        <v>175.35356517945263</v>
      </c>
      <c r="C3" s="2">
        <f t="shared" si="1"/>
        <v>968.75423232304161</v>
      </c>
      <c r="D3">
        <f t="shared" si="2"/>
        <v>120.70724268930256</v>
      </c>
      <c r="E3" s="2">
        <f t="shared" si="3"/>
        <v>3047.5273801128019</v>
      </c>
      <c r="F3" s="2">
        <f t="shared" si="4"/>
        <v>3121.9618815098024</v>
      </c>
    </row>
    <row r="4" spans="1:6">
      <c r="A4">
        <v>-27</v>
      </c>
      <c r="B4">
        <f t="shared" si="0"/>
        <v>164.24281503776101</v>
      </c>
      <c r="C4" s="2">
        <f t="shared" si="1"/>
        <v>965.23143615545439</v>
      </c>
      <c r="D4">
        <f t="shared" si="2"/>
        <v>114.02801744562146</v>
      </c>
      <c r="E4" s="2">
        <f t="shared" si="3"/>
        <v>3033.9310852528265</v>
      </c>
      <c r="F4" s="2">
        <f t="shared" si="4"/>
        <v>3110.609120422851</v>
      </c>
    </row>
    <row r="5" spans="1:6">
      <c r="A5">
        <v>-26</v>
      </c>
      <c r="B5">
        <f t="shared" si="0"/>
        <v>153.91757353446394</v>
      </c>
      <c r="C5" s="2">
        <f t="shared" si="1"/>
        <v>961.52957795067027</v>
      </c>
      <c r="D5">
        <f t="shared" si="2"/>
        <v>107.76801218035703</v>
      </c>
      <c r="E5" s="2">
        <f t="shared" si="3"/>
        <v>3019.7880868579</v>
      </c>
      <c r="F5" s="2">
        <f t="shared" si="4"/>
        <v>3098.6793039425897</v>
      </c>
    </row>
    <row r="6" spans="1:6">
      <c r="A6">
        <v>-25</v>
      </c>
      <c r="B6">
        <f t="shared" si="0"/>
        <v>144.31693726809667</v>
      </c>
      <c r="C6" s="2">
        <f t="shared" si="1"/>
        <v>957.64305836234996</v>
      </c>
      <c r="D6">
        <f t="shared" si="2"/>
        <v>101.89803450289459</v>
      </c>
      <c r="E6" s="2">
        <f t="shared" si="3"/>
        <v>3005.0886537319266</v>
      </c>
      <c r="F6" s="2">
        <f t="shared" si="4"/>
        <v>3086.1543873005417</v>
      </c>
    </row>
    <row r="7" spans="1:6">
      <c r="A7">
        <v>-24</v>
      </c>
      <c r="B7">
        <f t="shared" si="0"/>
        <v>135.38511855020454</v>
      </c>
      <c r="C7" s="2">
        <f t="shared" si="1"/>
        <v>953.56638133177353</v>
      </c>
      <c r="D7">
        <f t="shared" si="2"/>
        <v>96.391113730220809</v>
      </c>
      <c r="E7" s="2">
        <f t="shared" si="3"/>
        <v>2989.8237188899147</v>
      </c>
      <c r="F7" s="2">
        <f t="shared" si="4"/>
        <v>3073.0166585887237</v>
      </c>
    </row>
    <row r="8" spans="1:6">
      <c r="A8">
        <v>-23</v>
      </c>
      <c r="B8">
        <f t="shared" si="0"/>
        <v>127.07098414555468</v>
      </c>
      <c r="C8" s="2">
        <f t="shared" si="1"/>
        <v>949.29418196103245</v>
      </c>
      <c r="D8">
        <f t="shared" si="2"/>
        <v>91.222318113627395</v>
      </c>
      <c r="E8" s="2">
        <f t="shared" si="3"/>
        <v>2973.9849411178698</v>
      </c>
      <c r="F8" s="2">
        <f t="shared" si="4"/>
        <v>3059.2488285853583</v>
      </c>
    </row>
    <row r="9" spans="1:6">
      <c r="A9">
        <v>-22</v>
      </c>
      <c r="B9">
        <f t="shared" si="0"/>
        <v>119.32763833441163</v>
      </c>
      <c r="C9" s="2">
        <f t="shared" si="1"/>
        <v>944.8212557510584</v>
      </c>
      <c r="D9">
        <f t="shared" si="2"/>
        <v>86.368588181732861</v>
      </c>
      <c r="E9" s="2">
        <f t="shared" si="3"/>
        <v>2957.5647664592925</v>
      </c>
      <c r="F9" s="2">
        <f t="shared" si="4"/>
        <v>3044.8341249789964</v>
      </c>
    </row>
    <row r="10" spans="1:6">
      <c r="A10">
        <v>-21</v>
      </c>
      <c r="B10">
        <f t="shared" si="0"/>
        <v>112.11204578468086</v>
      </c>
      <c r="C10" s="2">
        <f t="shared" si="1"/>
        <v>940.14258909349451</v>
      </c>
      <c r="D10">
        <f t="shared" si="2"/>
        <v>81.808584686925627</v>
      </c>
      <c r="E10" s="2">
        <f t="shared" si="3"/>
        <v>2940.5564892157681</v>
      </c>
      <c r="F10" s="2">
        <f t="shared" si="4"/>
        <v>3029.7563906333316</v>
      </c>
    </row>
    <row r="11" spans="1:6">
      <c r="A11">
        <v>-20</v>
      </c>
      <c r="B11">
        <f t="shared" si="0"/>
        <v>105.38469020603797</v>
      </c>
      <c r="C11" s="2">
        <f t="shared" si="1"/>
        <v>935.25339088127873</v>
      </c>
      <c r="D11">
        <f t="shared" si="2"/>
        <v>77.522549792681289</v>
      </c>
      <c r="E11" s="2">
        <f t="shared" si="3"/>
        <v>2922.9543120239455</v>
      </c>
      <c r="F11" s="2">
        <f t="shared" si="4"/>
        <v>3014.0001854572461</v>
      </c>
    </row>
    <row r="12" spans="1:6">
      <c r="A12">
        <v>-19</v>
      </c>
      <c r="B12">
        <f t="shared" si="0"/>
        <v>99.10926518793346</v>
      </c>
      <c r="C12" s="2">
        <f t="shared" si="1"/>
        <v>930.14912507785402</v>
      </c>
      <c r="D12">
        <f t="shared" si="2"/>
        <v>73.492180273837647</v>
      </c>
      <c r="E12" s="2">
        <f t="shared" si="3"/>
        <v>2904.7534045491852</v>
      </c>
      <c r="F12" s="2">
        <f t="shared" si="4"/>
        <v>2997.5508913641784</v>
      </c>
    </row>
    <row r="13" spans="1:6">
      <c r="A13">
        <v>-18</v>
      </c>
      <c r="B13">
        <f t="shared" si="0"/>
        <v>93.252394004937585</v>
      </c>
      <c r="C13" s="2">
        <f t="shared" si="1"/>
        <v>924.82554405944018</v>
      </c>
      <c r="D13">
        <f t="shared" si="2"/>
        <v>69.700511622496862</v>
      </c>
      <c r="E13" s="2">
        <f t="shared" si="3"/>
        <v>2885.9499603176305</v>
      </c>
      <c r="F13" s="2">
        <f t="shared" si="4"/>
        <v>2980.3948197228056</v>
      </c>
    </row>
    <row r="14" spans="1:6">
      <c r="A14">
        <v>-17</v>
      </c>
      <c r="B14">
        <f t="shared" si="0"/>
        <v>87.783375511991323</v>
      </c>
      <c r="C14" s="2">
        <f t="shared" si="1"/>
        <v>919.27872251920519</v>
      </c>
      <c r="D14">
        <f t="shared" si="2"/>
        <v>66.131812060344856</v>
      </c>
      <c r="E14" s="2">
        <f t="shared" si="3"/>
        <v>2866.5412511941395</v>
      </c>
      <c r="F14" s="2">
        <f t="shared" si="4"/>
        <v>2962.5193206185322</v>
      </c>
    </row>
    <row r="15" spans="1:6">
      <c r="A15">
        <v>-16</v>
      </c>
      <c r="B15">
        <f t="shared" si="0"/>
        <v>82.673953553657157</v>
      </c>
      <c r="C15" s="2">
        <f t="shared" si="1"/>
        <v>913.5050916968687</v>
      </c>
      <c r="D15">
        <f t="shared" si="2"/>
        <v>62.771485555157476</v>
      </c>
      <c r="E15" s="2">
        <f t="shared" si="3"/>
        <v>2846.5256790039348</v>
      </c>
      <c r="F15" s="2">
        <f t="shared" si="4"/>
        <v>2943.912893163737</v>
      </c>
    </row>
    <row r="16" spans="1:6">
      <c r="A16">
        <v>-15</v>
      </c>
      <c r="B16">
        <f t="shared" si="0"/>
        <v>77.898107579808368</v>
      </c>
      <c r="C16" s="2">
        <f t="shared" si="1"/>
        <v>907.50147367276998</v>
      </c>
      <c r="D16">
        <f t="shared" si="2"/>
        <v>59.605983026324623</v>
      </c>
      <c r="E16" s="2">
        <f t="shared" si="3"/>
        <v>2825.9028237914613</v>
      </c>
      <c r="F16" s="2">
        <f t="shared" si="4"/>
        <v>2924.5652960157627</v>
      </c>
    </row>
    <row r="17" spans="1:6">
      <c r="A17">
        <v>-14</v>
      </c>
      <c r="B17">
        <f t="shared" si="0"/>
        <v>73.431862399160323</v>
      </c>
      <c r="C17" s="2">
        <f t="shared" si="1"/>
        <v>901.26511544223831</v>
      </c>
      <c r="D17">
        <f t="shared" si="2"/>
        <v>56.622721002422658</v>
      </c>
      <c r="E17" s="2">
        <f t="shared" si="3"/>
        <v>2804.6734882113269</v>
      </c>
      <c r="F17" s="2">
        <f t="shared" si="4"/>
        <v>2904.4676571869009</v>
      </c>
    </row>
    <row r="18" spans="1:6">
      <c r="A18">
        <v>-13</v>
      </c>
      <c r="B18">
        <f t="shared" si="0"/>
        <v>69.25311521500889</v>
      </c>
      <c r="C18" s="2">
        <f t="shared" si="1"/>
        <v>894.79372246479522</v>
      </c>
      <c r="D18">
        <f t="shared" si="2"/>
        <v>53.810007064154092</v>
      </c>
      <c r="E18" s="2">
        <f t="shared" si="3"/>
        <v>2782.8397375536715</v>
      </c>
      <c r="F18" s="2">
        <f t="shared" si="4"/>
        <v>2883.6125821619376</v>
      </c>
    </row>
    <row r="19" spans="1:6">
      <c r="A19">
        <v>-12</v>
      </c>
      <c r="B19">
        <f t="shared" si="0"/>
        <v>65.341478277463068</v>
      </c>
      <c r="C19" s="2">
        <f t="shared" si="1"/>
        <v>888.08549136388399</v>
      </c>
      <c r="D19">
        <f t="shared" si="2"/>
        <v>51.156971469192342</v>
      </c>
      <c r="E19" s="2">
        <f t="shared" si="3"/>
        <v>2760.4049349202378</v>
      </c>
      <c r="F19" s="2">
        <f t="shared" si="4"/>
        <v>2861.9942592781417</v>
      </c>
    </row>
    <row r="20" spans="1:6">
      <c r="A20">
        <v>-11</v>
      </c>
      <c r="B20">
        <f t="shared" si="0"/>
        <v>61.678135655943017</v>
      </c>
      <c r="C20" s="2">
        <f t="shared" si="1"/>
        <v>881.13914143704471</v>
      </c>
      <c r="D20">
        <f t="shared" si="2"/>
        <v>48.653504412360391</v>
      </c>
      <c r="E20" s="2">
        <f t="shared" si="3"/>
        <v>2737.3737710879946</v>
      </c>
      <c r="F20" s="2">
        <f t="shared" si="4"/>
        <v>2839.6085612717266</v>
      </c>
    </row>
    <row r="21" spans="1:6">
      <c r="A21">
        <v>-10</v>
      </c>
      <c r="B21">
        <f t="shared" si="0"/>
        <v>58.245712787078816</v>
      </c>
      <c r="C21" s="2">
        <f t="shared" si="1"/>
        <v>873.9539446243607</v>
      </c>
      <c r="D21">
        <f t="shared" si="2"/>
        <v>46.290198425810701</v>
      </c>
      <c r="E21" s="2">
        <f t="shared" si="3"/>
        <v>2713.7522886245765</v>
      </c>
      <c r="F21" s="2">
        <f t="shared" si="4"/>
        <v>2816.4531418558504</v>
      </c>
    </row>
    <row r="22" spans="1:6">
      <c r="A22">
        <v>-9</v>
      </c>
      <c r="B22">
        <f t="shared" si="0"/>
        <v>55.028157588400148</v>
      </c>
      <c r="C22" s="2">
        <f t="shared" si="1"/>
        <v>866.52975357514003</v>
      </c>
      <c r="D22">
        <f t="shared" si="2"/>
        <v>44.058295470036484</v>
      </c>
      <c r="E22" s="2">
        <f t="shared" si="3"/>
        <v>2689.5478998539402</v>
      </c>
      <c r="F22" s="2">
        <f t="shared" si="4"/>
        <v>2792.5275261698848</v>
      </c>
    </row>
    <row r="23" spans="1:6">
      <c r="A23">
        <v>-8</v>
      </c>
      <c r="B23">
        <f t="shared" si="0"/>
        <v>52.010632049170084</v>
      </c>
      <c r="C23" s="2">
        <f t="shared" si="1"/>
        <v>858.86702744973798</v>
      </c>
      <c r="D23">
        <f t="shared" si="2"/>
        <v>41.949638308175736</v>
      </c>
      <c r="E23" s="2">
        <f t="shared" si="3"/>
        <v>2664.7693983115469</v>
      </c>
      <c r="F23" s="2">
        <f t="shared" si="4"/>
        <v>2767.8331939298196</v>
      </c>
    </row>
    <row r="24" spans="1:6">
      <c r="A24">
        <v>-7</v>
      </c>
      <c r="B24">
        <f t="shared" si="0"/>
        <v>49.179413317945958</v>
      </c>
      <c r="C24" s="2">
        <f t="shared" si="1"/>
        <v>850.96685509562576</v>
      </c>
      <c r="D24">
        <f t="shared" si="2"/>
        <v>39.956625793618926</v>
      </c>
      <c r="E24" s="2">
        <f t="shared" si="3"/>
        <v>2639.4269633755935</v>
      </c>
      <c r="F24" s="2">
        <f t="shared" si="4"/>
        <v>2742.3736541167627</v>
      </c>
    </row>
    <row r="25" spans="1:6">
      <c r="A25">
        <v>-6</v>
      </c>
      <c r="B25">
        <f t="shared" si="0"/>
        <v>46.521803403375408</v>
      </c>
      <c r="C25" s="2">
        <f t="shared" si="1"/>
        <v>842.83097524470566</v>
      </c>
      <c r="D25">
        <f t="shared" si="2"/>
        <v>38.072171734838193</v>
      </c>
      <c r="E25" s="2">
        <f t="shared" si="3"/>
        <v>2613.5321578141911</v>
      </c>
      <c r="F25" s="2">
        <f t="shared" si="4"/>
        <v>2716.1545100659459</v>
      </c>
    </row>
    <row r="26" spans="1:6">
      <c r="A26">
        <v>-5</v>
      </c>
      <c r="B26">
        <f t="shared" si="0"/>
        <v>44.026046691571565</v>
      </c>
      <c r="C26" s="2">
        <f t="shared" si="1"/>
        <v>834.46179339275045</v>
      </c>
      <c r="D26">
        <f t="shared" si="2"/>
        <v>36.28966703197451</v>
      </c>
      <c r="E26" s="2">
        <f t="shared" si="3"/>
        <v>2587.0979180471249</v>
      </c>
      <c r="F26" s="2">
        <f t="shared" si="4"/>
        <v>2689.183513863356</v>
      </c>
    </row>
    <row r="27" spans="1:6">
      <c r="A27">
        <v>-4</v>
      </c>
      <c r="B27">
        <f t="shared" si="0"/>
        <v>41.681254561274955</v>
      </c>
      <c r="C27" s="2">
        <f t="shared" si="1"/>
        <v>825.86239504191747</v>
      </c>
      <c r="D27">
        <f t="shared" si="2"/>
        <v>34.602944807398316</v>
      </c>
      <c r="E27" s="2">
        <f t="shared" si="3"/>
        <v>2560.1385369845298</v>
      </c>
      <c r="F27" s="2">
        <f t="shared" si="4"/>
        <v>2661.4706090218042</v>
      </c>
    </row>
    <row r="28" spans="1:6">
      <c r="A28">
        <v>-3</v>
      </c>
      <c r="B28">
        <f t="shared" si="0"/>
        <v>39.477336447864289</v>
      </c>
      <c r="C28" s="2">
        <f t="shared" si="1"/>
        <v>817.03655501362357</v>
      </c>
      <c r="D28">
        <f t="shared" si="2"/>
        <v>33.006248277487359</v>
      </c>
      <c r="E28" s="2">
        <f t="shared" si="3"/>
        <v>2532.6696393725042</v>
      </c>
      <c r="F28" s="2">
        <f t="shared" si="4"/>
        <v>2633.0279604931225</v>
      </c>
    </row>
    <row r="29" spans="1:6">
      <c r="A29">
        <v>-2</v>
      </c>
      <c r="B29">
        <f t="shared" si="0"/>
        <v>37.404936769989142</v>
      </c>
      <c r="C29" s="2">
        <f t="shared" si="1"/>
        <v>807.98874257158207</v>
      </c>
      <c r="D29">
        <f t="shared" si="2"/>
        <v>31.494201135512728</v>
      </c>
      <c r="E29" s="2">
        <f t="shared" si="3"/>
        <v>2504.7081496465539</v>
      </c>
      <c r="F29" s="2">
        <f t="shared" si="4"/>
        <v>2603.86997117795</v>
      </c>
    </row>
    <row r="30" spans="1:6">
      <c r="A30">
        <v>-1</v>
      </c>
      <c r="B30">
        <f t="shared" si="0"/>
        <v>35.455377188930846</v>
      </c>
      <c r="C30" s="2">
        <f t="shared" si="1"/>
        <v>798.72412213326402</v>
      </c>
      <c r="D30">
        <f t="shared" si="2"/>
        <v>30.061780236027875</v>
      </c>
      <c r="E30" s="2">
        <f t="shared" si="3"/>
        <v>2476.2722523667876</v>
      </c>
      <c r="F30" s="2">
        <f t="shared" si="4"/>
        <v>2574.0132842185267</v>
      </c>
    </row>
    <row r="31" spans="1:6">
      <c r="A31">
        <v>0</v>
      </c>
      <c r="B31">
        <f t="shared" si="0"/>
        <v>33.620603721435742</v>
      </c>
      <c r="C31" s="2">
        <f t="shared" si="1"/>
        <v>789.24854939208626</v>
      </c>
      <c r="D31">
        <f t="shared" si="2"/>
        <v>28.70429038973078</v>
      </c>
      <c r="E31" s="2">
        <f t="shared" si="3"/>
        <v>2447.3813453829466</v>
      </c>
      <c r="F31" s="2">
        <f t="shared" si="4"/>
        <v>2543.4767705018407</v>
      </c>
    </row>
    <row r="32" spans="1:6">
      <c r="A32">
        <v>1</v>
      </c>
      <c r="B32">
        <f t="shared" si="0"/>
        <v>31.893138272305436</v>
      </c>
      <c r="C32" s="2">
        <f t="shared" si="1"/>
        <v>779.56856272165646</v>
      </c>
      <c r="D32">
        <f t="shared" si="2"/>
        <v>27.417341094603298</v>
      </c>
      <c r="E32" s="2">
        <f t="shared" si="3"/>
        <v>2418.0559859514019</v>
      </c>
      <c r="F32" s="2">
        <f t="shared" si="4"/>
        <v>2512.2815009584629</v>
      </c>
    </row>
    <row r="33" spans="1:6">
      <c r="A33">
        <v>2</v>
      </c>
      <c r="B33">
        <f t="shared" si="0"/>
        <v>30.266034194017951</v>
      </c>
      <c r="C33" s="2">
        <f t="shared" si="1"/>
        <v>769.69136978676477</v>
      </c>
      <c r="D33">
        <f t="shared" si="2"/>
        <v>26.196825044401393</v>
      </c>
      <c r="E33" s="2">
        <f t="shared" si="3"/>
        <v>2388.3178300991858</v>
      </c>
      <c r="F33" s="2">
        <f t="shared" si="4"/>
        <v>2480.4507034143785</v>
      </c>
    </row>
    <row r="34" spans="1:6">
      <c r="A34">
        <v>3</v>
      </c>
      <c r="B34">
        <f t="shared" si="0"/>
        <v>28.732835517560584</v>
      </c>
      <c r="C34" s="2">
        <f t="shared" si="1"/>
        <v>759.62482934260208</v>
      </c>
      <c r="D34">
        <f t="shared" si="2"/>
        <v>25.038898269422482</v>
      </c>
      <c r="E34" s="2">
        <f t="shared" si="3"/>
        <v>2358.1895656006332</v>
      </c>
      <c r="F34" s="2">
        <f t="shared" si="4"/>
        <v>2448.0097039361199</v>
      </c>
    </row>
    <row r="35" spans="1:6">
      <c r="A35">
        <v>4</v>
      </c>
      <c r="B35">
        <f t="shared" si="0"/>
        <v>27.287539531911737</v>
      </c>
      <c r="C35" s="2">
        <f t="shared" si="1"/>
        <v>749.37742826296403</v>
      </c>
      <c r="D35">
        <f t="shared" si="2"/>
        <v>23.939961777054059</v>
      </c>
      <c r="E35" s="2">
        <f t="shared" si="3"/>
        <v>2327.6948389991862</v>
      </c>
      <c r="F35" s="2">
        <f t="shared" si="4"/>
        <v>2414.9858528005675</v>
      </c>
    </row>
    <row r="36" spans="1:6">
      <c r="A36">
        <v>5</v>
      </c>
      <c r="B36">
        <f t="shared" si="0"/>
        <v>25.924562419593521</v>
      </c>
      <c r="C36" s="2">
        <f t="shared" si="1"/>
        <v>738.9582538988692</v>
      </c>
      <c r="D36">
        <f t="shared" si="2"/>
        <v>22.896644571034059</v>
      </c>
      <c r="E36" s="2">
        <f t="shared" si="3"/>
        <v>2296.858177169323</v>
      </c>
      <c r="F36" s="2">
        <f t="shared" si="4"/>
        <v>2381.4084354162778</v>
      </c>
    </row>
    <row r="37" spans="1:6">
      <c r="A37">
        <v>6</v>
      </c>
      <c r="B37">
        <f t="shared" si="0"/>
        <v>24.638707682762192</v>
      </c>
      <c r="C37" s="2">
        <f t="shared" si="1"/>
        <v>728.37696192990791</v>
      </c>
      <c r="D37">
        <f t="shared" si="2"/>
        <v>21.905787938735372</v>
      </c>
      <c r="E37" s="2">
        <f t="shared" si="3"/>
        <v>2265.7049039702233</v>
      </c>
      <c r="F37" s="2">
        <f t="shared" si="4"/>
        <v>2347.3085687194298</v>
      </c>
    </row>
    <row r="38" spans="1:6">
      <c r="A38">
        <v>7</v>
      </c>
      <c r="B38">
        <f t="shared" si="0"/>
        <v>23.425137118719746</v>
      </c>
      <c r="C38" s="2">
        <f t="shared" si="1"/>
        <v>717.64373993053607</v>
      </c>
      <c r="D38">
        <f t="shared" si="2"/>
        <v>20.964430905231307</v>
      </c>
      <c r="E38" s="2">
        <f t="shared" si="3"/>
        <v>2234.2610525929349</v>
      </c>
      <c r="F38" s="2">
        <f t="shared" si="4"/>
        <v>2312.7190837605167</v>
      </c>
    </row>
    <row r="39" spans="1:6">
      <c r="A39">
        <v>8</v>
      </c>
      <c r="B39">
        <f t="shared" si="0"/>
        <v>22.279344125776763</v>
      </c>
      <c r="C39" s="2">
        <f t="shared" si="1"/>
        <v>706.76926693120708</v>
      </c>
      <c r="D39">
        <f t="shared" si="2"/>
        <v>20.069796761487471</v>
      </c>
      <c r="E39" s="2">
        <f t="shared" si="3"/>
        <v>2202.5532742454234</v>
      </c>
      <c r="F39" s="2">
        <f t="shared" si="4"/>
        <v>2277.6743953837727</v>
      </c>
    </row>
    <row r="40" spans="1:6">
      <c r="A40">
        <v>9</v>
      </c>
      <c r="B40">
        <f t="shared" si="0"/>
        <v>21.197129140324208</v>
      </c>
      <c r="C40" s="2">
        <f t="shared" si="1"/>
        <v>695.76466930849188</v>
      </c>
      <c r="D40">
        <f t="shared" si="2"/>
        <v>19.219280581847851</v>
      </c>
      <c r="E40" s="2">
        <f t="shared" si="3"/>
        <v>2170.6087438545328</v>
      </c>
      <c r="F40" s="2">
        <f t="shared" si="4"/>
        <v>2242.2103600761943</v>
      </c>
    </row>
    <row r="41" spans="1:6">
      <c r="A41">
        <v>10</v>
      </c>
      <c r="B41">
        <f t="shared" si="0"/>
        <v>20.174577023984849</v>
      </c>
      <c r="C41" s="2">
        <f t="shared" si="1"/>
        <v>684.64147338799353</v>
      </c>
      <c r="D41">
        <f t="shared" si="2"/>
        <v>18.410437653102953</v>
      </c>
      <c r="E41" s="2">
        <f t="shared" si="3"/>
        <v>2138.4550634898164</v>
      </c>
      <c r="F41" s="2">
        <f t="shared" si="4"/>
        <v>2206.3641232230261</v>
      </c>
    </row>
    <row r="42" spans="1:6">
      <c r="A42">
        <v>11</v>
      </c>
      <c r="B42">
        <f t="shared" si="0"/>
        <v>19.20803623601379</v>
      </c>
      <c r="C42" s="2">
        <f t="shared" si="1"/>
        <v>673.41155518788412</v>
      </c>
      <c r="D42">
        <f t="shared" si="2"/>
        <v>17.640972743918336</v>
      </c>
      <c r="E42" s="2">
        <f t="shared" si="3"/>
        <v>2106.1201642311676</v>
      </c>
      <c r="F42" s="2">
        <f t="shared" si="4"/>
        <v>2170.173957148455</v>
      </c>
    </row>
    <row r="43" spans="1:6">
      <c r="A43">
        <v>12</v>
      </c>
      <c r="B43">
        <f t="shared" si="0"/>
        <v>18.294099640871082</v>
      </c>
      <c r="C43" s="2">
        <f t="shared" si="1"/>
        <v>662.08708776835476</v>
      </c>
      <c r="D43">
        <f t="shared" si="2"/>
        <v>16.908730149319247</v>
      </c>
      <c r="E43" s="2">
        <f t="shared" si="3"/>
        <v>2073.6322072100879</v>
      </c>
      <c r="F43" s="2">
        <f t="shared" si="4"/>
        <v>2133.6790914409871</v>
      </c>
    </row>
    <row r="44" spans="1:6">
      <c r="A44">
        <v>13</v>
      </c>
      <c r="B44">
        <f t="shared" si="0"/>
        <v>17.429586814247774</v>
      </c>
      <c r="C44" s="2">
        <f t="shared" si="1"/>
        <v>650.6804866823212</v>
      </c>
      <c r="D44">
        <f t="shared" si="2"/>
        <v>16.211684450321663</v>
      </c>
      <c r="E44" s="2">
        <f t="shared" si="3"/>
        <v>2041.0194845530032</v>
      </c>
      <c r="F44" s="2">
        <f t="shared" si="4"/>
        <v>2096.9195371598239</v>
      </c>
    </row>
    <row r="45" spans="1:6">
      <c r="A45">
        <v>14</v>
      </c>
      <c r="B45">
        <f t="shared" si="0"/>
        <v>16.611527722935953</v>
      </c>
      <c r="C45" s="2">
        <f t="shared" si="1"/>
        <v>639.20435404486966</v>
      </c>
      <c r="D45">
        <f t="shared" si="2"/>
        <v>15.547931933727014</v>
      </c>
      <c r="E45" s="2">
        <f t="shared" si="3"/>
        <v>2008.3103209447977</v>
      </c>
      <c r="F45" s="2">
        <f t="shared" si="4"/>
        <v>2059.9359065899121</v>
      </c>
    </row>
    <row r="46" spans="1:6">
      <c r="A46">
        <v>15</v>
      </c>
      <c r="B46">
        <f t="shared" si="0"/>
        <v>15.837147664908136</v>
      </c>
      <c r="C46" s="2">
        <f t="shared" si="1"/>
        <v>627.6714217526453</v>
      </c>
      <c r="D46">
        <f t="shared" si="2"/>
        <v>14.91568262159252</v>
      </c>
      <c r="E46" s="2">
        <f t="shared" si="3"/>
        <v>1975.5329765116924</v>
      </c>
      <c r="F46" s="2">
        <f t="shared" si="4"/>
        <v>2022.7692302575485</v>
      </c>
    </row>
    <row r="47" spans="1:6">
      <c r="A47">
        <v>16</v>
      </c>
      <c r="B47">
        <f t="shared" si="0"/>
        <v>15.103853365929417</v>
      </c>
      <c r="C47" s="2">
        <f t="shared" si="1"/>
        <v>616.09449438955141</v>
      </c>
      <c r="D47">
        <f t="shared" si="2"/>
        <v>14.313252863997532</v>
      </c>
      <c r="E47" s="2">
        <f t="shared" si="3"/>
        <v>1942.7155516954463</v>
      </c>
      <c r="F47" s="2">
        <f t="shared" si="4"/>
        <v>1985.460772935078</v>
      </c>
    </row>
    <row r="48" spans="1:6">
      <c r="A48">
        <v>17</v>
      </c>
      <c r="B48">
        <f t="shared" si="0"/>
        <v>14.409220138062793</v>
      </c>
      <c r="C48" s="2">
        <f t="shared" si="1"/>
        <v>604.48639235171061</v>
      </c>
      <c r="D48">
        <f t="shared" si="2"/>
        <v>13.739058452479735</v>
      </c>
      <c r="E48" s="2">
        <f t="shared" si="3"/>
        <v>1909.8858947561635</v>
      </c>
      <c r="F48" s="2">
        <f t="shared" si="4"/>
        <v>1948.0518503521921</v>
      </c>
    </row>
    <row r="49" spans="1:6">
      <c r="A49">
        <v>18</v>
      </c>
      <c r="B49">
        <f t="shared" si="0"/>
        <v>13.750980013633697</v>
      </c>
      <c r="C49" s="2">
        <f t="shared" si="1"/>
        <v>592.85989571285199</v>
      </c>
      <c r="D49">
        <f t="shared" si="2"/>
        <v>13.191608214946873</v>
      </c>
      <c r="E49" s="2">
        <f t="shared" si="3"/>
        <v>1877.0715124994363</v>
      </c>
      <c r="F49" s="2">
        <f t="shared" si="4"/>
        <v>1910.5836482933707</v>
      </c>
    </row>
    <row r="50" spans="1:6">
      <c r="A50">
        <v>19</v>
      </c>
      <c r="B50">
        <f t="shared" si="0"/>
        <v>13.127010775676535</v>
      </c>
      <c r="C50" s="2">
        <f t="shared" si="1"/>
        <v>581.22768933156908</v>
      </c>
      <c r="D50">
        <f t="shared" si="2"/>
        <v>12.669498056009836</v>
      </c>
      <c r="E50" s="2">
        <f t="shared" si="3"/>
        <v>1844.2994847761317</v>
      </c>
      <c r="F50" s="2">
        <f t="shared" si="4"/>
        <v>1873.0970456974396</v>
      </c>
    </row>
    <row r="51" spans="1:6">
      <c r="A51">
        <v>20</v>
      </c>
      <c r="B51">
        <f t="shared" si="0"/>
        <v>12.53532581266281</v>
      </c>
      <c r="C51" s="2">
        <f t="shared" si="1"/>
        <v>569.60230967479288</v>
      </c>
      <c r="D51">
        <f t="shared" si="2"/>
        <v>12.171405409556201</v>
      </c>
      <c r="E51" s="2">
        <f t="shared" si="3"/>
        <v>1811.5963832506297</v>
      </c>
      <c r="F51" s="2">
        <f t="shared" si="4"/>
        <v>1835.6324432879069</v>
      </c>
    </row>
    <row r="52" spans="1:6">
      <c r="A52">
        <v>21</v>
      </c>
      <c r="B52">
        <f t="shared" si="0"/>
        <v>11.974064731474305</v>
      </c>
      <c r="C52" s="2">
        <f t="shared" si="1"/>
        <v>557.99609379811955</v>
      </c>
      <c r="D52">
        <f t="shared" si="2"/>
        <v>11.696084073014035</v>
      </c>
      <c r="E52" s="2">
        <f t="shared" si="3"/>
        <v>1778.98819487679</v>
      </c>
      <c r="F52" s="2">
        <f t="shared" si="4"/>
        <v>1798.2295991540964</v>
      </c>
    </row>
    <row r="53" spans="1:6">
      <c r="A53">
        <v>22</v>
      </c>
      <c r="B53">
        <f t="shared" si="0"/>
        <v>11.441484668193882</v>
      </c>
      <c r="C53" s="2">
        <f t="shared" si="1"/>
        <v>546.42113088419057</v>
      </c>
      <c r="D53">
        <f t="shared" si="2"/>
        <v>11.242359395166375</v>
      </c>
      <c r="E53" s="2">
        <f t="shared" si="3"/>
        <v>1746.5002504613947</v>
      </c>
      <c r="F53" s="2">
        <f t="shared" si="4"/>
        <v>1760.9274725760051</v>
      </c>
    </row>
    <row r="54" spans="1:6">
      <c r="A54">
        <v>23</v>
      </c>
      <c r="B54">
        <f t="shared" si="0"/>
        <v>10.935952241391826</v>
      </c>
      <c r="C54" s="2">
        <f t="shared" si="1"/>
        <v>534.88921669610943</v>
      </c>
      <c r="D54">
        <f t="shared" si="2"/>
        <v>10.809123791584984</v>
      </c>
      <c r="E54" s="2">
        <f t="shared" si="3"/>
        <v>1714.1571586332291</v>
      </c>
      <c r="F54" s="2">
        <f t="shared" si="4"/>
        <v>1723.7640772433213</v>
      </c>
    </row>
    <row r="55" spans="1:6">
      <c r="A55">
        <v>24</v>
      </c>
      <c r="B55">
        <f t="shared" si="0"/>
        <v>10.455936097237053</v>
      </c>
      <c r="C55" s="2">
        <f t="shared" si="1"/>
        <v>523.41181125496871</v>
      </c>
      <c r="D55">
        <f t="shared" si="2"/>
        <v>10.395332563777576</v>
      </c>
      <c r="E55" s="2">
        <f t="shared" si="3"/>
        <v>1681.9827454734175</v>
      </c>
      <c r="F55" s="2">
        <f t="shared" si="4"/>
        <v>1686.7763448646456</v>
      </c>
    </row>
    <row r="56" spans="1:6">
      <c r="A56">
        <v>25</v>
      </c>
      <c r="B56">
        <f t="shared" si="0"/>
        <v>10</v>
      </c>
      <c r="C56" s="2">
        <f t="shared" si="1"/>
        <v>512</v>
      </c>
      <c r="D56">
        <f t="shared" si="2"/>
        <v>10</v>
      </c>
      <c r="E56" s="2">
        <f t="shared" si="3"/>
        <v>1650</v>
      </c>
      <c r="F56" s="2">
        <f t="shared" si="4"/>
        <v>1650</v>
      </c>
    </row>
    <row r="57" spans="1:6">
      <c r="A57">
        <v>26</v>
      </c>
      <c r="B57">
        <f t="shared" si="0"/>
        <v>9.56679642537852</v>
      </c>
      <c r="C57" s="2">
        <f t="shared" si="1"/>
        <v>500.66445863777074</v>
      </c>
      <c r="D57">
        <f t="shared" si="2"/>
        <v>9.6221957373899265</v>
      </c>
      <c r="E57" s="2">
        <f t="shared" si="3"/>
        <v>1618.231025638034</v>
      </c>
      <c r="F57" s="2">
        <f t="shared" si="4"/>
        <v>1613.4694467818786</v>
      </c>
    </row>
    <row r="58" spans="1:6">
      <c r="A58">
        <v>27</v>
      </c>
      <c r="B58">
        <f t="shared" si="0"/>
        <v>9.1550606176022349</v>
      </c>
      <c r="C58" s="2">
        <f t="shared" si="1"/>
        <v>489.41542183426367</v>
      </c>
      <c r="D58">
        <f t="shared" si="2"/>
        <v>9.2610413666433828</v>
      </c>
      <c r="E58" s="2">
        <f t="shared" si="3"/>
        <v>1586.6969977464462</v>
      </c>
      <c r="F58" s="2">
        <f t="shared" si="4"/>
        <v>1577.2176680205762</v>
      </c>
    </row>
    <row r="59" spans="1:6">
      <c r="A59">
        <v>28</v>
      </c>
      <c r="B59">
        <f t="shared" si="0"/>
        <v>8.7636050744872271</v>
      </c>
      <c r="C59" s="2">
        <f t="shared" si="1"/>
        <v>478.26265585160536</v>
      </c>
      <c r="D59">
        <f t="shared" si="2"/>
        <v>8.915707261893008</v>
      </c>
      <c r="E59" s="2">
        <f t="shared" si="3"/>
        <v>1555.4181272153239</v>
      </c>
      <c r="F59" s="2">
        <f t="shared" si="4"/>
        <v>1541.276137021775</v>
      </c>
    </row>
    <row r="60" spans="1:6">
      <c r="A60">
        <v>29</v>
      </c>
      <c r="B60">
        <f t="shared" si="0"/>
        <v>8.3913144275502276</v>
      </c>
      <c r="C60" s="2">
        <f t="shared" si="1"/>
        <v>467.21543518061662</v>
      </c>
      <c r="D60">
        <f t="shared" si="2"/>
        <v>8.585409619768269</v>
      </c>
      <c r="E60" s="2">
        <f t="shared" si="3"/>
        <v>1524.4136300929447</v>
      </c>
      <c r="F60" s="2">
        <f t="shared" si="4"/>
        <v>1505.6747422812841</v>
      </c>
    </row>
    <row r="61" spans="1:6">
      <c r="A61">
        <v>30</v>
      </c>
      <c r="B61">
        <f t="shared" si="0"/>
        <v>8.037140686973137</v>
      </c>
      <c r="C61" s="2">
        <f t="shared" si="1"/>
        <v>456.28252317200258</v>
      </c>
      <c r="D61">
        <f t="shared" si="2"/>
        <v>8.2694076928314946</v>
      </c>
      <c r="E61" s="2">
        <f t="shared" si="3"/>
        <v>1493.7017031510848</v>
      </c>
      <c r="F61" s="2">
        <f t="shared" si="4"/>
        <v>1470.441725066024</v>
      </c>
    </row>
    <row r="62" spans="1:6">
      <c r="A62">
        <v>31</v>
      </c>
      <c r="B62">
        <f t="shared" si="0"/>
        <v>7.7000988236607704</v>
      </c>
      <c r="C62" s="2">
        <f t="shared" si="1"/>
        <v>445.47215662369155</v>
      </c>
      <c r="D62">
        <f t="shared" si="2"/>
        <v>7.9670012037008062</v>
      </c>
      <c r="E62" s="2">
        <f t="shared" si="3"/>
        <v>1463.2995052506185</v>
      </c>
      <c r="F62" s="2">
        <f t="shared" si="4"/>
        <v>1435.6036297443184</v>
      </c>
    </row>
    <row r="63" spans="1:6">
      <c r="A63">
        <v>32</v>
      </c>
      <c r="B63">
        <f t="shared" si="0"/>
        <v>7.3792626628761147</v>
      </c>
      <c r="C63" s="2">
        <f t="shared" si="1"/>
        <v>434.79203424011251</v>
      </c>
      <c r="D63">
        <f t="shared" si="2"/>
        <v>7.6775279271985291</v>
      </c>
      <c r="E63" s="2">
        <f t="shared" si="3"/>
        <v>1433.2231443274138</v>
      </c>
      <c r="F63" s="2">
        <f t="shared" si="4"/>
        <v>1401.1852665941126</v>
      </c>
    </row>
    <row r="64" spans="1:6">
      <c r="A64">
        <v>33</v>
      </c>
      <c r="B64">
        <f t="shared" si="0"/>
        <v>7.073761065987096</v>
      </c>
      <c r="C64" s="2">
        <f t="shared" si="1"/>
        <v>424.24930884154969</v>
      </c>
      <c r="D64">
        <f t="shared" si="2"/>
        <v>7.4003614288089592</v>
      </c>
      <c r="E64" s="2">
        <f t="shared" si="3"/>
        <v>1403.487669781189</v>
      </c>
      <c r="F64" s="2">
        <f t="shared" si="4"/>
        <v>1367.2096866964005</v>
      </c>
    </row>
    <row r="65" spans="1:6">
      <c r="A65">
        <v>34</v>
      </c>
      <c r="B65">
        <f t="shared" si="0"/>
        <v>6.7827743787355317</v>
      </c>
      <c r="C65" s="2">
        <f t="shared" si="1"/>
        <v>413.8505831685074</v>
      </c>
      <c r="D65">
        <f t="shared" si="2"/>
        <v>7.1349089486006214</v>
      </c>
      <c r="E65" s="2">
        <f t="shared" si="3"/>
        <v>1374.1070700177224</v>
      </c>
      <c r="F65" s="2">
        <f t="shared" si="4"/>
        <v>1333.6981684141354</v>
      </c>
    </row>
    <row r="66" spans="1:6">
      <c r="A66">
        <v>35</v>
      </c>
      <c r="B66">
        <f t="shared" ref="B66:B129" si="5">10*EXP(3950*(1/(273.15+A66) - 1/(273.15+25)))</f>
        <v>6.5055311261565665</v>
      </c>
      <c r="C66" s="2">
        <f t="shared" ref="C66:C129" si="6">1024*B66/(B66+10)</f>
        <v>403.6019090974591</v>
      </c>
      <c r="D66">
        <f t="shared" ref="D66:D129" si="7">10*EXP(3435*(1/(273.15+A66) - 1/(273.15+25)))</f>
        <v>6.8806094205703117</v>
      </c>
      <c r="E66" s="2">
        <f t="shared" ref="E66:E129" si="8">3300*D66/(D66+10)</f>
        <v>1345.094274867412</v>
      </c>
      <c r="F66" s="2">
        <f t="shared" ref="F66:F129" si="9">3300*B66/(B66+10)</f>
        <v>1300.6702148648585</v>
      </c>
    </row>
    <row r="67" spans="1:6">
      <c r="A67">
        <v>36</v>
      </c>
      <c r="B67">
        <f t="shared" si="5"/>
        <v>6.2413049358497705</v>
      </c>
      <c r="C67" s="2">
        <f t="shared" si="6"/>
        <v>393.50879006051821</v>
      </c>
      <c r="D67">
        <f t="shared" si="7"/>
        <v>6.6369316181051214</v>
      </c>
      <c r="E67" s="2">
        <f t="shared" si="8"/>
        <v>1316.4611625807374</v>
      </c>
      <c r="F67" s="2">
        <f t="shared" si="9"/>
        <v>1268.143561718467</v>
      </c>
    </row>
    <row r="68" spans="1:6">
      <c r="A68">
        <v>37</v>
      </c>
      <c r="B68">
        <f t="shared" si="5"/>
        <v>5.989411672745506</v>
      </c>
      <c r="C68" s="2">
        <f t="shared" si="6"/>
        <v>383.57618644253017</v>
      </c>
      <c r="D68">
        <f t="shared" si="7"/>
        <v>6.4033724169408526</v>
      </c>
      <c r="E68" s="2">
        <f t="shared" si="8"/>
        <v>1288.2185710836686</v>
      </c>
      <c r="F68" s="2">
        <f t="shared" si="9"/>
        <v>1236.1341945901852</v>
      </c>
    </row>
    <row r="69" spans="1:6">
      <c r="A69">
        <v>38</v>
      </c>
      <c r="B69">
        <f t="shared" si="5"/>
        <v>5.7492067698310469</v>
      </c>
      <c r="C69" s="2">
        <f t="shared" si="6"/>
        <v>373.80852371462947</v>
      </c>
      <c r="D69">
        <f t="shared" si="7"/>
        <v>6.1794551676232299</v>
      </c>
      <c r="E69" s="2">
        <f t="shared" si="8"/>
        <v>1260.3763131631015</v>
      </c>
      <c r="F69" s="2">
        <f t="shared" si="9"/>
        <v>1204.6563752522238</v>
      </c>
    </row>
    <row r="70" spans="1:6">
      <c r="A70">
        <v>39</v>
      </c>
      <c r="B70">
        <f t="shared" si="5"/>
        <v>5.5200827405136472</v>
      </c>
      <c r="C70" s="2">
        <f t="shared" si="6"/>
        <v>364.20970305335493</v>
      </c>
      <c r="D70">
        <f t="shared" si="7"/>
        <v>5.9647281700587653</v>
      </c>
      <c r="E70" s="2">
        <f t="shared" si="8"/>
        <v>1232.9431952439859</v>
      </c>
      <c r="F70" s="2">
        <f t="shared" si="9"/>
        <v>1173.7226758555385</v>
      </c>
    </row>
    <row r="71" spans="1:6">
      <c r="A71">
        <v>40</v>
      </c>
      <c r="B71">
        <f t="shared" si="5"/>
        <v>5.3014668594096683</v>
      </c>
      <c r="C71" s="2">
        <f t="shared" si="6"/>
        <v>354.78311418863149</v>
      </c>
      <c r="D71">
        <f t="shared" si="7"/>
        <v>5.7587632432773441</v>
      </c>
      <c r="E71" s="2">
        <f t="shared" si="8"/>
        <v>1205.9270394154992</v>
      </c>
      <c r="F71" s="2">
        <f t="shared" si="9"/>
        <v>1143.3440203344567</v>
      </c>
    </row>
    <row r="72" spans="1:6">
      <c r="A72">
        <v>41</v>
      </c>
      <c r="B72">
        <f t="shared" si="5"/>
        <v>5.0928189993696833</v>
      </c>
      <c r="C72" s="2">
        <f t="shared" si="6"/>
        <v>345.53165022202614</v>
      </c>
      <c r="D72">
        <f t="shared" si="7"/>
        <v>5.5611543840228439</v>
      </c>
      <c r="E72" s="2">
        <f t="shared" si="8"/>
        <v>1179.3347083631404</v>
      </c>
      <c r="F72" s="2">
        <f t="shared" si="9"/>
        <v>1113.5297321608266</v>
      </c>
    </row>
    <row r="73" spans="1:6">
      <c r="A73">
        <v>42</v>
      </c>
      <c r="B73">
        <f t="shared" si="5"/>
        <v>4.89362961348718</v>
      </c>
      <c r="C73" s="2">
        <f t="shared" si="6"/>
        <v>336.45772415832113</v>
      </c>
      <c r="D73">
        <f t="shared" si="7"/>
        <v>5.3715165082449872</v>
      </c>
      <c r="E73" s="2">
        <f t="shared" si="8"/>
        <v>1153.1721328666933</v>
      </c>
      <c r="F73" s="2">
        <f t="shared" si="9"/>
        <v>1084.2875876195894</v>
      </c>
    </row>
    <row r="74" spans="1:6">
      <c r="A74">
        <v>43</v>
      </c>
      <c r="B74">
        <f t="shared" si="5"/>
        <v>4.7034178516995047</v>
      </c>
      <c r="C74" s="2">
        <f t="shared" si="6"/>
        <v>327.56328689819537</v>
      </c>
      <c r="D74">
        <f t="shared" si="7"/>
        <v>5.1894842699873927</v>
      </c>
      <c r="E74" s="2">
        <f t="shared" si="8"/>
        <v>1127.4443415301428</v>
      </c>
      <c r="F74" s="2">
        <f t="shared" si="9"/>
        <v>1055.6238737930125</v>
      </c>
    </row>
    <row r="75" spans="1:6">
      <c r="A75">
        <v>44</v>
      </c>
      <c r="B75">
        <f t="shared" si="5"/>
        <v>4.5217298023814561</v>
      </c>
      <c r="C75" s="2">
        <f t="shared" si="6"/>
        <v>318.84984644730713</v>
      </c>
      <c r="D75">
        <f t="shared" si="7"/>
        <v>5.0147109525571185</v>
      </c>
      <c r="E75" s="2">
        <f t="shared" si="8"/>
        <v>1102.1554924185971</v>
      </c>
      <c r="F75" s="2">
        <f t="shared" si="9"/>
        <v>1027.5434504649545</v>
      </c>
    </row>
    <row r="76" spans="1:6">
      <c r="A76">
        <v>45</v>
      </c>
      <c r="B76">
        <f t="shared" si="5"/>
        <v>4.348136850059471</v>
      </c>
      <c r="C76" s="2">
        <f t="shared" si="6"/>
        <v>310.31848810686824</v>
      </c>
      <c r="D76">
        <f t="shared" si="7"/>
        <v>4.8468674272215395</v>
      </c>
      <c r="E76" s="2">
        <f t="shared" si="8"/>
        <v>1077.3089062885463</v>
      </c>
      <c r="F76" s="2">
        <f t="shared" si="9"/>
        <v>1000.0498151881496</v>
      </c>
    </row>
    <row r="77" spans="1:6">
      <c r="A77">
        <v>46</v>
      </c>
      <c r="B77">
        <f t="shared" si="5"/>
        <v>4.1822341410439954</v>
      </c>
      <c r="C77" s="2">
        <f t="shared" si="6"/>
        <v>301.96989542254136</v>
      </c>
      <c r="D77">
        <f t="shared" si="7"/>
        <v>4.6856411750123215</v>
      </c>
      <c r="E77" s="2">
        <f t="shared" si="8"/>
        <v>1052.9071011111428</v>
      </c>
      <c r="F77" s="2">
        <f t="shared" si="9"/>
        <v>973.14517079529935</v>
      </c>
    </row>
    <row r="78" spans="1:6">
      <c r="A78">
        <v>47</v>
      </c>
      <c r="B78">
        <f t="shared" si="5"/>
        <v>4.0236391493935306</v>
      </c>
      <c r="C78" s="2">
        <f t="shared" si="6"/>
        <v>293.804371681737</v>
      </c>
      <c r="D78">
        <f t="shared" si="7"/>
        <v>4.5307353675251312</v>
      </c>
      <c r="E78" s="2">
        <f t="shared" si="8"/>
        <v>1028.9518276031649</v>
      </c>
      <c r="F78" s="2">
        <f t="shared" si="9"/>
        <v>946.83049467747276</v>
      </c>
    </row>
    <row r="79" spans="1:6">
      <c r="A79">
        <v>48</v>
      </c>
      <c r="B79">
        <f t="shared" si="5"/>
        <v>3.8719903361908941</v>
      </c>
      <c r="C79" s="2">
        <f t="shared" si="6"/>
        <v>285.82186176379656</v>
      </c>
      <c r="D79">
        <f t="shared" si="7"/>
        <v>4.3818680028895844</v>
      </c>
      <c r="E79" s="2">
        <f t="shared" si="8"/>
        <v>1005.4441054966095</v>
      </c>
      <c r="F79" s="2">
        <f t="shared" si="9"/>
        <v>921.105609199735</v>
      </c>
    </row>
    <row r="80" spans="1:6">
      <c r="A80">
        <v>49</v>
      </c>
      <c r="B80">
        <f t="shared" si="5"/>
        <v>3.7269458956345969</v>
      </c>
      <c r="C80" s="2">
        <f t="shared" si="6"/>
        <v>278.02197416276738</v>
      </c>
      <c r="D80">
        <f t="shared" si="7"/>
        <v>4.2387710933490039</v>
      </c>
      <c r="E80" s="2">
        <f t="shared" si="8"/>
        <v>982.38426029515608</v>
      </c>
      <c r="F80" s="2">
        <f t="shared" si="9"/>
        <v>895.9692526729807</v>
      </c>
    </row>
    <row r="81" spans="1:6">
      <c r="A81">
        <v>50</v>
      </c>
      <c r="B81">
        <f t="shared" si="5"/>
        <v>3.5881825819290829</v>
      </c>
      <c r="C81" s="2">
        <f t="shared" si="6"/>
        <v>270.40400301816885</v>
      </c>
      <c r="D81">
        <f t="shared" si="7"/>
        <v>4.1011899011346262</v>
      </c>
      <c r="E81" s="2">
        <f t="shared" si="8"/>
        <v>959.77196028366973</v>
      </c>
      <c r="F81" s="2">
        <f t="shared" si="9"/>
        <v>871.41915035152067</v>
      </c>
    </row>
    <row r="82" spans="1:6">
      <c r="A82">
        <v>51</v>
      </c>
      <c r="B82">
        <f t="shared" si="5"/>
        <v>3.4553946114014114</v>
      </c>
      <c r="C82" s="2">
        <f t="shared" si="6"/>
        <v>262.96695000508203</v>
      </c>
      <c r="D82">
        <f t="shared" si="7"/>
        <v>3.9688822195467566</v>
      </c>
      <c r="E82" s="2">
        <f t="shared" si="8"/>
        <v>937.60625357533161</v>
      </c>
      <c r="F82" s="2">
        <f t="shared" si="9"/>
        <v>847.45208497731517</v>
      </c>
    </row>
    <row r="83" spans="1:6">
      <c r="A83">
        <v>52</v>
      </c>
      <c r="B83">
        <f t="shared" si="5"/>
        <v>3.3282926346803317</v>
      </c>
      <c r="C83" s="2">
        <f t="shared" si="6"/>
        <v>255.70954595073701</v>
      </c>
      <c r="D83">
        <f t="shared" si="7"/>
        <v>3.841617696365768</v>
      </c>
      <c r="E83" s="2">
        <f t="shared" si="8"/>
        <v>915.88560499944845</v>
      </c>
      <c r="F83" s="2">
        <f t="shared" si="9"/>
        <v>824.06396644280471</v>
      </c>
    </row>
    <row r="84" spans="1:6">
      <c r="A84">
        <v>53</v>
      </c>
      <c r="B84">
        <f t="shared" si="5"/>
        <v>3.2066027741512282</v>
      </c>
      <c r="C84" s="2">
        <f t="shared" si="6"/>
        <v>248.63027206040033</v>
      </c>
      <c r="D84">
        <f t="shared" si="7"/>
        <v>3.7191771969118221</v>
      </c>
      <c r="E84" s="2">
        <f t="shared" si="8"/>
        <v>894.60793265150926</v>
      </c>
      <c r="F84" s="2">
        <f t="shared" si="9"/>
        <v>801.2499001946494</v>
      </c>
    </row>
    <row r="85" spans="1:6">
      <c r="A85">
        <v>54</v>
      </c>
      <c r="B85">
        <f t="shared" si="5"/>
        <v>3.0900657222480428</v>
      </c>
      <c r="C85" s="2">
        <f t="shared" si="6"/>
        <v>241.72738065050621</v>
      </c>
      <c r="D85">
        <f t="shared" si="7"/>
        <v>3.6013522042533337</v>
      </c>
      <c r="E85" s="2">
        <f t="shared" si="8"/>
        <v>873.77064394520733</v>
      </c>
      <c r="F85" s="2">
        <f t="shared" si="9"/>
        <v>779.00425404948294</v>
      </c>
    </row>
    <row r="86" spans="1:6">
      <c r="A86">
        <v>55</v>
      </c>
      <c r="B86">
        <f t="shared" si="5"/>
        <v>2.9784358964646267</v>
      </c>
      <c r="C86" s="2">
        <f t="shared" si="6"/>
        <v>234.99891530154159</v>
      </c>
      <c r="D86">
        <f t="shared" si="7"/>
        <v>3.4879442542327848</v>
      </c>
      <c r="E86" s="2">
        <f t="shared" si="8"/>
        <v>853.37067102394462</v>
      </c>
      <c r="F86" s="2">
        <f t="shared" si="9"/>
        <v>757.32072313973367</v>
      </c>
    </row>
    <row r="87" spans="1:6">
      <c r="A87">
        <v>56</v>
      </c>
      <c r="B87">
        <f t="shared" si="5"/>
        <v>2.87148064726449</v>
      </c>
      <c r="C87" s="2">
        <f t="shared" si="6"/>
        <v>228.44273035703512</v>
      </c>
      <c r="D87">
        <f t="shared" si="7"/>
        <v>3.3787644031347446</v>
      </c>
      <c r="E87" s="2">
        <f t="shared" si="8"/>
        <v>833.4045054065042</v>
      </c>
      <c r="F87" s="2">
        <f t="shared" si="9"/>
        <v>736.19239275216398</v>
      </c>
    </row>
    <row r="88" spans="1:6">
      <c r="A88">
        <v>57</v>
      </c>
      <c r="B88">
        <f t="shared" si="5"/>
        <v>2.7689795153419143</v>
      </c>
      <c r="C88" s="2">
        <f t="shared" si="6"/>
        <v>222.05650970802705</v>
      </c>
      <c r="D88">
        <f t="shared" si="7"/>
        <v>3.2736327259662663</v>
      </c>
      <c r="E88" s="2">
        <f t="shared" si="8"/>
        <v>813.86823175810491</v>
      </c>
      <c r="F88" s="2">
        <f t="shared" si="9"/>
        <v>715.61179886375908</v>
      </c>
    </row>
    <row r="89" spans="1:6">
      <c r="A89">
        <v>58</v>
      </c>
      <c r="B89">
        <f t="shared" si="5"/>
        <v>2.6707235349405076</v>
      </c>
      <c r="C89" s="2">
        <f t="shared" si="6"/>
        <v>215.83778481454499</v>
      </c>
      <c r="D89">
        <f t="shared" si="7"/>
        <v>3.1723778434546186</v>
      </c>
      <c r="E89" s="2">
        <f t="shared" si="8"/>
        <v>794.75756069373858</v>
      </c>
      <c r="F89" s="2">
        <f t="shared" si="9"/>
        <v>695.57098621874843</v>
      </c>
    </row>
    <row r="90" spans="1:6">
      <c r="A90">
        <v>59</v>
      </c>
      <c r="B90">
        <f t="shared" si="5"/>
        <v>2.576514580169369</v>
      </c>
      <c r="C90" s="2">
        <f t="shared" si="6"/>
        <v>209.78395192683843</v>
      </c>
      <c r="D90">
        <f t="shared" si="7"/>
        <v>3.0748364759928224</v>
      </c>
      <c r="E90" s="2">
        <f t="shared" si="8"/>
        <v>776.06786053558028</v>
      </c>
      <c r="F90" s="2">
        <f t="shared" si="9"/>
        <v>676.06156382672543</v>
      </c>
    </row>
    <row r="91" spans="1:6">
      <c r="A91">
        <v>60</v>
      </c>
      <c r="B91">
        <f t="shared" si="5"/>
        <v>2.4861647514733818</v>
      </c>
      <c r="C91" s="2">
        <f t="shared" si="6"/>
        <v>203.89228847940132</v>
      </c>
      <c r="D91">
        <f t="shared" si="7"/>
        <v>2.9808530228799102</v>
      </c>
      <c r="E91" s="2">
        <f t="shared" si="8"/>
        <v>757.79418796017796</v>
      </c>
      <c r="F91" s="2">
        <f t="shared" si="9"/>
        <v>657.07475779494564</v>
      </c>
    </row>
    <row r="92" spans="1:6">
      <c r="A92">
        <v>61</v>
      </c>
      <c r="B92">
        <f t="shared" si="5"/>
        <v>2.3994957996144266</v>
      </c>
      <c r="C92" s="2">
        <f t="shared" si="6"/>
        <v>198.15996864014247</v>
      </c>
      <c r="D92">
        <f t="shared" si="7"/>
        <v>2.8902791653113207</v>
      </c>
      <c r="E92" s="2">
        <f t="shared" si="8"/>
        <v>739.93131748415499</v>
      </c>
      <c r="F92" s="2">
        <f t="shared" si="9"/>
        <v>638.60146143795907</v>
      </c>
    </row>
    <row r="93" spans="1:6">
      <c r="A93">
        <v>62</v>
      </c>
      <c r="B93">
        <f t="shared" si="5"/>
        <v>2.3163385847055866</v>
      </c>
      <c r="C93" s="2">
        <f t="shared" si="6"/>
        <v>192.58407800545376</v>
      </c>
      <c r="D93">
        <f t="shared" si="7"/>
        <v>2.8029734916756794</v>
      </c>
      <c r="E93" s="2">
        <f t="shared" si="8"/>
        <v>722.47376974917938</v>
      </c>
      <c r="F93" s="2">
        <f t="shared" si="9"/>
        <v>620.6322826347631</v>
      </c>
    </row>
    <row r="94" spans="1:6">
      <c r="A94">
        <v>63</v>
      </c>
      <c r="B94">
        <f t="shared" si="5"/>
        <v>2.2365325680118708</v>
      </c>
      <c r="C94" s="2">
        <f t="shared" si="6"/>
        <v>187.16162743938639</v>
      </c>
      <c r="D94">
        <f t="shared" si="7"/>
        <v>2.7188011438080064</v>
      </c>
      <c r="E94" s="2">
        <f t="shared" si="8"/>
        <v>705.41583857802118</v>
      </c>
      <c r="F94" s="2">
        <f t="shared" si="9"/>
        <v>603.15758842771004</v>
      </c>
    </row>
    <row r="95" spans="1:6">
      <c r="A95">
        <v>64</v>
      </c>
      <c r="B95">
        <f t="shared" si="5"/>
        <v>2.159925334389869</v>
      </c>
      <c r="C95" s="2">
        <f t="shared" si="6"/>
        <v>181.8895660617313</v>
      </c>
      <c r="D95">
        <f t="shared" si="7"/>
        <v>2.6376334829368053</v>
      </c>
      <c r="E95" s="2">
        <f t="shared" si="8"/>
        <v>688.75161678361383</v>
      </c>
      <c r="F95" s="2">
        <f t="shared" si="9"/>
        <v>586.16754687862624</v>
      </c>
    </row>
    <row r="96" spans="1:6">
      <c r="A96">
        <v>65</v>
      </c>
      <c r="B96">
        <f t="shared" si="5"/>
        <v>2.086372143385967</v>
      </c>
      <c r="C96" s="2">
        <f t="shared" si="6"/>
        <v>176.76479339553998</v>
      </c>
      <c r="D96">
        <f t="shared" si="7"/>
        <v>2.5593477741438884</v>
      </c>
      <c r="E96" s="2">
        <f t="shared" si="8"/>
        <v>672.47502072220834</v>
      </c>
      <c r="F96" s="2">
        <f t="shared" si="9"/>
        <v>569.65216621609568</v>
      </c>
    </row>
    <row r="97" spans="1:6">
      <c r="A97">
        <v>66</v>
      </c>
      <c r="B97">
        <f t="shared" si="5"/>
        <v>2.0157355071489538</v>
      </c>
      <c r="C97" s="2">
        <f t="shared" si="6"/>
        <v>171.78417068954718</v>
      </c>
      <c r="D97">
        <f t="shared" si="7"/>
        <v>2.4838268882314325</v>
      </c>
      <c r="E97" s="2">
        <f t="shared" si="8"/>
        <v>656.57981358991219</v>
      </c>
      <c r="F97" s="2">
        <f t="shared" si="9"/>
        <v>553.60133132373608</v>
      </c>
    </row>
    <row r="98" spans="1:6">
      <c r="A98">
        <v>67</v>
      </c>
      <c r="B98">
        <f t="shared" si="5"/>
        <v>1.9478847934394441</v>
      </c>
      <c r="C98" s="2">
        <f t="shared" si="6"/>
        <v>166.94453143515744</v>
      </c>
      <c r="D98">
        <f t="shared" si="7"/>
        <v>2.4109590199615178</v>
      </c>
      <c r="E98" s="2">
        <f t="shared" si="8"/>
        <v>641.05962746927821</v>
      </c>
      <c r="F98" s="2">
        <f t="shared" si="9"/>
        <v>538.0048376328316</v>
      </c>
    </row>
    <row r="99" spans="1:6">
      <c r="A99">
        <v>68</v>
      </c>
      <c r="B99">
        <f t="shared" si="5"/>
        <v>1.8826958521356758</v>
      </c>
      <c r="C99" s="2">
        <f t="shared" si="6"/>
        <v>162.24269110114724</v>
      </c>
      <c r="D99">
        <f t="shared" si="7"/>
        <v>2.3406374216991437</v>
      </c>
      <c r="E99" s="2">
        <f t="shared" si="8"/>
        <v>625.90798413909374</v>
      </c>
      <c r="F99" s="2">
        <f t="shared" si="9"/>
        <v>522.8524224939315</v>
      </c>
    </row>
    <row r="100" spans="1:6">
      <c r="A100">
        <v>69</v>
      </c>
      <c r="B100">
        <f t="shared" si="5"/>
        <v>1.8200506637440095</v>
      </c>
      <c r="C100" s="2">
        <f t="shared" si="6"/>
        <v>157.67545611209144</v>
      </c>
      <c r="D100">
        <f t="shared" si="7"/>
        <v>2.2727601515510725</v>
      </c>
      <c r="E100" s="2">
        <f t="shared" si="8"/>
        <v>611.11831466621231</v>
      </c>
      <c r="F100" s="2">
        <f t="shared" si="9"/>
        <v>508.13379411123213</v>
      </c>
    </row>
    <row r="101" spans="1:6">
      <c r="A101">
        <v>70</v>
      </c>
      <c r="B101">
        <f t="shared" si="5"/>
        <v>1.7598370085233808</v>
      </c>
      <c r="C101" s="2">
        <f t="shared" si="6"/>
        <v>153.23963209879713</v>
      </c>
      <c r="D101">
        <f t="shared" si="7"/>
        <v>2.2072298351500903</v>
      </c>
      <c r="E101" s="2">
        <f t="shared" si="8"/>
        <v>596.68397780320333</v>
      </c>
      <c r="F101" s="2">
        <f t="shared" si="9"/>
        <v>493.8386581308892</v>
      </c>
    </row>
    <row r="102" spans="1:6">
      <c r="A102">
        <v>71</v>
      </c>
      <c r="B102">
        <f t="shared" si="5"/>
        <v>1.7019481549266642</v>
      </c>
      <c r="C102" s="2">
        <f t="shared" si="6"/>
        <v>148.93203145077734</v>
      </c>
      <c r="D102">
        <f t="shared" si="7"/>
        <v>2.1439534402876985</v>
      </c>
      <c r="E102" s="2">
        <f t="shared" si="8"/>
        <v>582.59827721982708</v>
      </c>
      <c r="F102" s="2">
        <f t="shared" si="9"/>
        <v>479.95674198004423</v>
      </c>
    </row>
    <row r="103" spans="1:6">
      <c r="A103">
        <v>72</v>
      </c>
      <c r="B103">
        <f t="shared" si="5"/>
        <v>1.646282566148876</v>
      </c>
      <c r="C103" s="2">
        <f t="shared" si="6"/>
        <v>144.74948020206736</v>
      </c>
      <c r="D103">
        <f t="shared" si="7"/>
        <v>2.0828420636480276</v>
      </c>
      <c r="E103" s="2">
        <f t="shared" si="8"/>
        <v>568.85447759989131</v>
      </c>
      <c r="F103" s="2">
        <f t="shared" si="9"/>
        <v>466.4778170574437</v>
      </c>
    </row>
    <row r="104" spans="1:6">
      <c r="A104">
        <v>73</v>
      </c>
      <c r="B104">
        <f t="shared" si="5"/>
        <v>1.5927436236529282</v>
      </c>
      <c r="C104" s="2">
        <f t="shared" si="6"/>
        <v>140.68882428253616</v>
      </c>
      <c r="D104">
        <f t="shared" si="7"/>
        <v>2.0238107289422835</v>
      </c>
      <c r="E104" s="2">
        <f t="shared" si="8"/>
        <v>555.4458196380009</v>
      </c>
      <c r="F104" s="2">
        <f t="shared" si="9"/>
        <v>453.39171887926693</v>
      </c>
    </row>
    <row r="105" spans="1:6">
      <c r="A105">
        <v>74</v>
      </c>
      <c r="B105">
        <f t="shared" si="5"/>
        <v>1.5412393666187754</v>
      </c>
      <c r="C105" s="2">
        <f t="shared" si="6"/>
        <v>136.74693516732754</v>
      </c>
      <c r="D105">
        <f t="shared" si="7"/>
        <v>1.9667781957864792</v>
      </c>
      <c r="E105" s="2">
        <f t="shared" si="8"/>
        <v>542.36553397309979</v>
      </c>
      <c r="F105" s="2">
        <f t="shared" si="9"/>
        <v>440.68836528533285</v>
      </c>
    </row>
    <row r="106" spans="1:6">
      <c r="A106">
        <v>75</v>
      </c>
      <c r="B106">
        <f t="shared" si="5"/>
        <v>1.4916822463315951</v>
      </c>
      <c r="C106" s="2">
        <f t="shared" si="6"/>
        <v>132.920714957217</v>
      </c>
      <c r="D106">
        <f t="shared" si="7"/>
        <v>1.9116667787058046</v>
      </c>
      <c r="E106" s="2">
        <f t="shared" si="8"/>
        <v>529.60685409759003</v>
      </c>
      <c r="F106" s="2">
        <f t="shared" si="9"/>
        <v>428.35777281134392</v>
      </c>
    </row>
    <row r="107" spans="1:6">
      <c r="A107">
        <v>76</v>
      </c>
      <c r="B107">
        <f t="shared" si="5"/>
        <v>1.4439888945894417</v>
      </c>
      <c r="C107" s="2">
        <f t="shared" si="6"/>
        <v>129.20710092253503</v>
      </c>
      <c r="D107">
        <f t="shared" si="7"/>
        <v>1.8584021756867772</v>
      </c>
      <c r="E107" s="2">
        <f t="shared" si="8"/>
        <v>517.16302828219682</v>
      </c>
      <c r="F107" s="2">
        <f t="shared" si="9"/>
        <v>416.39007133238835</v>
      </c>
    </row>
    <row r="108" spans="1:6">
      <c r="A108">
        <v>77</v>
      </c>
      <c r="B108">
        <f t="shared" si="5"/>
        <v>1.3980799052713089</v>
      </c>
      <c r="C108" s="2">
        <f t="shared" si="6"/>
        <v>125.6030695429436</v>
      </c>
      <c r="D108">
        <f t="shared" si="7"/>
        <v>1.8069133057338957</v>
      </c>
      <c r="E108" s="2">
        <f t="shared" si="8"/>
        <v>505.02733055777423</v>
      </c>
      <c r="F108" s="2">
        <f t="shared" si="9"/>
        <v>404.77551708175184</v>
      </c>
    </row>
    <row r="109" spans="1:6">
      <c r="A109">
        <v>78</v>
      </c>
      <c r="B109">
        <f t="shared" si="5"/>
        <v>1.3538796282625536</v>
      </c>
      <c r="C109" s="2">
        <f t="shared" si="6"/>
        <v>122.10564007476684</v>
      </c>
      <c r="D109">
        <f t="shared" si="7"/>
        <v>1.7571321549204693</v>
      </c>
      <c r="E109" s="2">
        <f t="shared" si="8"/>
        <v>493.19307079582387</v>
      </c>
      <c r="F109" s="2">
        <f t="shared" si="9"/>
        <v>393.50450414719779</v>
      </c>
    </row>
    <row r="110" spans="1:6">
      <c r="A110">
        <v>79</v>
      </c>
      <c r="B110">
        <f t="shared" si="5"/>
        <v>1.311315974987002</v>
      </c>
      <c r="C110" s="2">
        <f t="shared" si="6"/>
        <v>118.71187767683531</v>
      </c>
      <c r="D110">
        <f t="shared" si="7"/>
        <v>1.7089936304544149</v>
      </c>
      <c r="E110" s="2">
        <f t="shared" si="8"/>
        <v>481.65360392981086</v>
      </c>
      <c r="F110" s="2">
        <f t="shared" si="9"/>
        <v>382.56757454448882</v>
      </c>
    </row>
    <row r="111" spans="1:6">
      <c r="A111">
        <v>80</v>
      </c>
      <c r="B111">
        <f t="shared" si="5"/>
        <v>1.2703202348436204</v>
      </c>
      <c r="C111" s="2">
        <f t="shared" si="6"/>
        <v>115.41889612490824</v>
      </c>
      <c r="D111">
        <f t="shared" si="7"/>
        <v>1.6624354223086466</v>
      </c>
      <c r="E111" s="2">
        <f t="shared" si="8"/>
        <v>470.40233835931855</v>
      </c>
      <c r="F111" s="2">
        <f t="shared" si="9"/>
        <v>371.95542696503634</v>
      </c>
    </row>
    <row r="112" spans="1:6">
      <c r="A112">
        <v>81</v>
      </c>
      <c r="B112">
        <f t="shared" si="5"/>
        <v>1.2308269018910289</v>
      </c>
      <c r="C112" s="2">
        <f t="shared" si="6"/>
        <v>112.22386014374375</v>
      </c>
      <c r="D112">
        <f t="shared" si="7"/>
        <v>1.6173978719928972</v>
      </c>
      <c r="E112" s="2">
        <f t="shared" si="8"/>
        <v>459.43274357883018</v>
      </c>
      <c r="F112" s="2">
        <f t="shared" si="9"/>
        <v>361.6589242913617</v>
      </c>
    </row>
    <row r="113" spans="1:6">
      <c r="A113">
        <v>82</v>
      </c>
      <c r="B113">
        <f t="shared" si="5"/>
        <v>1.1927735111652522</v>
      </c>
      <c r="C113" s="2">
        <f t="shared" si="6"/>
        <v>109.12398738479085</v>
      </c>
      <c r="D113">
        <f t="shared" si="7"/>
        <v>1.5738238480690789</v>
      </c>
      <c r="E113" s="2">
        <f t="shared" si="8"/>
        <v>448.73835707240693</v>
      </c>
      <c r="F113" s="2">
        <f t="shared" si="9"/>
        <v>351.66909997051738</v>
      </c>
    </row>
    <row r="114" spans="1:6">
      <c r="A114">
        <v>83</v>
      </c>
      <c r="B114">
        <f t="shared" si="5"/>
        <v>1.1561004840554914</v>
      </c>
      <c r="C114" s="2">
        <f t="shared" si="6"/>
        <v>106.11655007632814</v>
      </c>
      <c r="D114">
        <f t="shared" si="7"/>
        <v>1.5316586280361102</v>
      </c>
      <c r="E114" s="2">
        <f t="shared" si="8"/>
        <v>438.3127905148508</v>
      </c>
      <c r="F114" s="2">
        <f t="shared" si="9"/>
        <v>341.97716333191687</v>
      </c>
    </row>
    <row r="115" spans="1:6">
      <c r="A115">
        <v>84</v>
      </c>
      <c r="B115">
        <f t="shared" si="5"/>
        <v>1.120750982199338</v>
      </c>
      <c r="C115" s="2">
        <f t="shared" si="6"/>
        <v>103.19887637167044</v>
      </c>
      <c r="D115">
        <f t="shared" si="7"/>
        <v>1.4908497862323422</v>
      </c>
      <c r="E115" s="2">
        <f t="shared" si="8"/>
        <v>428.1497353190839</v>
      </c>
      <c r="F115" s="2">
        <f t="shared" si="9"/>
        <v>332.57450393214106</v>
      </c>
    </row>
    <row r="116" spans="1:6">
      <c r="A116">
        <v>85</v>
      </c>
      <c r="B116">
        <f t="shared" si="5"/>
        <v>1.0866707693930253</v>
      </c>
      <c r="C116" s="2">
        <f t="shared" si="6"/>
        <v>100.36835141983556</v>
      </c>
      <c r="D116">
        <f t="shared" si="7"/>
        <v>1.4513470874245442</v>
      </c>
      <c r="E116" s="2">
        <f t="shared" si="8"/>
        <v>418.24296756846991</v>
      </c>
      <c r="F116" s="2">
        <f t="shared" si="9"/>
        <v>323.45269500532947</v>
      </c>
    </row>
    <row r="117" spans="1:6">
      <c r="A117">
        <v>86</v>
      </c>
      <c r="B117">
        <f t="shared" si="5"/>
        <v>1.0538080810441723</v>
      </c>
      <c r="C117" s="2">
        <f t="shared" si="6"/>
        <v>97.622418181816116</v>
      </c>
      <c r="D117">
        <f t="shared" si="7"/>
        <v>1.4131023857719294</v>
      </c>
      <c r="E117" s="2">
        <f t="shared" si="8"/>
        <v>408.58635237170591</v>
      </c>
      <c r="F117" s="2">
        <f t="shared" si="9"/>
        <v>314.60349609374333</v>
      </c>
    </row>
    <row r="118" spans="1:6">
      <c r="A118">
        <v>87</v>
      </c>
      <c r="B118">
        <f t="shared" si="5"/>
        <v>1.0221135007242612</v>
      </c>
      <c r="C118" s="2">
        <f t="shared" si="6"/>
        <v>94.95857801435892</v>
      </c>
      <c r="D118">
        <f t="shared" si="7"/>
        <v>1.3760695288720042</v>
      </c>
      <c r="E118" s="2">
        <f t="shared" si="8"/>
        <v>399.17384767670978</v>
      </c>
      <c r="F118" s="2">
        <f t="shared" si="9"/>
        <v>306.01885492908639</v>
      </c>
    </row>
    <row r="119" spans="1:6">
      <c r="A119">
        <v>88</v>
      </c>
      <c r="B119">
        <f t="shared" si="5"/>
        <v>0.99153984340578094</v>
      </c>
      <c r="C119" s="2">
        <f t="shared" si="6"/>
        <v>92.374391041911807</v>
      </c>
      <c r="D119">
        <f t="shared" si="7"/>
        <v>1.3402042666121554</v>
      </c>
      <c r="E119" s="2">
        <f t="shared" si="8"/>
        <v>389.99950757865588</v>
      </c>
      <c r="F119" s="2">
        <f t="shared" si="9"/>
        <v>297.69090863116111</v>
      </c>
    </row>
    <row r="120" spans="1:6">
      <c r="A120">
        <v>89</v>
      </c>
      <c r="B120">
        <f t="shared" si="5"/>
        <v>0.96204204499490009</v>
      </c>
      <c r="C120" s="2">
        <f t="shared" si="6"/>
        <v>89.867476336178925</v>
      </c>
      <c r="D120">
        <f t="shared" si="7"/>
        <v>1.3054641645669554</v>
      </c>
      <c r="E120" s="2">
        <f t="shared" si="8"/>
        <v>381.05748515598145</v>
      </c>
      <c r="F120" s="2">
        <f t="shared" si="9"/>
        <v>289.61198428651409</v>
      </c>
    </row>
    <row r="121" spans="1:6">
      <c r="A121">
        <v>90</v>
      </c>
      <c r="B121">
        <f t="shared" si="5"/>
        <v>0.93357705779475564</v>
      </c>
      <c r="C121" s="2">
        <f t="shared" si="6"/>
        <v>87.435511921534527</v>
      </c>
      <c r="D121">
        <f t="shared" si="7"/>
        <v>1.2718085216963091</v>
      </c>
      <c r="E121" s="2">
        <f t="shared" si="8"/>
        <v>372.34203486684254</v>
      </c>
      <c r="F121" s="2">
        <f t="shared" si="9"/>
        <v>281.77459896588277</v>
      </c>
    </row>
    <row r="122" spans="1:6">
      <c r="A122">
        <v>91</v>
      </c>
      <c r="B122">
        <f t="shared" si="5"/>
        <v>0.90610375155695078</v>
      </c>
      <c r="C122" s="2">
        <f t="shared" si="6"/>
        <v>85.076234623373907</v>
      </c>
      <c r="D122">
        <f t="shared" si="7"/>
        <v>1.2391982921136193</v>
      </c>
      <c r="E122" s="2">
        <f t="shared" si="8"/>
        <v>363.84751453708083</v>
      </c>
      <c r="F122" s="2">
        <f t="shared" si="9"/>
        <v>274.1714592354823</v>
      </c>
    </row>
    <row r="123" spans="1:6">
      <c r="A123">
        <v>92</v>
      </c>
      <c r="B123">
        <f t="shared" si="5"/>
        <v>0.87958281980005271</v>
      </c>
      <c r="C123" s="2">
        <f t="shared" si="6"/>
        <v>82.787439775361449</v>
      </c>
      <c r="D123">
        <f t="shared" si="7"/>
        <v>1.2075960107065145</v>
      </c>
      <c r="E123" s="2">
        <f t="shared" si="8"/>
        <v>355.5683869693911</v>
      </c>
      <c r="F123" s="2">
        <f t="shared" si="9"/>
        <v>266.79546021356714</v>
      </c>
    </row>
    <row r="124" spans="1:6">
      <c r="A124">
        <v>93</v>
      </c>
      <c r="B124">
        <f t="shared" si="5"/>
        <v>0.85397669109353591</v>
      </c>
      <c r="C124" s="2">
        <f t="shared" si="6"/>
        <v>80.566980800442266</v>
      </c>
      <c r="D124">
        <f t="shared" si="7"/>
        <v>1.1769657224050813</v>
      </c>
      <c r="E124" s="2">
        <f t="shared" si="8"/>
        <v>347.4992212019601</v>
      </c>
      <c r="F124" s="2">
        <f t="shared" si="9"/>
        <v>259.6396842201753</v>
      </c>
    </row>
    <row r="125" spans="1:6">
      <c r="A125">
        <v>94</v>
      </c>
      <c r="B125">
        <f t="shared" si="5"/>
        <v>0.82924944502410736</v>
      </c>
      <c r="C125" s="2">
        <f t="shared" si="6"/>
        <v>78.412768679445222</v>
      </c>
      <c r="D125">
        <f t="shared" si="7"/>
        <v>1.1472729149043046</v>
      </c>
      <c r="E125" s="2">
        <f t="shared" si="8"/>
        <v>339.63469344346873</v>
      </c>
      <c r="F125" s="2">
        <f t="shared" si="9"/>
        <v>252.69739906461842</v>
      </c>
    </row>
    <row r="126" spans="1:6">
      <c r="A126">
        <v>95</v>
      </c>
      <c r="B126">
        <f t="shared" si="5"/>
        <v>0.8053667325785383</v>
      </c>
      <c r="C126" s="2">
        <f t="shared" si="6"/>
        <v>76.322771320101424</v>
      </c>
      <c r="D126">
        <f t="shared" si="7"/>
        <v>1.1184844546583395</v>
      </c>
      <c r="E126" s="2">
        <f t="shared" si="8"/>
        <v>331.96958770995923</v>
      </c>
      <c r="F126" s="2">
        <f t="shared" si="9"/>
        <v>245.96205601204559</v>
      </c>
    </row>
    <row r="127" spans="1:6">
      <c r="A127">
        <v>96</v>
      </c>
      <c r="B127">
        <f t="shared" si="5"/>
        <v>0.78229570069330578</v>
      </c>
      <c r="C127" s="2">
        <f t="shared" si="6"/>
        <v>74.295012838354637</v>
      </c>
      <c r="D127">
        <f t="shared" si="7"/>
        <v>1.0905685259746323</v>
      </c>
      <c r="E127" s="2">
        <f t="shared" si="8"/>
        <v>324.49879618772923</v>
      </c>
      <c r="F127" s="2">
        <f t="shared" si="9"/>
        <v>239.42728746735381</v>
      </c>
    </row>
    <row r="128" spans="1:6">
      <c r="A128">
        <v>97</v>
      </c>
      <c r="B128">
        <f t="shared" si="5"/>
        <v>0.76000492073640336</v>
      </c>
      <c r="C128" s="2">
        <f t="shared" si="6"/>
        <v>72.327572762932789</v>
      </c>
      <c r="D128">
        <f t="shared" si="7"/>
        <v>1.0634945730455807</v>
      </c>
      <c r="E128" s="2">
        <f t="shared" si="8"/>
        <v>317.21731934508512</v>
      </c>
      <c r="F128" s="2">
        <f t="shared" si="9"/>
        <v>233.08690441179513</v>
      </c>
    </row>
    <row r="129" spans="1:6">
      <c r="A129">
        <v>98</v>
      </c>
      <c r="B129">
        <f t="shared" si="5"/>
        <v>0.73846432070078138</v>
      </c>
      <c r="C129" s="2">
        <f t="shared" si="6"/>
        <v>70.418585173289657</v>
      </c>
      <c r="D129">
        <f t="shared" si="7"/>
        <v>1.0372332447645076</v>
      </c>
      <c r="E129" s="2">
        <f t="shared" si="8"/>
        <v>310.12026581448822</v>
      </c>
      <c r="F129" s="2">
        <f t="shared" si="9"/>
        <v>226.93489362485926</v>
      </c>
    </row>
    <row r="130" spans="1:6">
      <c r="A130">
        <v>99</v>
      </c>
      <c r="B130">
        <f t="shared" ref="B130:B181" si="10">10*EXP(3950*(1/(273.15+A130) - 1/(273.15+25)))</f>
        <v>0.71764512090214894</v>
      </c>
      <c r="C130" s="2">
        <f t="shared" ref="C130:C181" si="11">1024*B130/(B130+10)</f>
        <v>68.566237780220831</v>
      </c>
      <c r="D130">
        <f t="shared" ref="D130:D181" si="12">10*EXP(3435*(1/(273.15+A130) - 1/(273.15+25)))</f>
        <v>1.0117563421813622</v>
      </c>
      <c r="E130" s="2">
        <f t="shared" ref="E130:E181" si="13">3300*D130/(D130+10)</f>
        <v>303.20285206538631</v>
      </c>
      <c r="F130" s="2">
        <f t="shared" ref="F130:F181" si="14">3300*B130/(B130+10)</f>
        <v>220.96541472141479</v>
      </c>
    </row>
    <row r="131" spans="1:6">
      <c r="A131">
        <v>100</v>
      </c>
      <c r="B131">
        <f t="shared" si="10"/>
        <v>0.69751977298618806</v>
      </c>
      <c r="C131" s="2">
        <f t="shared" si="11"/>
        <v>66.768770957688304</v>
      </c>
      <c r="D131">
        <f t="shared" si="12"/>
        <v>0.9870367684615805</v>
      </c>
      <c r="E131" s="2">
        <f t="shared" si="13"/>
        <v>296.46040188680428</v>
      </c>
      <c r="F131" s="2">
        <f t="shared" si="14"/>
        <v>215.1727970316127</v>
      </c>
    </row>
    <row r="132" spans="1:6">
      <c r="A132">
        <v>101</v>
      </c>
      <c r="B132">
        <f t="shared" si="10"/>
        <v>0.67806190206183992</v>
      </c>
      <c r="C132" s="2">
        <f t="shared" si="11"/>
        <v>65.024476733671492</v>
      </c>
      <c r="D132">
        <f t="shared" si="12"/>
        <v>0.9630484812191048</v>
      </c>
      <c r="E132" s="2">
        <f t="shared" si="13"/>
        <v>289.8883456975866</v>
      </c>
      <c r="F132" s="2">
        <f t="shared" si="14"/>
        <v>209.551536348746</v>
      </c>
    </row>
    <row r="133" spans="1:6">
      <c r="A133">
        <v>102</v>
      </c>
      <c r="B133">
        <f t="shared" si="10"/>
        <v>0.6592462517881913</v>
      </c>
      <c r="C133" s="2">
        <f t="shared" si="11"/>
        <v>63.331697747189082</v>
      </c>
      <c r="D133">
        <f t="shared" si="12"/>
        <v>0.93976644710174095</v>
      </c>
      <c r="E133" s="2">
        <f t="shared" si="13"/>
        <v>283.48221970107505</v>
      </c>
      <c r="F133" s="2">
        <f t="shared" si="14"/>
        <v>204.09629156808981</v>
      </c>
    </row>
    <row r="134" spans="1:6">
      <c r="A134">
        <v>103</v>
      </c>
      <c r="B134">
        <f t="shared" si="10"/>
        <v>0.6410486322526544</v>
      </c>
      <c r="C134" s="2">
        <f t="shared" si="11"/>
        <v>61.688826178003701</v>
      </c>
      <c r="D134">
        <f t="shared" si="12"/>
        <v>0.9171665985137154</v>
      </c>
      <c r="E134" s="2">
        <f t="shared" si="13"/>
        <v>277.23766489991232</v>
      </c>
      <c r="F134" s="2">
        <f t="shared" si="14"/>
        <v>198.80188123770722</v>
      </c>
    </row>
    <row r="135" spans="1:6">
      <c r="A135">
        <v>104</v>
      </c>
      <c r="B135">
        <f t="shared" si="10"/>
        <v>0.62344587048764544</v>
      </c>
      <c r="C135" s="2">
        <f t="shared" si="11"/>
        <v>60.09430265492982</v>
      </c>
      <c r="D135">
        <f t="shared" si="12"/>
        <v>0.89522579236659294</v>
      </c>
      <c r="E135" s="2">
        <f t="shared" si="13"/>
        <v>271.15042598562371</v>
      </c>
      <c r="F135" s="2">
        <f t="shared" si="14"/>
        <v>193.6632800403012</v>
      </c>
    </row>
    <row r="136" spans="1:6">
      <c r="A136">
        <v>105</v>
      </c>
      <c r="B136">
        <f t="shared" si="10"/>
        <v>0.60641576348196213</v>
      </c>
      <c r="C136" s="2">
        <f t="shared" si="11"/>
        <v>58.546615148119756</v>
      </c>
      <c r="D136">
        <f t="shared" si="12"/>
        <v>0.87392177075572064</v>
      </c>
      <c r="E136" s="2">
        <f t="shared" si="13"/>
        <v>265.21635011665609</v>
      </c>
      <c r="F136" s="2">
        <f t="shared" si="14"/>
        <v>188.67561522343283</v>
      </c>
    </row>
    <row r="137" spans="1:6">
      <c r="A137">
        <v>106</v>
      </c>
      <c r="B137">
        <f t="shared" si="10"/>
        <v>0.58993703355138327</v>
      </c>
      <c r="C137" s="2">
        <f t="shared" si="11"/>
        <v>57.044297850185643</v>
      </c>
      <c r="D137">
        <f t="shared" si="12"/>
        <v>0.85323312346490143</v>
      </c>
      <c r="E137" s="2">
        <f t="shared" si="13"/>
        <v>259.43138559759143</v>
      </c>
      <c r="F137" s="2">
        <f t="shared" si="14"/>
        <v>183.83416299376233</v>
      </c>
    </row>
    <row r="138" spans="1:6">
      <c r="A138">
        <v>107</v>
      </c>
      <c r="B138">
        <f t="shared" si="10"/>
        <v>0.57398928594092324</v>
      </c>
      <c r="C138" s="2">
        <f t="shared" si="11"/>
        <v>55.585930050543197</v>
      </c>
      <c r="D138">
        <f t="shared" si="12"/>
        <v>0.83313925220732132</v>
      </c>
      <c r="E138" s="2">
        <f t="shared" si="13"/>
        <v>253.79158047137267</v>
      </c>
      <c r="F138" s="2">
        <f t="shared" si="14"/>
        <v>179.13434488944586</v>
      </c>
    </row>
    <row r="139" spans="1:6">
      <c r="A139">
        <v>108</v>
      </c>
      <c r="B139">
        <f t="shared" si="10"/>
        <v>0.55855296853852632</v>
      </c>
      <c r="C139" s="2">
        <f t="shared" si="11"/>
        <v>54.17013500692029</v>
      </c>
      <c r="D139">
        <f t="shared" si="12"/>
        <v>0.81362033651570065</v>
      </c>
      <c r="E139" s="2">
        <f t="shared" si="13"/>
        <v>248.29308103551742</v>
      </c>
      <c r="F139" s="2">
        <f t="shared" si="14"/>
        <v>174.57172414339544</v>
      </c>
    </row>
    <row r="140" spans="1:6">
      <c r="A140">
        <v>109</v>
      </c>
      <c r="B140">
        <f t="shared" si="10"/>
        <v>0.54360933358693064</v>
      </c>
      <c r="C140" s="2">
        <f t="shared" si="11"/>
        <v>52.795578817566344</v>
      </c>
      <c r="D140">
        <f t="shared" si="12"/>
        <v>0.79465730119933853</v>
      </c>
      <c r="E140" s="2">
        <f t="shared" si="13"/>
        <v>242.93213029249753</v>
      </c>
      <c r="F140" s="2">
        <f t="shared" si="14"/>
        <v>170.14200204879779</v>
      </c>
    </row>
    <row r="141" spans="1:6">
      <c r="A141">
        <v>110</v>
      </c>
      <c r="B141">
        <f t="shared" si="10"/>
        <v>0.52914040128691564</v>
      </c>
      <c r="C141" s="2">
        <f t="shared" si="11"/>
        <v>51.460969297320382</v>
      </c>
      <c r="D141">
        <f t="shared" si="12"/>
        <v>0.77623178529012105</v>
      </c>
      <c r="E141" s="2">
        <f t="shared" si="13"/>
        <v>237.70506634369278</v>
      </c>
      <c r="F141" s="2">
        <f t="shared" si="14"/>
        <v>165.84101433706763</v>
      </c>
    </row>
    <row r="142" spans="1:6">
      <c r="A142">
        <v>111</v>
      </c>
      <c r="B142">
        <f t="shared" si="10"/>
        <v>0.5151289251912573</v>
      </c>
      <c r="C142" s="2">
        <f t="shared" si="11"/>
        <v>50.165054860347617</v>
      </c>
      <c r="D142">
        <f t="shared" si="12"/>
        <v>0.75832611240373449</v>
      </c>
      <c r="E142" s="2">
        <f t="shared" si="13"/>
        <v>232.60832073561258</v>
      </c>
      <c r="F142" s="2">
        <f t="shared" si="14"/>
        <v>161.66472757729213</v>
      </c>
    </row>
    <row r="143" spans="1:6">
      <c r="A143">
        <v>112</v>
      </c>
      <c r="B143">
        <f t="shared" si="10"/>
        <v>0.50155835929445969</v>
      </c>
      <c r="C143" s="2">
        <f t="shared" si="11"/>
        <v>48.906623412035422</v>
      </c>
      <c r="D143">
        <f t="shared" si="12"/>
        <v>0.7409232624462565</v>
      </c>
      <c r="E143" s="2">
        <f t="shared" si="13"/>
        <v>227.63841676639856</v>
      </c>
      <c r="F143" s="2">
        <f t="shared" si="14"/>
        <v>157.60923560519225</v>
      </c>
    </row>
    <row r="144" spans="1:6">
      <c r="A144">
        <v>113</v>
      </c>
      <c r="B144">
        <f t="shared" si="10"/>
        <v>0.48841282672869646</v>
      </c>
      <c r="C144" s="2">
        <f t="shared" si="11"/>
        <v>47.684501252242917</v>
      </c>
      <c r="D144">
        <f t="shared" si="12"/>
        <v>0.72400684459997389</v>
      </c>
      <c r="E144" s="2">
        <f t="shared" si="13"/>
        <v>222.79196775997923</v>
      </c>
      <c r="F144" s="2">
        <f t="shared" si="14"/>
        <v>153.67075598867348</v>
      </c>
    </row>
    <row r="145" spans="1:6">
      <c r="A145">
        <v>114</v>
      </c>
      <c r="B145">
        <f t="shared" si="10"/>
        <v>0.47567708998146707</v>
      </c>
      <c r="C145" s="2">
        <f t="shared" si="11"/>
        <v>46.497551991828722</v>
      </c>
      <c r="D145">
        <f t="shared" si="12"/>
        <v>0.70756107152580205</v>
      </c>
      <c r="E145" s="2">
        <f t="shared" si="13"/>
        <v>218.06567531465146</v>
      </c>
      <c r="F145" s="2">
        <f t="shared" si="14"/>
        <v>149.8456265361668</v>
      </c>
    </row>
    <row r="146" spans="1:6">
      <c r="A146">
        <v>115</v>
      </c>
      <c r="B146">
        <f t="shared" si="10"/>
        <v>0.46333652255524427</v>
      </c>
      <c r="C146" s="2">
        <f t="shared" si="11"/>
        <v>45.344675484135479</v>
      </c>
      <c r="D146">
        <f t="shared" si="12"/>
        <v>0.69157073472295849</v>
      </c>
      <c r="E146" s="2">
        <f t="shared" si="13"/>
        <v>213.45632753229867</v>
      </c>
      <c r="F146" s="2">
        <f t="shared" si="14"/>
        <v>146.13030185317098</v>
      </c>
    </row>
    <row r="147" spans="1:6">
      <c r="A147">
        <v>116</v>
      </c>
      <c r="B147">
        <f t="shared" si="10"/>
        <v>0.45137708199382426</v>
      </c>
      <c r="C147" s="2">
        <f t="shared" si="11"/>
        <v>44.224806772879305</v>
      </c>
      <c r="D147">
        <f t="shared" si="12"/>
        <v>0.67602118098964559</v>
      </c>
      <c r="E147" s="2">
        <f t="shared" si="13"/>
        <v>208.96079723392168</v>
      </c>
      <c r="F147" s="2">
        <f t="shared" si="14"/>
        <v>142.52134995166185</v>
      </c>
    </row>
    <row r="148" spans="1:6">
      <c r="A148">
        <v>117</v>
      </c>
      <c r="B148">
        <f t="shared" si="10"/>
        <v>0.43978528420433871</v>
      </c>
      <c r="C148" s="2">
        <f t="shared" si="11"/>
        <v>43.136915057689826</v>
      </c>
      <c r="D148">
        <f t="shared" si="12"/>
        <v>0.66089828993145983</v>
      </c>
      <c r="E148" s="2">
        <f t="shared" si="13"/>
        <v>204.57604016667148</v>
      </c>
      <c r="F148" s="2">
        <f t="shared" si="14"/>
        <v>139.01544891638324</v>
      </c>
    </row>
    <row r="149" spans="1:6">
      <c r="A149">
        <v>118</v>
      </c>
      <c r="B149">
        <f t="shared" si="10"/>
        <v>0.42854817900780245</v>
      </c>
      <c r="C149" s="2">
        <f t="shared" si="11"/>
        <v>42.080002678353779</v>
      </c>
      <c r="D149">
        <f t="shared" si="12"/>
        <v>0.64618845246698542</v>
      </c>
      <c r="E149" s="2">
        <f t="shared" si="13"/>
        <v>200.29909320710146</v>
      </c>
      <c r="F149" s="2">
        <f t="shared" si="14"/>
        <v>135.60938363141355</v>
      </c>
    </row>
    <row r="150" spans="1:6">
      <c r="A150">
        <v>119</v>
      </c>
      <c r="B150">
        <f t="shared" si="10"/>
        <v>0.41765332685483181</v>
      </c>
      <c r="C150" s="2">
        <f t="shared" si="11"/>
        <v>41.053104118647674</v>
      </c>
      <c r="D150">
        <f t="shared" si="12"/>
        <v>0.63187855028268536</v>
      </c>
      <c r="E150" s="2">
        <f t="shared" si="13"/>
        <v>196.12707256493437</v>
      </c>
      <c r="F150" s="2">
        <f t="shared" si="14"/>
        <v>132.30004256986066</v>
      </c>
    </row>
    <row r="151" spans="1:6">
      <c r="A151">
        <v>120</v>
      </c>
      <c r="B151">
        <f t="shared" si="10"/>
        <v>0.40708877664662779</v>
      </c>
      <c r="C151" s="2">
        <f t="shared" si="11"/>
        <v>40.055285030485457</v>
      </c>
      <c r="D151">
        <f t="shared" si="12"/>
        <v>0.61795593619163591</v>
      </c>
      <c r="E151" s="2">
        <f t="shared" si="13"/>
        <v>192.05717199122432</v>
      </c>
      <c r="F151" s="2">
        <f t="shared" si="14"/>
        <v>129.0844146490254</v>
      </c>
    </row>
    <row r="152" spans="1:6">
      <c r="A152">
        <v>121</v>
      </c>
      <c r="B152">
        <f t="shared" si="10"/>
        <v>0.39684304460465403</v>
      </c>
      <c r="C152" s="2">
        <f t="shared" si="11"/>
        <v>39.085641278969412</v>
      </c>
      <c r="D152">
        <f t="shared" si="12"/>
        <v>0.60440841535303202</v>
      </c>
      <c r="E152" s="2">
        <f t="shared" si="13"/>
        <v>188.08666099443184</v>
      </c>
      <c r="F152" s="2">
        <f t="shared" si="14"/>
        <v>125.95958615292876</v>
      </c>
    </row>
    <row r="153" spans="1:6">
      <c r="A153">
        <v>122</v>
      </c>
      <c r="B153">
        <f t="shared" si="10"/>
        <v>0.38690509413550339</v>
      </c>
      <c r="C153" s="2">
        <f t="shared" si="11"/>
        <v>38.143298008802134</v>
      </c>
      <c r="D153">
        <f t="shared" si="12"/>
        <v>0.59122422731155488</v>
      </c>
      <c r="E153" s="2">
        <f t="shared" si="13"/>
        <v>184.21288306756747</v>
      </c>
      <c r="F153" s="2">
        <f t="shared" si="14"/>
        <v>122.92273772367875</v>
      </c>
    </row>
    <row r="154" spans="1:6">
      <c r="A154">
        <v>123</v>
      </c>
      <c r="B154">
        <f t="shared" si="10"/>
        <v>0.37726431664040777</v>
      </c>
      <c r="C154" s="2">
        <f t="shared" si="11"/>
        <v>37.227408732405351</v>
      </c>
      <c r="D154">
        <f t="shared" si="12"/>
        <v>0.57839202881782448</v>
      </c>
      <c r="E154" s="2">
        <f t="shared" si="13"/>
        <v>180.43325392924814</v>
      </c>
      <c r="F154" s="2">
        <f t="shared" si="14"/>
        <v>119.97114142279067</v>
      </c>
    </row>
    <row r="155" spans="1:6">
      <c r="A155">
        <v>124</v>
      </c>
      <c r="B155">
        <f t="shared" si="10"/>
        <v>0.36791051322155982</v>
      </c>
      <c r="C155" s="2">
        <f t="shared" si="11"/>
        <v>36.337154439985127</v>
      </c>
      <c r="D155">
        <f t="shared" si="12"/>
        <v>0.56590087739309747</v>
      </c>
      <c r="E155" s="2">
        <f t="shared" si="13"/>
        <v>176.74525978119712</v>
      </c>
      <c r="F155" s="2">
        <f t="shared" si="14"/>
        <v>117.10215786323332</v>
      </c>
    </row>
    <row r="156" spans="1:6">
      <c r="A156">
        <v>125</v>
      </c>
      <c r="B156">
        <f t="shared" si="10"/>
        <v>0.35883387724003379</v>
      </c>
      <c r="C156" s="2">
        <f t="shared" si="11"/>
        <v>35.471742731692053</v>
      </c>
      <c r="D156">
        <f t="shared" si="12"/>
        <v>0.55374021560326103</v>
      </c>
      <c r="E156" s="2">
        <f t="shared" si="13"/>
        <v>173.14645558444883</v>
      </c>
      <c r="F156" s="2">
        <f t="shared" si="14"/>
        <v>114.31323341267947</v>
      </c>
    </row>
    <row r="157" spans="1:6">
      <c r="A157">
        <v>126</v>
      </c>
      <c r="B157">
        <f t="shared" si="10"/>
        <v>0.35002497768252255</v>
      </c>
      <c r="C157" s="2">
        <f t="shared" si="11"/>
        <v>34.630406971941269</v>
      </c>
      <c r="D157">
        <f t="shared" si="12"/>
        <v>0.54189985600893065</v>
      </c>
      <c r="E157" s="2">
        <f t="shared" si="13"/>
        <v>169.63446335625636</v>
      </c>
      <c r="F157" s="2">
        <f t="shared" si="14"/>
        <v>111.60189746817009</v>
      </c>
    </row>
    <row r="158" spans="1:6">
      <c r="A158">
        <v>127</v>
      </c>
      <c r="B158">
        <f t="shared" si="10"/>
        <v>0.34147474329641925</v>
      </c>
      <c r="C158" s="2">
        <f t="shared" si="11"/>
        <v>33.812405465883622</v>
      </c>
      <c r="D158">
        <f t="shared" si="12"/>
        <v>0.53036996676013293</v>
      </c>
      <c r="E158" s="2">
        <f t="shared" si="13"/>
        <v>166.20697048946391</v>
      </c>
      <c r="F158" s="2">
        <f t="shared" si="14"/>
        <v>108.96575980216402</v>
      </c>
    </row>
    <row r="159" spans="1:6">
      <c r="A159">
        <v>128</v>
      </c>
      <c r="B159">
        <f t="shared" si="10"/>
        <v>0.33317444745492358</v>
      </c>
      <c r="C159" s="2">
        <f t="shared" si="11"/>
        <v>33.017020657952074</v>
      </c>
      <c r="D159">
        <f t="shared" si="12"/>
        <v>0.51914105780562414</v>
      </c>
      <c r="E159" s="2">
        <f t="shared" si="13"/>
        <v>162.86172809588118</v>
      </c>
      <c r="F159" s="2">
        <f t="shared" si="14"/>
        <v>106.40250797972837</v>
      </c>
    </row>
    <row r="160" spans="1:6">
      <c r="A160">
        <v>129</v>
      </c>
      <c r="B160">
        <f t="shared" si="10"/>
        <v>0.3251156937159258</v>
      </c>
      <c r="C160" s="2">
        <f t="shared" si="11"/>
        <v>32.243558352351336</v>
      </c>
      <c r="D160">
        <f t="shared" si="12"/>
        <v>0.50820396768841081</v>
      </c>
      <c r="E160" s="2">
        <f t="shared" si="13"/>
        <v>159.59654937500011</v>
      </c>
      <c r="F160" s="2">
        <f t="shared" si="14"/>
        <v>103.90990484644475</v>
      </c>
    </row>
    <row r="161" spans="1:6">
      <c r="A161">
        <v>130</v>
      </c>
      <c r="B161">
        <f t="shared" si="10"/>
        <v>0.31729040204033043</v>
      </c>
      <c r="C161" s="2">
        <f t="shared" si="11"/>
        <v>31.491346955305787</v>
      </c>
      <c r="D161">
        <f t="shared" si="12"/>
        <v>0.49754985090044446</v>
      </c>
      <c r="E161" s="2">
        <f t="shared" si="13"/>
        <v>156.40930800920452</v>
      </c>
      <c r="F161" s="2">
        <f t="shared" si="14"/>
        <v>101.48578608643466</v>
      </c>
    </row>
    <row r="162" spans="1:6">
      <c r="A162">
        <v>131</v>
      </c>
      <c r="B162">
        <f t="shared" si="10"/>
        <v>0.30969079563730456</v>
      </c>
      <c r="C162" s="2">
        <f t="shared" si="11"/>
        <v>30.759736738835585</v>
      </c>
      <c r="D162">
        <f t="shared" si="12"/>
        <v>0.4871701657707877</v>
      </c>
      <c r="E162" s="2">
        <f t="shared" si="13"/>
        <v>153.29793658644607</v>
      </c>
      <c r="F162" s="2">
        <f t="shared" si="14"/>
        <v>99.12805784976311</v>
      </c>
    </row>
    <row r="163" spans="1:6">
      <c r="A163">
        <v>132</v>
      </c>
      <c r="B163">
        <f t="shared" si="10"/>
        <v>0.3023093884056704</v>
      </c>
      <c r="C163" s="2">
        <f t="shared" si="11"/>
        <v>30.048099125793492</v>
      </c>
      <c r="D163">
        <f t="shared" si="12"/>
        <v>0.47705666286285836</v>
      </c>
      <c r="E163" s="2">
        <f t="shared" si="13"/>
        <v>150.26042505121455</v>
      </c>
      <c r="F163" s="2">
        <f t="shared" si="14"/>
        <v>96.834694448357936</v>
      </c>
    </row>
    <row r="164" spans="1:6">
      <c r="A164">
        <v>133</v>
      </c>
      <c r="B164">
        <f t="shared" si="10"/>
        <v>0.29513897294225427</v>
      </c>
      <c r="C164" s="2">
        <f t="shared" si="11"/>
        <v>29.355825995857934</v>
      </c>
      <c r="D164">
        <f t="shared" si="12"/>
        <v>0.46720137385751237</v>
      </c>
      <c r="E164" s="2">
        <f t="shared" si="13"/>
        <v>147.29481918447118</v>
      </c>
      <c r="F164" s="2">
        <f t="shared" si="14"/>
        <v>94.603736119464045</v>
      </c>
    </row>
    <row r="165" spans="1:6">
      <c r="A165">
        <v>134</v>
      </c>
      <c r="B165">
        <f t="shared" si="10"/>
        <v>0.28817260908956321</v>
      </c>
      <c r="C165" s="2">
        <f t="shared" si="11"/>
        <v>28.682329012151573</v>
      </c>
      <c r="D165">
        <f t="shared" si="12"/>
        <v>0.45759660089990606</v>
      </c>
      <c r="E165" s="2">
        <f t="shared" si="13"/>
        <v>144.39921911309375</v>
      </c>
      <c r="F165" s="2">
        <f t="shared" si="14"/>
        <v>92.433286855566593</v>
      </c>
    </row>
    <row r="166" spans="1:6">
      <c r="A166">
        <v>135</v>
      </c>
      <c r="B166">
        <f t="shared" si="10"/>
        <v>0.28140361299658351</v>
      </c>
      <c r="C166" s="2">
        <f t="shared" si="11"/>
        <v>28.027038968127439</v>
      </c>
      <c r="D166">
        <f t="shared" si="12"/>
        <v>0.4482349063891351</v>
      </c>
      <c r="E166" s="2">
        <f t="shared" si="13"/>
        <v>141.57177784925418</v>
      </c>
      <c r="F166" s="2">
        <f t="shared" si="14"/>
        <v>90.321512299629447</v>
      </c>
    </row>
    <row r="167" spans="1:6">
      <c r="A167">
        <v>136</v>
      </c>
      <c r="B167">
        <f t="shared" si="10"/>
        <v>0.27482554666787234</v>
      </c>
      <c r="C167" s="2">
        <f t="shared" si="11"/>
        <v>27.389405154345059</v>
      </c>
      <c r="D167">
        <f t="shared" si="12"/>
        <v>0.43910910319067675</v>
      </c>
      <c r="E167" s="2">
        <f t="shared" si="13"/>
        <v>138.81069986004198</v>
      </c>
      <c r="F167" s="2">
        <f t="shared" si="14"/>
        <v>88.266637704432313</v>
      </c>
    </row>
    <row r="168" spans="1:6">
      <c r="A168">
        <v>137</v>
      </c>
      <c r="B168">
        <f t="shared" si="10"/>
        <v>0.26843220797739298</v>
      </c>
      <c r="C168" s="2">
        <f t="shared" si="11"/>
        <v>26.768894744740528</v>
      </c>
      <c r="D168">
        <f t="shared" si="12"/>
        <v>0.43021224525263013</v>
      </c>
      <c r="E168" s="2">
        <f t="shared" si="13"/>
        <v>136.11423966754504</v>
      </c>
      <c r="F168" s="2">
        <f t="shared" si="14"/>
        <v>86.266945954730218</v>
      </c>
    </row>
    <row r="169" spans="1:6">
      <c r="A169">
        <v>138</v>
      </c>
      <c r="B169">
        <f t="shared" si="10"/>
        <v>0.26221762112477404</v>
      </c>
      <c r="C169" s="2">
        <f t="shared" si="11"/>
        <v>26.164992201981672</v>
      </c>
      <c r="D169">
        <f t="shared" si="12"/>
        <v>0.42153761860768074</v>
      </c>
      <c r="E169" s="2">
        <f t="shared" si="13"/>
        <v>133.48070047951273</v>
      </c>
      <c r="F169" s="2">
        <f t="shared" si="14"/>
        <v>84.320775650917497</v>
      </c>
    </row>
    <row r="170" spans="1:6">
      <c r="A170">
        <v>139</v>
      </c>
      <c r="B170">
        <f t="shared" si="10"/>
        <v>0.25617602751280427</v>
      </c>
      <c r="C170" s="2">
        <f t="shared" si="11"/>
        <v>25.577198701485926</v>
      </c>
      <c r="D170">
        <f t="shared" si="12"/>
        <v>0.41307873274355855</v>
      </c>
      <c r="E170" s="2">
        <f t="shared" si="13"/>
        <v>130.90843285063573</v>
      </c>
      <c r="F170" s="2">
        <f t="shared" si="14"/>
        <v>82.426519252835504</v>
      </c>
    </row>
    <row r="171" spans="1:6">
      <c r="A171">
        <v>140</v>
      </c>
      <c r="B171">
        <f t="shared" si="10"/>
        <v>0.2503018770260832</v>
      </c>
      <c r="C171" s="2">
        <f t="shared" si="11"/>
        <v>25.005031573672259</v>
      </c>
      <c r="D171">
        <f t="shared" si="12"/>
        <v>0.40482931232562436</v>
      </c>
      <c r="E171" s="2">
        <f t="shared" si="13"/>
        <v>128.39583337441215</v>
      </c>
      <c r="F171" s="2">
        <f t="shared" si="14"/>
        <v>80.582621282342245</v>
      </c>
    </row>
    <row r="172" spans="1:6">
      <c r="A172">
        <v>141</v>
      </c>
      <c r="B172">
        <f t="shared" si="10"/>
        <v>0.24458981969175714</v>
      </c>
      <c r="C172" s="2">
        <f t="shared" si="11"/>
        <v>24.448023764010028</v>
      </c>
      <c r="D172">
        <f t="shared" si="12"/>
        <v>0.39678328925596873</v>
      </c>
      <c r="E172" s="2">
        <f t="shared" si="13"/>
        <v>125.94134340549489</v>
      </c>
      <c r="F172" s="2">
        <f t="shared" si="14"/>
        <v>78.787576583235449</v>
      </c>
    </row>
    <row r="173" spans="1:6">
      <c r="A173">
        <v>142</v>
      </c>
      <c r="B173">
        <f t="shared" si="10"/>
        <v>0.23903469770425489</v>
      </c>
      <c r="C173" s="2">
        <f t="shared" si="11"/>
        <v>23.905723310424804</v>
      </c>
      <c r="D173">
        <f t="shared" si="12"/>
        <v>0.38893479505417611</v>
      </c>
      <c r="E173" s="2">
        <f t="shared" si="13"/>
        <v>123.54344781235947</v>
      </c>
      <c r="F173" s="2">
        <f t="shared" si="14"/>
        <v>77.039928637111188</v>
      </c>
    </row>
    <row r="174" spans="1:6">
      <c r="A174">
        <v>143</v>
      </c>
      <c r="B174">
        <f t="shared" si="10"/>
        <v>0.23363153779684423</v>
      </c>
      <c r="C174" s="2">
        <f t="shared" si="11"/>
        <v>23.377692837617367</v>
      </c>
      <c r="D174">
        <f t="shared" si="12"/>
        <v>0.38127815354559591</v>
      </c>
      <c r="E174" s="2">
        <f t="shared" si="13"/>
        <v>121.20067376007432</v>
      </c>
      <c r="F174" s="2">
        <f t="shared" si="14"/>
        <v>75.338267933727835</v>
      </c>
    </row>
    <row r="175" spans="1:6">
      <c r="A175">
        <v>144</v>
      </c>
      <c r="B175">
        <f t="shared" si="10"/>
        <v>0.22837554394371307</v>
      </c>
      <c r="C175" s="2">
        <f t="shared" si="11"/>
        <v>22.863509067852924</v>
      </c>
      <c r="D175">
        <f t="shared" si="12"/>
        <v>0.37380787384365005</v>
      </c>
      <c r="E175" s="2">
        <f t="shared" si="13"/>
        <v>118.91158952291168</v>
      </c>
      <c r="F175" s="2">
        <f t="shared" si="14"/>
        <v>73.681230394447908</v>
      </c>
    </row>
    <row r="176" spans="1:6">
      <c r="A176">
        <v>145</v>
      </c>
      <c r="B176">
        <f t="shared" si="10"/>
        <v>0.22326209037708866</v>
      </c>
      <c r="C176" s="2">
        <f t="shared" si="11"/>
        <v>22.362762347776808</v>
      </c>
      <c r="D176">
        <f t="shared" si="12"/>
        <v>0.36651864361332548</v>
      </c>
      <c r="E176" s="2">
        <f t="shared" si="13"/>
        <v>116.67480332648975</v>
      </c>
      <c r="F176" s="2">
        <f t="shared" si="14"/>
        <v>72.067495847327606</v>
      </c>
    </row>
    <row r="177" spans="1:6">
      <c r="A177">
        <v>146</v>
      </c>
      <c r="B177">
        <f t="shared" si="10"/>
        <v>0.21828671490469315</v>
      </c>
      <c r="C177" s="2">
        <f t="shared" si="11"/>
        <v>21.875056190815705</v>
      </c>
      <c r="D177">
        <f t="shared" si="12"/>
        <v>0.35940532260361535</v>
      </c>
      <c r="E177" s="2">
        <f t="shared" si="13"/>
        <v>114.48896221910212</v>
      </c>
      <c r="F177" s="2">
        <f t="shared" si="14"/>
        <v>70.49578655243343</v>
      </c>
    </row>
    <row r="178" spans="1:6">
      <c r="A178">
        <v>147</v>
      </c>
      <c r="B178">
        <f t="shared" si="10"/>
        <v>0.21344511251356979</v>
      </c>
      <c r="C178" s="2">
        <f t="shared" si="11"/>
        <v>21.400006834726607</v>
      </c>
      <c r="D178">
        <f t="shared" si="12"/>
        <v>0.35246293643724691</v>
      </c>
      <c r="E178" s="2">
        <f t="shared" si="13"/>
        <v>112.35275097185712</v>
      </c>
      <c r="F178" s="2">
        <f t="shared" si="14"/>
        <v>68.964865775974417</v>
      </c>
    </row>
    <row r="179" spans="1:6">
      <c r="A179">
        <v>148</v>
      </c>
      <c r="B179">
        <f t="shared" si="10"/>
        <v>0.2087331292470066</v>
      </c>
      <c r="C179" s="2">
        <f t="shared" si="11"/>
        <v>20.937242813859349</v>
      </c>
      <c r="D179">
        <f t="shared" si="12"/>
        <v>0.34568667064656894</v>
      </c>
      <c r="E179" s="2">
        <f t="shared" si="13"/>
        <v>110.26489100721854</v>
      </c>
      <c r="F179" s="2">
        <f t="shared" si="14"/>
        <v>67.473536411851427</v>
      </c>
    </row>
    <row r="180" spans="1:6">
      <c r="A180">
        <v>149</v>
      </c>
      <c r="B180">
        <f t="shared" si="10"/>
        <v>0.20414675634195009</v>
      </c>
      <c r="C180" s="2">
        <f t="shared" si="11"/>
        <v>20.486404545704239</v>
      </c>
      <c r="D180">
        <f t="shared" si="12"/>
        <v>0.33907186494500186</v>
      </c>
      <c r="E180" s="2">
        <f t="shared" si="13"/>
        <v>108.22413935551634</v>
      </c>
      <c r="F180" s="2">
        <f t="shared" si="14"/>
        <v>66.02063964924217</v>
      </c>
    </row>
    <row r="181" spans="1:6">
      <c r="A181">
        <v>150</v>
      </c>
      <c r="B181">
        <f t="shared" si="10"/>
        <v>0.19968212461492274</v>
      </c>
      <c r="C181" s="2">
        <f t="shared" si="11"/>
        <v>20.04714393130174</v>
      </c>
      <c r="D181">
        <f t="shared" si="12"/>
        <v>0.33261400772393823</v>
      </c>
      <c r="E181" s="2">
        <f t="shared" si="13"/>
        <v>106.2292876389738</v>
      </c>
      <c r="F181" s="2">
        <f t="shared" si="14"/>
        <v>64.605053684859129</v>
      </c>
    </row>
    <row r="183" spans="1:6">
      <c r="A183">
        <v>6840</v>
      </c>
      <c r="B183" s="3">
        <v>0.47291666666666665</v>
      </c>
      <c r="C183">
        <v>-2.23</v>
      </c>
      <c r="D183">
        <v>2913</v>
      </c>
    </row>
    <row r="184" spans="1:6">
      <c r="B184" s="3">
        <v>0.49374999999999997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通讯协议</vt:lpstr>
      <vt:lpstr>NTC算法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2018-12-02T14:49:34Z</dcterms:modified>
</cp:coreProperties>
</file>