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i\Desktop\02-08-2019 PhD Thesis + Papers\future research papers\collaborative filtering simialrity\sim-v1-2019.12.11\article\"/>
    </mc:Choice>
  </mc:AlternateContent>
  <bookViews>
    <workbookView xWindow="0" yWindow="0" windowWidth="19170" windowHeight="7695" activeTab="2"/>
  </bookViews>
  <sheets>
    <sheet name="MAE" sheetId="6" r:id="rId1"/>
    <sheet name="MSE" sheetId="10" r:id="rId2"/>
    <sheet name="R" sheetId="11" r:id="rId3"/>
    <sheet name="Speed" sheetId="12" r:id="rId4"/>
    <sheet name="Precision" sheetId="7" r:id="rId5"/>
    <sheet name="Recall" sheetId="8" r:id="rId6"/>
    <sheet name="F1" sheetId="9" r:id="rId7"/>
    <sheet name="Radar" sheetId="14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7" i="9" l="1"/>
  <c r="K18" i="9"/>
  <c r="K19" i="9"/>
  <c r="K20" i="9"/>
  <c r="K21" i="9"/>
  <c r="K22" i="9"/>
  <c r="K23" i="9"/>
  <c r="K24" i="9"/>
  <c r="K16" i="9"/>
  <c r="J3" i="8"/>
  <c r="J4" i="8"/>
  <c r="J5" i="8"/>
  <c r="J6" i="8"/>
  <c r="J7" i="8"/>
  <c r="J8" i="8"/>
  <c r="J9" i="8"/>
  <c r="J10" i="8"/>
  <c r="J2" i="8"/>
  <c r="J3" i="7"/>
  <c r="J4" i="7"/>
  <c r="J5" i="7"/>
  <c r="J6" i="7"/>
  <c r="J7" i="7"/>
  <c r="J8" i="7"/>
  <c r="J9" i="7"/>
  <c r="J10" i="7"/>
  <c r="J2" i="7"/>
  <c r="J3" i="11"/>
  <c r="J4" i="11"/>
  <c r="J5" i="11"/>
  <c r="J6" i="11"/>
  <c r="J7" i="11"/>
  <c r="J8" i="11"/>
  <c r="J9" i="11"/>
  <c r="J10" i="11"/>
  <c r="J2" i="11"/>
  <c r="L3" i="10"/>
  <c r="L2" i="10"/>
  <c r="L4" i="10"/>
  <c r="L5" i="10"/>
  <c r="L6" i="10"/>
  <c r="L7" i="10"/>
  <c r="L8" i="10"/>
  <c r="L9" i="10"/>
  <c r="L10" i="10"/>
  <c r="K3" i="6"/>
  <c r="K4" i="6"/>
  <c r="K5" i="6"/>
  <c r="K6" i="6"/>
  <c r="K7" i="6"/>
  <c r="K8" i="6"/>
  <c r="K9" i="6"/>
  <c r="K2" i="6"/>
  <c r="I2" i="6"/>
  <c r="J17" i="9" l="1"/>
  <c r="J18" i="9"/>
  <c r="J19" i="9"/>
  <c r="J20" i="9"/>
  <c r="J21" i="9"/>
  <c r="J22" i="9"/>
  <c r="J23" i="9"/>
  <c r="J24" i="9"/>
  <c r="J16" i="9"/>
  <c r="E17" i="9"/>
  <c r="E18" i="9"/>
  <c r="E19" i="9"/>
  <c r="E20" i="9"/>
  <c r="E21" i="9"/>
  <c r="E22" i="9"/>
  <c r="E23" i="9"/>
  <c r="E24" i="9"/>
  <c r="E16" i="9"/>
  <c r="D2" i="9"/>
  <c r="I15" i="9"/>
  <c r="I16" i="9"/>
  <c r="I17" i="9"/>
  <c r="I18" i="9"/>
  <c r="I19" i="9"/>
  <c r="I20" i="9"/>
  <c r="I21" i="9"/>
  <c r="I22" i="9"/>
  <c r="I23" i="9"/>
  <c r="I24" i="9"/>
  <c r="H15" i="9"/>
  <c r="H16" i="9"/>
  <c r="H17" i="9"/>
  <c r="H18" i="9"/>
  <c r="H19" i="9"/>
  <c r="H20" i="9"/>
  <c r="H21" i="9"/>
  <c r="H22" i="9"/>
  <c r="H23" i="9"/>
  <c r="H2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B4" i="9"/>
  <c r="E10" i="8"/>
  <c r="E3" i="8"/>
  <c r="E4" i="8"/>
  <c r="E5" i="8"/>
  <c r="E6" i="8"/>
  <c r="E7" i="8"/>
  <c r="E8" i="8"/>
  <c r="E9" i="8"/>
  <c r="E2" i="8"/>
  <c r="I3" i="8"/>
  <c r="I4" i="8"/>
  <c r="I5" i="8"/>
  <c r="I6" i="8"/>
  <c r="I7" i="8"/>
  <c r="I8" i="8"/>
  <c r="I9" i="8"/>
  <c r="I10" i="8"/>
  <c r="I2" i="8"/>
  <c r="E2" i="7"/>
  <c r="E3" i="7"/>
  <c r="E4" i="7"/>
  <c r="E5" i="7"/>
  <c r="E6" i="7"/>
  <c r="E7" i="7"/>
  <c r="E8" i="7"/>
  <c r="E9" i="7"/>
  <c r="E10" i="7"/>
  <c r="I3" i="7"/>
  <c r="I4" i="7"/>
  <c r="I5" i="7"/>
  <c r="I6" i="7"/>
  <c r="I7" i="7"/>
  <c r="I8" i="7"/>
  <c r="I9" i="7"/>
  <c r="I10" i="7"/>
  <c r="I2" i="7"/>
  <c r="E3" i="11"/>
  <c r="E4" i="11"/>
  <c r="E5" i="11"/>
  <c r="E6" i="11"/>
  <c r="E7" i="11"/>
  <c r="E8" i="11"/>
  <c r="E9" i="11"/>
  <c r="E10" i="11"/>
  <c r="E2" i="11"/>
  <c r="I2" i="11"/>
  <c r="I3" i="11"/>
  <c r="I4" i="11"/>
  <c r="I5" i="11"/>
  <c r="I6" i="11"/>
  <c r="I7" i="11"/>
  <c r="I8" i="11"/>
  <c r="I9" i="11"/>
  <c r="I10" i="11"/>
  <c r="F3" i="10"/>
  <c r="F4" i="10"/>
  <c r="F5" i="10"/>
  <c r="F6" i="10"/>
  <c r="F7" i="10"/>
  <c r="F8" i="10"/>
  <c r="F9" i="10"/>
  <c r="F10" i="10"/>
  <c r="F2" i="10"/>
  <c r="E3" i="10"/>
  <c r="E4" i="10"/>
  <c r="E5" i="10"/>
  <c r="E6" i="10"/>
  <c r="E7" i="10"/>
  <c r="E8" i="10"/>
  <c r="E9" i="10"/>
  <c r="E10" i="10"/>
  <c r="E2" i="10"/>
  <c r="E10" i="6"/>
  <c r="I3" i="6"/>
  <c r="I4" i="6"/>
  <c r="I5" i="6"/>
  <c r="I6" i="6"/>
  <c r="I7" i="6"/>
  <c r="I8" i="6"/>
  <c r="I9" i="6"/>
  <c r="I10" i="6"/>
  <c r="J3" i="10"/>
  <c r="J4" i="10"/>
  <c r="J5" i="10"/>
  <c r="J6" i="10"/>
  <c r="J7" i="10"/>
  <c r="J8" i="10"/>
  <c r="J9" i="10"/>
  <c r="J10" i="10"/>
  <c r="J2" i="10"/>
  <c r="K2" i="10"/>
  <c r="E3" i="6"/>
  <c r="E4" i="6"/>
  <c r="E5" i="6"/>
  <c r="E6" i="6"/>
  <c r="E7" i="6"/>
  <c r="E8" i="6"/>
  <c r="E9" i="6"/>
  <c r="E2" i="6"/>
  <c r="H3" i="12" l="1"/>
  <c r="H4" i="12"/>
  <c r="H5" i="12"/>
  <c r="H6" i="12"/>
  <c r="H7" i="12"/>
  <c r="H8" i="12"/>
  <c r="H9" i="12"/>
  <c r="H10" i="12"/>
  <c r="D2" i="14"/>
  <c r="D3" i="14"/>
  <c r="D4" i="14"/>
  <c r="K3" i="10"/>
  <c r="K4" i="10"/>
  <c r="K5" i="10"/>
  <c r="K7" i="10"/>
  <c r="K8" i="10"/>
  <c r="C3" i="9"/>
  <c r="C4" i="9"/>
  <c r="C5" i="9"/>
  <c r="F2" i="14"/>
  <c r="C7" i="9"/>
  <c r="C8" i="9"/>
  <c r="F3" i="14"/>
  <c r="B3" i="9"/>
  <c r="B5" i="9"/>
  <c r="E2" i="14"/>
  <c r="B7" i="9"/>
  <c r="B8" i="9"/>
  <c r="E3" i="14"/>
  <c r="B2" i="14"/>
  <c r="B3" i="14"/>
  <c r="B4" i="14"/>
  <c r="B6" i="9" l="1"/>
  <c r="D4" i="9"/>
  <c r="C9" i="9"/>
  <c r="D7" i="9"/>
  <c r="D5" i="9"/>
  <c r="D3" i="9"/>
  <c r="D8" i="9"/>
  <c r="C6" i="9"/>
  <c r="C10" i="9"/>
  <c r="F4" i="14"/>
  <c r="B9" i="9"/>
  <c r="B10" i="9"/>
  <c r="E4" i="14"/>
  <c r="K9" i="10"/>
  <c r="C3" i="14"/>
  <c r="K6" i="10"/>
  <c r="C2" i="14"/>
  <c r="K10" i="10"/>
  <c r="C4" i="14"/>
  <c r="D6" i="9" l="1"/>
  <c r="D9" i="9"/>
  <c r="D10" i="9"/>
  <c r="H2" i="12"/>
  <c r="C2" i="9" l="1"/>
  <c r="B2" i="9"/>
</calcChain>
</file>

<file path=xl/sharedStrings.xml><?xml version="1.0" encoding="utf-8"?>
<sst xmlns="http://schemas.openxmlformats.org/spreadsheetml/2006/main" count="152" uniqueCount="38">
  <si>
    <t>Cosine</t>
  </si>
  <si>
    <t>CON</t>
  </si>
  <si>
    <t>Pearson</t>
  </si>
  <si>
    <t>MSDJ</t>
  </si>
  <si>
    <t>NHSM</t>
  </si>
  <si>
    <t>MAE</t>
  </si>
  <si>
    <t>TA</t>
  </si>
  <si>
    <t>TAJ</t>
  </si>
  <si>
    <t>PIP</t>
  </si>
  <si>
    <t>Precision</t>
  </si>
  <si>
    <t>SMD</t>
  </si>
  <si>
    <t>Recall</t>
  </si>
  <si>
    <t>F1</t>
  </si>
  <si>
    <t>MSE</t>
  </si>
  <si>
    <t>Speed</t>
  </si>
  <si>
    <t>R</t>
  </si>
  <si>
    <t>I-Precision</t>
  </si>
  <si>
    <t>I-Recall</t>
  </si>
  <si>
    <t>I-R</t>
  </si>
  <si>
    <t>RMSE</t>
  </si>
  <si>
    <t>r=0.7, k=5</t>
  </si>
  <si>
    <t>r=0.7, k=20</t>
  </si>
  <si>
    <t>r=0.7, k=50</t>
  </si>
  <si>
    <t>r=0.9, k=5</t>
  </si>
  <si>
    <t>r=0.9, k=20</t>
  </si>
  <si>
    <t>r=0.9, k=50</t>
  </si>
  <si>
    <t>Mean MAE of r=0.7</t>
  </si>
  <si>
    <t>Mean MAE r=0.9</t>
  </si>
  <si>
    <t>Always The top three similarity measures</t>
  </si>
  <si>
    <t>precision</t>
  </si>
  <si>
    <t>recall</t>
  </si>
  <si>
    <t>r=0.9</t>
  </si>
  <si>
    <t>r=0.7</t>
  </si>
  <si>
    <t>average of both r</t>
  </si>
  <si>
    <t>Average of both</t>
  </si>
  <si>
    <t>average of both</t>
  </si>
  <si>
    <t>average</t>
  </si>
  <si>
    <t xml:space="preserve">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</si>
</sst>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"/>
  </numFmts>
  <fonts count="3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1" fillId="0" borderId="0" xfId="0" applyNumberFormat="1" applyFont="1"/>
    <xf numFmtId="164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'F1'!$D$1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'F1'!$A$2:$A$10</c:f>
              <c:strCache>
                <c:ptCount val="9"/>
                <c:pt idx="0">
                  <c:v>Cosine</c:v>
                </c:pt>
                <c:pt idx="1">
                  <c:v>CON</c:v>
                </c:pt>
                <c:pt idx="2">
                  <c:v>Pearson</c:v>
                </c:pt>
                <c:pt idx="3">
                  <c:v>MSDJ</c:v>
                </c:pt>
                <c:pt idx="4">
                  <c:v>NHSM</c:v>
                </c:pt>
                <c:pt idx="5">
                  <c:v>PIP</c:v>
                </c:pt>
                <c:pt idx="6">
                  <c:v>TA</c:v>
                </c:pt>
                <c:pt idx="7">
                  <c:v>TAJ</c:v>
                </c:pt>
                <c:pt idx="8">
                  <c:v>SMD</c:v>
                </c:pt>
              </c:strCache>
            </c:strRef>
          </c:cat>
          <c:val>
            <c:numRef>
              <c:f>'F1'!$D$2:$D$10</c:f>
              <c:numCache>
                <c:formatCode>0.000000</c:formatCode>
                <c:ptCount val="9"/>
                <c:pt idx="0">
                  <c:v>0.29671077215250741</c:v>
                </c:pt>
                <c:pt idx="1">
                  <c:v>0.29989526701368807</c:v>
                </c:pt>
                <c:pt idx="2">
                  <c:v>0.32346249460819554</c:v>
                </c:pt>
                <c:pt idx="3">
                  <c:v>0.29675603951828083</c:v>
                </c:pt>
                <c:pt idx="4">
                  <c:v>0.29557560285745366</c:v>
                </c:pt>
                <c:pt idx="5">
                  <c:v>0.296250707655214</c:v>
                </c:pt>
                <c:pt idx="6">
                  <c:v>0.29673452114741877</c:v>
                </c:pt>
                <c:pt idx="7">
                  <c:v>0.29659285997906365</c:v>
                </c:pt>
                <c:pt idx="8">
                  <c:v>7.5716844147104251E-2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89-4F37-A21A-4E2E3FC27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4890152"/>
        <c:axId val="434892112"/>
      </c:barChart>
      <c:catAx>
        <c:axId val="434890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92112"/>
        <c:crosses val="autoZero"/>
        <c:auto val="1"/>
        <c:lblAlgn val="ctr"/>
        <c:lblOffset val="100"/>
        <c:noMultiLvlLbl val="0"/>
      </c:catAx>
      <c:valAx>
        <c:axId val="43489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90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Radar!$A$2</c:f>
              <c:strCache>
                <c:ptCount val="1"/>
                <c:pt idx="0">
                  <c:v>NHSM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Radar!$B$2:$F$2</c:f>
              <c:numCache>
                <c:formatCode>0.0000</c:formatCode>
                <c:ptCount val="5"/>
                <c:pt idx="0">
                  <c:v>0.68900000000000006</c:v>
                </c:pt>
                <c:pt idx="1">
                  <c:v>0.82569999999999999</c:v>
                </c:pt>
                <c:pt idx="2">
                  <c:v>0.90413333333333334</c:v>
                </c:pt>
                <c:pt idx="3">
                  <c:v>0.81496666666666673</c:v>
                </c:pt>
                <c:pt idx="4">
                  <c:v>0.26580000000000004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12-4E34-802F-5E7AC1FB5805}"/>
            </c:ext>
          </c:extLst>
        </c:ser>
        <c:ser>
          <c:idx val="1"/>
          <c:order val="1"/>
          <c:tx>
            <c:strRef>
              <c:f>Radar!$A$3</c:f>
              <c:strCache>
                <c:ptCount val="1"/>
                <c:pt idx="0">
                  <c:v>TAJ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Radar!$B$3:$F$3</c:f>
              <c:numCache>
                <c:formatCode>0.0000</c:formatCode>
                <c:ptCount val="5"/>
                <c:pt idx="0">
                  <c:v>0.68549999999999989</c:v>
                </c:pt>
                <c:pt idx="1">
                  <c:v>0.81619999999999993</c:v>
                </c:pt>
                <c:pt idx="2">
                  <c:v>0.89856666666666662</c:v>
                </c:pt>
                <c:pt idx="3">
                  <c:v>0.81440000000000001</c:v>
                </c:pt>
                <c:pt idx="4">
                  <c:v>0.26216666666666655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612-4E34-802F-5E7AC1FB5805}"/>
            </c:ext>
          </c:extLst>
        </c:ser>
        <c:ser>
          <c:idx val="2"/>
          <c:order val="2"/>
          <c:tx>
            <c:strRef>
              <c:f>Radar!$A$4</c:f>
              <c:strCache>
                <c:ptCount val="1"/>
                <c:pt idx="0">
                  <c:v>SMD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Radar!$B$4:$F$4</c:f>
              <c:numCache>
                <c:formatCode>0.0000</c:formatCode>
                <c:ptCount val="5"/>
                <c:pt idx="0">
                  <c:v>0.68389999999999995</c:v>
                </c:pt>
                <c:pt idx="1">
                  <c:v>0.82766666666666666</c:v>
                </c:pt>
                <c:pt idx="2">
                  <c:v>0.83650000000000002</c:v>
                </c:pt>
                <c:pt idx="3">
                  <c:v>0.96026666666666671</c:v>
                </c:pt>
                <c:pt idx="4">
                  <c:v>0.19769999999999988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612-4E34-802F-5E7AC1FB5805}"/>
            </c:ext>
          </c:extLst>
        </c:ser>
        <c:ser>
          <c:idx val="3"/>
          <c:order val="3"/>
          <c:tx>
            <c:strRef>
              <c:f>Radar!$A$5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Radar!$B$5:$F$5</c:f>
              <c:numCache>
                <c:formatCode>General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612-4E34-802F-5E7AC1FB5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892504"/>
        <c:axId val="434890544"/>
      </c:radarChart>
      <c:catAx>
        <c:axId val="43489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90544"/>
        <c:crosses val="autoZero"/>
        <c:auto val="1"/>
        <c:lblAlgn val="ctr"/>
        <c:lblOffset val="100"/>
        <c:noMultiLvlLbl val="0"/>
      </c:catAx>
      <c:valAx>
        <c:axId val="43489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9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</xdr:row>
      <xdr:rowOff>4762</xdr:rowOff>
    </xdr:from>
    <xdr:to>
      <xdr:col>11</xdr:col>
      <xdr:colOff>461962</xdr:colOff>
      <xdr:row>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DB367E01-1AC3-400B-8757-7D01F97E8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1</xdr:row>
      <xdr:rowOff>14287</xdr:rowOff>
    </xdr:from>
    <xdr:to>
      <xdr:col>13</xdr:col>
      <xdr:colOff>471487</xdr:colOff>
      <xdr:row>14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B62582BE-B481-4F56-8657-3A936BC4F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E16" sqref="E16"/>
    </sheetView>
  </sheetViews>
  <sheetFormatPr defaultRowHeight="15.75" x14ac:dyDescent="0.25"/>
  <cols>
    <col min="2" max="2" width="9.625" customWidth="1"/>
    <col min="3" max="3" width="10.625" customWidth="1"/>
    <col min="4" max="4" width="10.25" customWidth="1"/>
    <col min="5" max="5" width="10" customWidth="1"/>
    <col min="6" max="6" width="9" customWidth="1"/>
    <col min="7" max="7" width="9.625" customWidth="1"/>
    <col min="8" max="8" width="10.125" customWidth="1"/>
    <col min="9" max="9" width="8.25" customWidth="1"/>
  </cols>
  <sheetData>
    <row r="1" spans="1:11" x14ac:dyDescent="0.25">
      <c r="B1" t="s">
        <v>20</v>
      </c>
      <c r="C1" t="s">
        <v>21</v>
      </c>
      <c r="D1" t="s">
        <v>22</v>
      </c>
      <c r="E1" t="s">
        <v>26</v>
      </c>
      <c r="F1" t="s">
        <v>23</v>
      </c>
      <c r="G1" t="s">
        <v>24</v>
      </c>
      <c r="H1" t="s">
        <v>25</v>
      </c>
      <c r="I1" t="s">
        <v>27</v>
      </c>
      <c r="K1" t="s">
        <v>33</v>
      </c>
    </row>
    <row r="2" spans="1:11" x14ac:dyDescent="0.25">
      <c r="A2" t="s">
        <v>0</v>
      </c>
      <c r="B2" s="3">
        <v>0.63639999999999997</v>
      </c>
      <c r="C2" s="4">
        <v>0.63680000000000003</v>
      </c>
      <c r="D2" s="4">
        <v>0.63700000000000001</v>
      </c>
      <c r="E2" s="3">
        <f>AVERAGE(B2:D2)</f>
        <v>0.63673333333333337</v>
      </c>
      <c r="F2" s="4">
        <v>0.68369999999999997</v>
      </c>
      <c r="G2" s="3">
        <v>0.6845</v>
      </c>
      <c r="H2" s="3">
        <v>0.68679999999999997</v>
      </c>
      <c r="I2" s="3">
        <f>AVERAGE(F2:H2)</f>
        <v>0.68499999999999994</v>
      </c>
      <c r="K2" s="1">
        <f>AVERAGE(E2,I2)</f>
        <v>0.66086666666666671</v>
      </c>
    </row>
    <row r="3" spans="1:11" x14ac:dyDescent="0.25">
      <c r="A3" t="s">
        <v>1</v>
      </c>
      <c r="B3" s="1">
        <v>0.64570000000000005</v>
      </c>
      <c r="C3" s="1">
        <v>0.64600000000000002</v>
      </c>
      <c r="D3" s="1">
        <v>0.64659999999999995</v>
      </c>
      <c r="E3" s="4">
        <f t="shared" ref="E3:E9" si="0">AVERAGE(B3:D3)</f>
        <v>0.64610000000000001</v>
      </c>
      <c r="F3" s="1">
        <v>0.69230000000000003</v>
      </c>
      <c r="G3" s="1">
        <v>0.69389999999999996</v>
      </c>
      <c r="H3" s="1">
        <v>0.69699999999999995</v>
      </c>
      <c r="I3" s="1">
        <f t="shared" ref="I3:I10" si="1">AVERAGE(F3:H3)</f>
        <v>0.69440000000000002</v>
      </c>
      <c r="K3" s="1">
        <f t="shared" ref="K3:K9" si="2">AVERAGE(E3,I3)</f>
        <v>0.67025000000000001</v>
      </c>
    </row>
    <row r="4" spans="1:11" x14ac:dyDescent="0.25">
      <c r="A4" t="s">
        <v>2</v>
      </c>
      <c r="B4" s="1">
        <v>0.65910000000000002</v>
      </c>
      <c r="C4" s="1">
        <v>0.66020000000000001</v>
      </c>
      <c r="D4" s="1">
        <v>0.66110000000000002</v>
      </c>
      <c r="E4" s="4">
        <f t="shared" si="0"/>
        <v>0.66013333333333335</v>
      </c>
      <c r="F4" s="1">
        <v>0.70730000000000004</v>
      </c>
      <c r="G4" s="1">
        <v>0.7087</v>
      </c>
      <c r="H4" s="1">
        <v>0.70789999999999997</v>
      </c>
      <c r="I4" s="1">
        <f t="shared" si="1"/>
        <v>0.70796666666666663</v>
      </c>
      <c r="K4" s="1">
        <f t="shared" si="2"/>
        <v>0.68405000000000005</v>
      </c>
    </row>
    <row r="5" spans="1:11" x14ac:dyDescent="0.25">
      <c r="A5" t="s">
        <v>3</v>
      </c>
      <c r="B5" s="3">
        <v>0.63629999999999998</v>
      </c>
      <c r="C5" s="3">
        <v>0.63660000000000005</v>
      </c>
      <c r="D5" s="3">
        <v>0.63690000000000002</v>
      </c>
      <c r="E5" s="4">
        <f t="shared" si="0"/>
        <v>0.63659999999999994</v>
      </c>
      <c r="F5" s="3">
        <v>0.6835</v>
      </c>
      <c r="G5" s="1">
        <v>0.68469999999999998</v>
      </c>
      <c r="H5" s="3">
        <v>0.68679999999999997</v>
      </c>
      <c r="I5" s="3">
        <f t="shared" si="1"/>
        <v>0.68499999999999994</v>
      </c>
      <c r="K5" s="1">
        <f t="shared" si="2"/>
        <v>0.66079999999999994</v>
      </c>
    </row>
    <row r="6" spans="1:11" x14ac:dyDescent="0.25">
      <c r="A6" t="s">
        <v>4</v>
      </c>
      <c r="B6" s="1">
        <v>0.63749999999999996</v>
      </c>
      <c r="C6" s="1">
        <v>0.63780000000000003</v>
      </c>
      <c r="D6" s="1">
        <v>0.63800000000000001</v>
      </c>
      <c r="E6" s="4">
        <f t="shared" si="0"/>
        <v>0.6377666666666667</v>
      </c>
      <c r="F6" s="1">
        <v>0.68720000000000003</v>
      </c>
      <c r="G6" s="1">
        <v>0.68889999999999996</v>
      </c>
      <c r="H6" s="1">
        <v>0.69089999999999996</v>
      </c>
      <c r="I6" s="1">
        <f t="shared" si="1"/>
        <v>0.68900000000000006</v>
      </c>
      <c r="K6" s="1">
        <f t="shared" si="2"/>
        <v>0.66338333333333344</v>
      </c>
    </row>
    <row r="7" spans="1:11" x14ac:dyDescent="0.25">
      <c r="A7" t="s">
        <v>8</v>
      </c>
      <c r="B7" s="1">
        <v>0.63649999999999995</v>
      </c>
      <c r="C7" s="1">
        <v>0.63729999999999998</v>
      </c>
      <c r="D7" s="1">
        <v>0.63739999999999997</v>
      </c>
      <c r="E7" s="4">
        <f t="shared" si="0"/>
        <v>0.63706666666666667</v>
      </c>
      <c r="F7" s="1">
        <v>0.69510000000000005</v>
      </c>
      <c r="G7" s="3">
        <v>0.69440000000000002</v>
      </c>
      <c r="H7" s="1">
        <v>0.69769999999999999</v>
      </c>
      <c r="I7" s="1">
        <f t="shared" si="1"/>
        <v>0.69573333333333343</v>
      </c>
      <c r="K7" s="1">
        <f t="shared" si="2"/>
        <v>0.6664000000000001</v>
      </c>
    </row>
    <row r="8" spans="1:11" x14ac:dyDescent="0.25">
      <c r="A8" t="s">
        <v>6</v>
      </c>
      <c r="B8" s="3">
        <v>0.63619999999999999</v>
      </c>
      <c r="C8" s="3">
        <v>0.63649999999999995</v>
      </c>
      <c r="D8" s="3">
        <v>0.63680000000000003</v>
      </c>
      <c r="E8" s="3">
        <f t="shared" si="0"/>
        <v>0.63649999999999995</v>
      </c>
      <c r="F8" s="3">
        <v>0.68330000000000002</v>
      </c>
      <c r="G8" s="3">
        <v>0.68430000000000002</v>
      </c>
      <c r="H8" s="3">
        <v>0.6865</v>
      </c>
      <c r="I8" s="3">
        <f t="shared" si="1"/>
        <v>0.68469999999999998</v>
      </c>
      <c r="K8" s="1">
        <f t="shared" si="2"/>
        <v>0.66059999999999997</v>
      </c>
    </row>
    <row r="9" spans="1:11" x14ac:dyDescent="0.25">
      <c r="A9" t="s">
        <v>7</v>
      </c>
      <c r="B9" s="3">
        <v>0.63639999999999997</v>
      </c>
      <c r="C9" s="3">
        <v>0.63660000000000005</v>
      </c>
      <c r="D9" s="3">
        <v>0.63690000000000002</v>
      </c>
      <c r="E9" s="3">
        <f t="shared" si="0"/>
        <v>0.63663333333333338</v>
      </c>
      <c r="F9" s="1">
        <v>0.68379999999999996</v>
      </c>
      <c r="G9" s="1">
        <v>0.68530000000000002</v>
      </c>
      <c r="H9" s="1">
        <v>0.68740000000000001</v>
      </c>
      <c r="I9" s="1">
        <f t="shared" si="1"/>
        <v>0.68549999999999989</v>
      </c>
      <c r="K9" s="1">
        <f t="shared" si="2"/>
        <v>0.66106666666666669</v>
      </c>
    </row>
    <row r="10" spans="1:11" x14ac:dyDescent="0.25">
      <c r="A10" t="s">
        <v>10</v>
      </c>
      <c r="B10" s="1">
        <v>0.64190000000000003</v>
      </c>
      <c r="C10" s="1">
        <v>0.64049999999999996</v>
      </c>
      <c r="D10" s="1">
        <v>0.64149999999999996</v>
      </c>
      <c r="E10" s="4">
        <f>AVERAGE(B10:D10)</f>
        <v>0.64129999999999998</v>
      </c>
      <c r="F10" s="3">
        <v>0.68030000000000002</v>
      </c>
      <c r="G10" s="4">
        <v>0.68459999999999999</v>
      </c>
      <c r="H10" s="3">
        <v>0.68679999999999997</v>
      </c>
      <c r="I10" s="3">
        <f t="shared" si="1"/>
        <v>0.68389999999999995</v>
      </c>
    </row>
    <row r="13" spans="1:11" x14ac:dyDescent="0.25">
      <c r="C13" t="s">
        <v>28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J15" sqref="J15"/>
    </sheetView>
  </sheetViews>
  <sheetFormatPr defaultRowHeight="15.75" x14ac:dyDescent="0.25"/>
  <cols>
    <col min="3" max="4" width="9.75" customWidth="1"/>
    <col min="5" max="5" width="8.5" customWidth="1"/>
    <col min="6" max="6" width="8" customWidth="1"/>
    <col min="7" max="7" width="8.125" customWidth="1"/>
    <col min="8" max="8" width="10.5" customWidth="1"/>
    <col min="9" max="9" width="10.875" customWidth="1"/>
    <col min="10" max="10" width="6.375" customWidth="1"/>
  </cols>
  <sheetData>
    <row r="1" spans="1:12" x14ac:dyDescent="0.25">
      <c r="B1" t="s">
        <v>20</v>
      </c>
      <c r="C1" t="s">
        <v>21</v>
      </c>
      <c r="D1" t="s">
        <v>22</v>
      </c>
      <c r="E1" t="s">
        <v>13</v>
      </c>
      <c r="F1" t="s">
        <v>19</v>
      </c>
      <c r="G1" t="s">
        <v>23</v>
      </c>
      <c r="H1" t="s">
        <v>24</v>
      </c>
      <c r="I1" t="s">
        <v>25</v>
      </c>
      <c r="J1" t="s">
        <v>13</v>
      </c>
      <c r="K1" t="s">
        <v>19</v>
      </c>
      <c r="L1" t="s">
        <v>34</v>
      </c>
    </row>
    <row r="2" spans="1:12" x14ac:dyDescent="0.25">
      <c r="A2" t="s">
        <v>0</v>
      </c>
      <c r="B2" s="4">
        <v>0.70730000000000004</v>
      </c>
      <c r="C2" s="1">
        <v>0.70950000000000002</v>
      </c>
      <c r="D2" s="1">
        <v>0.70820000000000005</v>
      </c>
      <c r="E2" s="1">
        <f>AVERAGE(B2:D2)</f>
        <v>0.70833333333333337</v>
      </c>
      <c r="F2" s="1">
        <f>SQRT(E2)</f>
        <v>0.84162541153017323</v>
      </c>
      <c r="G2" s="1">
        <v>0.81789999999999996</v>
      </c>
      <c r="H2" s="1">
        <v>0.81869999999999998</v>
      </c>
      <c r="I2" s="1">
        <v>0.82289999999999996</v>
      </c>
      <c r="J2" s="1">
        <f>AVERAGE(G2:I2)</f>
        <v>0.81983333333333341</v>
      </c>
      <c r="K2" s="1">
        <f>SQRT(J2)</f>
        <v>0.90544648286540574</v>
      </c>
      <c r="L2" s="1">
        <f>AVERAGE(F2,J2)</f>
        <v>0.83072937243175327</v>
      </c>
    </row>
    <row r="3" spans="1:12" x14ac:dyDescent="0.25">
      <c r="A3" t="s">
        <v>1</v>
      </c>
      <c r="B3" s="1">
        <v>0.71830000000000005</v>
      </c>
      <c r="C3" s="1">
        <v>0.71940000000000004</v>
      </c>
      <c r="D3" s="1">
        <v>0.71899999999999997</v>
      </c>
      <c r="E3" s="1">
        <f t="shared" ref="E3:E10" si="0">AVERAGE(B3:D3)</f>
        <v>0.71889999999999998</v>
      </c>
      <c r="F3" s="1">
        <f t="shared" ref="F3:F10" si="1">SQRT(E3)</f>
        <v>0.84787970844925875</v>
      </c>
      <c r="G3" s="1">
        <v>0.82069999999999999</v>
      </c>
      <c r="H3" s="1">
        <v>0.82410000000000005</v>
      </c>
      <c r="I3" s="1">
        <v>0.82969999999999999</v>
      </c>
      <c r="J3" s="1">
        <f t="shared" ref="J3:J10" si="2">AVERAGE(G3:I3)</f>
        <v>0.82483333333333331</v>
      </c>
      <c r="K3" s="1">
        <f t="shared" ref="K3:K10" si="3">SQRT(J3)</f>
        <v>0.90820335461466628</v>
      </c>
      <c r="L3" s="1">
        <f>AVERAGE(F3,J3)</f>
        <v>0.83635652089129597</v>
      </c>
    </row>
    <row r="4" spans="1:12" x14ac:dyDescent="0.25">
      <c r="A4" t="s">
        <v>2</v>
      </c>
      <c r="B4" s="1">
        <v>0.7288</v>
      </c>
      <c r="C4" s="1">
        <v>0.73099999999999998</v>
      </c>
      <c r="D4" s="1">
        <v>0.73199999999999998</v>
      </c>
      <c r="E4" s="1">
        <f t="shared" si="0"/>
        <v>0.73059999999999992</v>
      </c>
      <c r="F4" s="1">
        <f t="shared" si="1"/>
        <v>0.85475142585432395</v>
      </c>
      <c r="G4" s="1">
        <v>0.82399999999999995</v>
      </c>
      <c r="H4" s="1">
        <v>0.82589999999999997</v>
      </c>
      <c r="I4" s="1">
        <v>0.82499999999999996</v>
      </c>
      <c r="J4" s="1">
        <f t="shared" si="2"/>
        <v>0.82496666666666663</v>
      </c>
      <c r="K4" s="1">
        <f t="shared" si="3"/>
        <v>0.90827675664781082</v>
      </c>
      <c r="L4" s="1">
        <f t="shared" ref="L3:L10" si="4">AVERAGE(F4,J4)</f>
        <v>0.83985904626049535</v>
      </c>
    </row>
    <row r="5" spans="1:12" x14ac:dyDescent="0.25">
      <c r="A5" t="s">
        <v>3</v>
      </c>
      <c r="B5" s="1">
        <v>0.70679999999999998</v>
      </c>
      <c r="C5" s="1">
        <v>0.70930000000000004</v>
      </c>
      <c r="D5" s="1">
        <v>0.70779999999999998</v>
      </c>
      <c r="E5" s="1">
        <f t="shared" si="0"/>
        <v>0.70796666666666663</v>
      </c>
      <c r="F5" s="1">
        <f t="shared" si="1"/>
        <v>0.84140755087333663</v>
      </c>
      <c r="G5" s="3">
        <v>0.81479999999999997</v>
      </c>
      <c r="H5" s="3">
        <v>0.81599999999999995</v>
      </c>
      <c r="I5" s="3">
        <v>0.82</v>
      </c>
      <c r="J5" s="3">
        <f t="shared" si="2"/>
        <v>0.81693333333333318</v>
      </c>
      <c r="K5" s="3">
        <f t="shared" si="3"/>
        <v>0.90384364429547948</v>
      </c>
      <c r="L5" s="1">
        <f t="shared" si="4"/>
        <v>0.8291704421033349</v>
      </c>
    </row>
    <row r="6" spans="1:12" x14ac:dyDescent="0.25">
      <c r="A6" t="s">
        <v>4</v>
      </c>
      <c r="B6" s="1">
        <v>0.70909999999999995</v>
      </c>
      <c r="C6" s="1">
        <v>0.71189999999999998</v>
      </c>
      <c r="D6" s="1">
        <v>0.71030000000000004</v>
      </c>
      <c r="E6" s="1">
        <f t="shared" si="0"/>
        <v>0.71043333333333336</v>
      </c>
      <c r="F6" s="1">
        <f t="shared" si="1"/>
        <v>0.84287207412117604</v>
      </c>
      <c r="G6" s="1">
        <v>0.82310000000000005</v>
      </c>
      <c r="H6" s="1">
        <v>0.82509999999999994</v>
      </c>
      <c r="I6" s="1">
        <v>0.82889999999999997</v>
      </c>
      <c r="J6" s="1">
        <f t="shared" si="2"/>
        <v>0.82569999999999999</v>
      </c>
      <c r="K6" s="1">
        <f t="shared" si="3"/>
        <v>0.90868036184348122</v>
      </c>
      <c r="L6" s="1">
        <f t="shared" si="4"/>
        <v>0.83428603706058801</v>
      </c>
    </row>
    <row r="7" spans="1:12" x14ac:dyDescent="0.25">
      <c r="A7" t="s">
        <v>8</v>
      </c>
      <c r="B7" s="3">
        <v>0.70440000000000003</v>
      </c>
      <c r="C7" s="3">
        <v>0.70760000000000001</v>
      </c>
      <c r="D7" s="3">
        <v>0.70620000000000005</v>
      </c>
      <c r="E7" s="3">
        <f t="shared" si="0"/>
        <v>0.70606666666666662</v>
      </c>
      <c r="F7" s="3">
        <f t="shared" si="1"/>
        <v>0.84027773186409427</v>
      </c>
      <c r="G7" s="1">
        <v>0.8327</v>
      </c>
      <c r="H7" s="1">
        <v>0.83009999999999995</v>
      </c>
      <c r="I7" s="1">
        <v>0.83720000000000006</v>
      </c>
      <c r="J7" s="1">
        <f t="shared" si="2"/>
        <v>0.83333333333333337</v>
      </c>
      <c r="K7" s="1">
        <f t="shared" si="3"/>
        <v>0.9128709291752769</v>
      </c>
      <c r="L7" s="1">
        <f t="shared" si="4"/>
        <v>0.83680553259871382</v>
      </c>
    </row>
    <row r="8" spans="1:12" x14ac:dyDescent="0.25">
      <c r="A8" t="s">
        <v>6</v>
      </c>
      <c r="B8" s="3">
        <v>0.70540000000000003</v>
      </c>
      <c r="C8" s="3">
        <v>0.70740000000000003</v>
      </c>
      <c r="D8" s="3">
        <v>0.70620000000000005</v>
      </c>
      <c r="E8" s="3">
        <f t="shared" si="0"/>
        <v>0.70633333333333337</v>
      </c>
      <c r="F8" s="3">
        <f t="shared" si="1"/>
        <v>0.84043639457922892</v>
      </c>
      <c r="G8" s="3">
        <v>0.81310000000000004</v>
      </c>
      <c r="H8" s="3">
        <v>0.81420000000000003</v>
      </c>
      <c r="I8" s="3">
        <v>0.81799999999999995</v>
      </c>
      <c r="J8" s="3">
        <f t="shared" si="2"/>
        <v>0.81510000000000005</v>
      </c>
      <c r="K8" s="3">
        <f t="shared" si="3"/>
        <v>0.90282888744213319</v>
      </c>
      <c r="L8" s="1">
        <f t="shared" si="4"/>
        <v>0.82776819728961448</v>
      </c>
    </row>
    <row r="9" spans="1:12" x14ac:dyDescent="0.25">
      <c r="A9" t="s">
        <v>7</v>
      </c>
      <c r="B9" s="3">
        <v>0.70609999999999995</v>
      </c>
      <c r="C9" s="3">
        <v>0.70840000000000003</v>
      </c>
      <c r="D9" s="3">
        <v>0.70689999999999997</v>
      </c>
      <c r="E9" s="3">
        <f t="shared" si="0"/>
        <v>0.70713333333333328</v>
      </c>
      <c r="F9" s="3">
        <f t="shared" si="1"/>
        <v>0.84091220310644399</v>
      </c>
      <c r="G9" s="3">
        <v>0.81379999999999997</v>
      </c>
      <c r="H9" s="3">
        <v>0.8155</v>
      </c>
      <c r="I9" s="3">
        <v>0.81930000000000003</v>
      </c>
      <c r="J9" s="3">
        <f t="shared" si="2"/>
        <v>0.81619999999999993</v>
      </c>
      <c r="K9" s="3">
        <f t="shared" si="3"/>
        <v>0.90343787832921851</v>
      </c>
      <c r="L9" s="1">
        <f t="shared" si="4"/>
        <v>0.8285561015532219</v>
      </c>
    </row>
    <row r="10" spans="1:12" x14ac:dyDescent="0.25">
      <c r="A10" t="s">
        <v>10</v>
      </c>
      <c r="B10" s="1">
        <v>0.72030000000000005</v>
      </c>
      <c r="C10" s="1">
        <v>0.71830000000000005</v>
      </c>
      <c r="D10" s="1">
        <v>0.71899999999999997</v>
      </c>
      <c r="E10" s="1">
        <f t="shared" si="0"/>
        <v>0.71919999999999995</v>
      </c>
      <c r="F10" s="1">
        <f t="shared" si="1"/>
        <v>0.84805660188456755</v>
      </c>
      <c r="G10" s="1">
        <v>0.82150000000000001</v>
      </c>
      <c r="H10" s="1">
        <v>0.82830000000000004</v>
      </c>
      <c r="I10" s="1">
        <v>0.83320000000000005</v>
      </c>
      <c r="J10" s="1">
        <f t="shared" si="2"/>
        <v>0.82766666666666666</v>
      </c>
      <c r="K10" s="1">
        <f t="shared" si="3"/>
        <v>0.90976187360576211</v>
      </c>
      <c r="L10" s="1">
        <f t="shared" si="4"/>
        <v>0.83786163427561711</v>
      </c>
    </row>
    <row r="11" spans="1:12" x14ac:dyDescent="0.25">
      <c r="K11" s="1"/>
    </row>
  </sheetData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E17" sqref="E17"/>
    </sheetView>
  </sheetViews>
  <sheetFormatPr defaultRowHeight="15.75" x14ac:dyDescent="0.25"/>
  <cols>
    <col min="4" max="4" width="9.5" customWidth="1"/>
    <col min="5" max="5" width="10.625" customWidth="1"/>
  </cols>
  <sheetData>
    <row r="1" spans="1:10" x14ac:dyDescent="0.25">
      <c r="B1" t="s">
        <v>20</v>
      </c>
      <c r="C1" t="s">
        <v>21</v>
      </c>
      <c r="D1" t="s">
        <v>22</v>
      </c>
      <c r="E1" t="s">
        <v>15</v>
      </c>
      <c r="F1" t="s">
        <v>23</v>
      </c>
      <c r="G1" t="s">
        <v>24</v>
      </c>
      <c r="H1" t="s">
        <v>25</v>
      </c>
      <c r="I1" t="s">
        <v>15</v>
      </c>
      <c r="J1" t="s">
        <v>34</v>
      </c>
    </row>
    <row r="2" spans="1:10" x14ac:dyDescent="0.25">
      <c r="A2" t="s">
        <v>0</v>
      </c>
      <c r="B2" s="1">
        <v>0.1938</v>
      </c>
      <c r="C2" s="1">
        <v>0.19589999999999999</v>
      </c>
      <c r="D2" s="1">
        <v>0.1963</v>
      </c>
      <c r="E2" s="1">
        <f>AVERAGE(B2:D2)</f>
        <v>0.19533333333333333</v>
      </c>
      <c r="F2" s="1">
        <v>9.6199999999999994E-2</v>
      </c>
      <c r="G2" s="1">
        <v>0.1036</v>
      </c>
      <c r="H2" s="3">
        <v>0.10299999999999999</v>
      </c>
      <c r="I2" s="1">
        <f>AVERAGE(F2:H2)</f>
        <v>0.10093333333333332</v>
      </c>
      <c r="J2" s="1">
        <f>AVERAGE(E2,I2)</f>
        <v>0.14813333333333334</v>
      </c>
    </row>
    <row r="3" spans="1:10" x14ac:dyDescent="0.25">
      <c r="A3" t="s">
        <v>1</v>
      </c>
      <c r="B3" s="1">
        <v>0.1671</v>
      </c>
      <c r="C3" s="1">
        <v>0.15840000000000001</v>
      </c>
      <c r="D3" s="1">
        <v>0.1545</v>
      </c>
      <c r="E3" s="1">
        <f t="shared" ref="E3:E10" si="0">AVERAGE(B3:D3)</f>
        <v>0.16</v>
      </c>
      <c r="F3" s="1">
        <v>5.45E-2</v>
      </c>
      <c r="G3" s="1">
        <v>5.5100000000000003E-2</v>
      </c>
      <c r="H3" s="1">
        <v>5.3499999999999999E-2</v>
      </c>
      <c r="I3" s="1">
        <f t="shared" ref="I3:I10" si="1">AVERAGE(F3:H3)</f>
        <v>5.4366666666666667E-2</v>
      </c>
      <c r="J3" s="1">
        <f t="shared" ref="J3:J10" si="2">AVERAGE(E3,I3)</f>
        <v>0.10718333333333334</v>
      </c>
    </row>
    <row r="4" spans="1:10" x14ac:dyDescent="0.25">
      <c r="A4" t="s">
        <v>2</v>
      </c>
      <c r="B4" s="1">
        <v>9.0399999999999994E-2</v>
      </c>
      <c r="C4" s="1">
        <v>8.2799999999999999E-2</v>
      </c>
      <c r="D4" s="1">
        <v>8.0699999999999994E-2</v>
      </c>
      <c r="E4" s="1">
        <f t="shared" si="0"/>
        <v>8.4633333333333338E-2</v>
      </c>
      <c r="F4" s="1">
        <v>2.53E-2</v>
      </c>
      <c r="G4" s="1">
        <v>2.12E-2</v>
      </c>
      <c r="H4" s="1">
        <v>1.8700000000000001E-2</v>
      </c>
      <c r="I4" s="1">
        <f t="shared" si="1"/>
        <v>2.1733333333333337E-2</v>
      </c>
      <c r="J4" s="1">
        <f t="shared" si="2"/>
        <v>5.3183333333333339E-2</v>
      </c>
    </row>
    <row r="5" spans="1:10" x14ac:dyDescent="0.25">
      <c r="A5" t="s">
        <v>3</v>
      </c>
      <c r="B5" s="1">
        <v>0.19980000000000001</v>
      </c>
      <c r="C5" s="1">
        <v>0.1988</v>
      </c>
      <c r="D5" s="1">
        <v>0.19950000000000001</v>
      </c>
      <c r="E5" s="1">
        <f t="shared" si="0"/>
        <v>0.19936666666666669</v>
      </c>
      <c r="F5" s="1">
        <v>9.4799999999999995E-2</v>
      </c>
      <c r="G5" s="1">
        <v>0.1042</v>
      </c>
      <c r="H5" s="1">
        <v>0.1024</v>
      </c>
      <c r="I5" s="1">
        <f t="shared" si="1"/>
        <v>0.10046666666666666</v>
      </c>
      <c r="J5" s="1">
        <f t="shared" si="2"/>
        <v>0.14991666666666667</v>
      </c>
    </row>
    <row r="6" spans="1:10" x14ac:dyDescent="0.25">
      <c r="A6" t="s">
        <v>4</v>
      </c>
      <c r="B6" s="1">
        <v>0.19919999999999999</v>
      </c>
      <c r="C6" s="1">
        <v>0.1973</v>
      </c>
      <c r="D6" s="1">
        <v>0.1981</v>
      </c>
      <c r="E6" s="1">
        <f t="shared" si="0"/>
        <v>0.19820000000000002</v>
      </c>
      <c r="F6" s="1">
        <v>9.2299999999999993E-2</v>
      </c>
      <c r="G6" s="1">
        <v>9.74E-2</v>
      </c>
      <c r="H6" s="1">
        <v>9.7900000000000001E-2</v>
      </c>
      <c r="I6" s="1">
        <f t="shared" si="1"/>
        <v>9.5866666666666656E-2</v>
      </c>
      <c r="J6" s="1">
        <f t="shared" si="2"/>
        <v>0.14703333333333335</v>
      </c>
    </row>
    <row r="7" spans="1:10" x14ac:dyDescent="0.25">
      <c r="A7" t="s">
        <v>8</v>
      </c>
      <c r="B7" s="3">
        <v>0.20050000000000001</v>
      </c>
      <c r="C7" s="1">
        <v>0.1978</v>
      </c>
      <c r="D7" s="1">
        <v>0.19800000000000001</v>
      </c>
      <c r="E7" s="1">
        <f t="shared" si="0"/>
        <v>0.19876666666666667</v>
      </c>
      <c r="F7" s="1">
        <v>8.4000000000000005E-2</v>
      </c>
      <c r="G7" s="1">
        <v>9.1899999999999996E-2</v>
      </c>
      <c r="H7" s="1">
        <v>9.01E-2</v>
      </c>
      <c r="I7" s="1">
        <f t="shared" si="1"/>
        <v>8.8666666666666671E-2</v>
      </c>
      <c r="J7" s="1">
        <f t="shared" si="2"/>
        <v>0.14371666666666666</v>
      </c>
    </row>
    <row r="8" spans="1:10" x14ac:dyDescent="0.25">
      <c r="A8" t="s">
        <v>6</v>
      </c>
      <c r="B8" s="1">
        <v>0.1986</v>
      </c>
      <c r="C8" s="3">
        <v>0.2001</v>
      </c>
      <c r="D8" s="3">
        <v>0.20039999999999999</v>
      </c>
      <c r="E8" s="3">
        <f t="shared" si="0"/>
        <v>0.19969999999999999</v>
      </c>
      <c r="F8" s="3">
        <v>9.7900000000000001E-2</v>
      </c>
      <c r="G8" s="3">
        <v>0.1053</v>
      </c>
      <c r="H8" s="3">
        <v>0.1043</v>
      </c>
      <c r="I8" s="3">
        <f t="shared" si="1"/>
        <v>0.10249999999999999</v>
      </c>
      <c r="J8" s="1">
        <f t="shared" si="2"/>
        <v>0.15109999999999998</v>
      </c>
    </row>
    <row r="9" spans="1:10" x14ac:dyDescent="0.25">
      <c r="A9" t="s">
        <v>7</v>
      </c>
      <c r="B9" s="3">
        <v>0.2014</v>
      </c>
      <c r="C9" s="3">
        <v>0.2001</v>
      </c>
      <c r="D9" s="3">
        <v>0.20130000000000001</v>
      </c>
      <c r="E9" s="3">
        <f t="shared" si="0"/>
        <v>0.20093333333333332</v>
      </c>
      <c r="F9" s="3">
        <v>9.7100000000000006E-2</v>
      </c>
      <c r="G9" s="3">
        <v>0.1047</v>
      </c>
      <c r="H9" s="1">
        <v>0.10249999999999999</v>
      </c>
      <c r="I9" s="3">
        <f t="shared" si="1"/>
        <v>0.10143333333333333</v>
      </c>
      <c r="J9" s="1">
        <f t="shared" si="2"/>
        <v>0.15118333333333334</v>
      </c>
    </row>
    <row r="10" spans="1:10" x14ac:dyDescent="0.25">
      <c r="A10" t="s">
        <v>10</v>
      </c>
      <c r="B10" s="3">
        <v>0.20480000000000001</v>
      </c>
      <c r="C10" s="3">
        <v>0.2087</v>
      </c>
      <c r="D10" s="3">
        <v>0.2059</v>
      </c>
      <c r="E10" s="3">
        <f t="shared" si="0"/>
        <v>0.20646666666666666</v>
      </c>
      <c r="F10" s="3">
        <v>0.16209999999999999</v>
      </c>
      <c r="G10" s="3">
        <v>0.1628</v>
      </c>
      <c r="H10" s="3">
        <v>0.1656</v>
      </c>
      <c r="I10" s="3">
        <f t="shared" si="1"/>
        <v>0.16349999999999998</v>
      </c>
      <c r="J10" s="1">
        <f t="shared" si="2"/>
        <v>0.18498333333333333</v>
      </c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G8" sqref="G8"/>
    </sheetView>
  </sheetViews>
  <sheetFormatPr defaultRowHeight="15.75" x14ac:dyDescent="0.25"/>
  <sheetData>
    <row r="1" spans="1:8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14</v>
      </c>
    </row>
    <row r="2" spans="1:8" x14ac:dyDescent="0.25">
      <c r="A2" t="s">
        <v>0</v>
      </c>
      <c r="B2" s="1">
        <v>6.7999999999999996E-3</v>
      </c>
      <c r="C2" s="1">
        <v>7.0000000000000001E-3</v>
      </c>
      <c r="D2" s="1">
        <v>6.8999999999999999E-3</v>
      </c>
      <c r="E2" s="1">
        <v>1.8E-3</v>
      </c>
      <c r="F2" s="1">
        <v>1.8E-3</v>
      </c>
      <c r="G2" s="1">
        <v>1.8E-3</v>
      </c>
      <c r="H2" s="1">
        <f t="shared" ref="H2:H10" si="0">AVERAGE(B2:G2)</f>
        <v>4.3499999999999997E-3</v>
      </c>
    </row>
    <row r="3" spans="1:8" x14ac:dyDescent="0.25">
      <c r="A3" t="s">
        <v>1</v>
      </c>
      <c r="B3" s="1">
        <v>7.4000000000000003E-3</v>
      </c>
      <c r="C3" s="1">
        <v>7.6E-3</v>
      </c>
      <c r="D3" s="1">
        <v>7.4999999999999997E-3</v>
      </c>
      <c r="E3" s="1">
        <v>1.9E-3</v>
      </c>
      <c r="F3" s="1">
        <v>1.9E-3</v>
      </c>
      <c r="G3" s="1">
        <v>1.9E-3</v>
      </c>
      <c r="H3" s="1">
        <f t="shared" si="0"/>
        <v>4.6999999999999993E-3</v>
      </c>
    </row>
    <row r="4" spans="1:8" x14ac:dyDescent="0.25">
      <c r="A4" t="s">
        <v>2</v>
      </c>
      <c r="B4" s="1">
        <v>7.3000000000000001E-3</v>
      </c>
      <c r="C4" s="1">
        <v>7.4999999999999997E-3</v>
      </c>
      <c r="D4" s="1">
        <v>7.4000000000000003E-3</v>
      </c>
      <c r="E4" s="1">
        <v>2E-3</v>
      </c>
      <c r="F4" s="1">
        <v>2E-3</v>
      </c>
      <c r="G4" s="1">
        <v>1.9E-3</v>
      </c>
      <c r="H4" s="1">
        <f t="shared" si="0"/>
        <v>4.6833333333333336E-3</v>
      </c>
    </row>
    <row r="5" spans="1:8" x14ac:dyDescent="0.25">
      <c r="A5" t="s">
        <v>3</v>
      </c>
      <c r="B5" s="1">
        <v>9.2999999999999992E-3</v>
      </c>
      <c r="C5" s="1">
        <v>9.4999999999999998E-3</v>
      </c>
      <c r="D5" s="1">
        <v>9.4999999999999998E-3</v>
      </c>
      <c r="E5" s="1">
        <v>2.5999999999999999E-3</v>
      </c>
      <c r="F5" s="1">
        <v>2.5999999999999999E-3</v>
      </c>
      <c r="G5" s="1">
        <v>2.5999999999999999E-3</v>
      </c>
      <c r="H5" s="1">
        <f t="shared" si="0"/>
        <v>6.0166666666666658E-3</v>
      </c>
    </row>
    <row r="6" spans="1:8" x14ac:dyDescent="0.25">
      <c r="A6" t="s">
        <v>4</v>
      </c>
      <c r="B6" s="1">
        <v>1.11E-2</v>
      </c>
      <c r="C6" s="1">
        <v>1.1299999999999999E-2</v>
      </c>
      <c r="D6" s="1">
        <v>1.12E-2</v>
      </c>
      <c r="E6" s="1">
        <v>3.0999999999999999E-3</v>
      </c>
      <c r="F6" s="1">
        <v>3.2000000000000002E-3</v>
      </c>
      <c r="G6" s="1">
        <v>3.2000000000000002E-3</v>
      </c>
      <c r="H6" s="1">
        <f t="shared" si="0"/>
        <v>7.1833333333333332E-3</v>
      </c>
    </row>
    <row r="7" spans="1:8" x14ac:dyDescent="0.25">
      <c r="A7" t="s">
        <v>8</v>
      </c>
      <c r="B7" s="1">
        <v>7.4000000000000003E-3</v>
      </c>
      <c r="C7" s="1">
        <v>7.6E-3</v>
      </c>
      <c r="D7" s="1">
        <v>7.4999999999999997E-3</v>
      </c>
      <c r="E7" s="1">
        <v>1.9E-3</v>
      </c>
      <c r="F7" s="1">
        <v>2E-3</v>
      </c>
      <c r="G7" s="1">
        <v>2E-3</v>
      </c>
      <c r="H7" s="1">
        <f t="shared" si="0"/>
        <v>4.7333333333333333E-3</v>
      </c>
    </row>
    <row r="8" spans="1:8" x14ac:dyDescent="0.25">
      <c r="A8" t="s">
        <v>6</v>
      </c>
      <c r="B8" s="1">
        <v>7.3000000000000001E-3</v>
      </c>
      <c r="C8" s="1">
        <v>7.6E-3</v>
      </c>
      <c r="D8" s="1">
        <v>7.6E-3</v>
      </c>
      <c r="E8" s="1">
        <v>1.8E-3</v>
      </c>
      <c r="F8" s="1">
        <v>2E-3</v>
      </c>
      <c r="G8" s="1">
        <v>2E-3</v>
      </c>
      <c r="H8" s="1">
        <f t="shared" si="0"/>
        <v>4.7166666666666668E-3</v>
      </c>
    </row>
    <row r="9" spans="1:8" x14ac:dyDescent="0.25">
      <c r="A9" t="s">
        <v>7</v>
      </c>
      <c r="B9" s="1">
        <v>9.2999999999999992E-3</v>
      </c>
      <c r="C9" s="1">
        <v>9.5999999999999992E-3</v>
      </c>
      <c r="D9" s="1">
        <v>9.4999999999999998E-3</v>
      </c>
      <c r="E9" s="1">
        <v>2.5999999999999999E-3</v>
      </c>
      <c r="F9" s="1">
        <v>2.5999999999999999E-3</v>
      </c>
      <c r="G9" s="1">
        <v>2.5999999999999999E-3</v>
      </c>
      <c r="H9" s="1">
        <f t="shared" si="0"/>
        <v>6.0333333333333324E-3</v>
      </c>
    </row>
    <row r="10" spans="1:8" x14ac:dyDescent="0.25">
      <c r="A10" t="s">
        <v>10</v>
      </c>
      <c r="B10" s="1">
        <v>3.1399999999999997E-2</v>
      </c>
      <c r="C10" s="1">
        <v>3.4200000000000001E-2</v>
      </c>
      <c r="D10" s="1">
        <v>3.15E-2</v>
      </c>
      <c r="E10" s="1">
        <v>9.5999999999999992E-3</v>
      </c>
      <c r="F10" s="1">
        <v>9.5999999999999992E-3</v>
      </c>
      <c r="G10" s="1">
        <v>9.7000000000000003E-3</v>
      </c>
      <c r="H10" s="1">
        <f t="shared" si="0"/>
        <v>2.1000000000000001E-2</v>
      </c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J14" sqref="J14"/>
    </sheetView>
  </sheetViews>
  <sheetFormatPr defaultRowHeight="15.75" x14ac:dyDescent="0.25"/>
  <sheetData>
    <row r="1" spans="1:10" x14ac:dyDescent="0.25">
      <c r="B1" t="s">
        <v>20</v>
      </c>
      <c r="C1" t="s">
        <v>21</v>
      </c>
      <c r="D1" t="s">
        <v>22</v>
      </c>
      <c r="E1" t="s">
        <v>29</v>
      </c>
      <c r="F1" t="s">
        <v>23</v>
      </c>
      <c r="G1" t="s">
        <v>24</v>
      </c>
      <c r="H1" t="s">
        <v>25</v>
      </c>
      <c r="I1" t="s">
        <v>9</v>
      </c>
      <c r="J1" t="s">
        <v>35</v>
      </c>
    </row>
    <row r="2" spans="1:10" x14ac:dyDescent="0.25">
      <c r="A2" t="s">
        <v>0</v>
      </c>
      <c r="B2" s="1">
        <v>2.58E-2</v>
      </c>
      <c r="C2" s="1">
        <v>2.5600000000000001E-2</v>
      </c>
      <c r="D2" s="1">
        <v>2.53E-2</v>
      </c>
      <c r="E2" s="1">
        <f>AVERAGE(B2:D2)</f>
        <v>2.5566666666666668E-2</v>
      </c>
      <c r="F2" s="1">
        <v>0.18490000000000001</v>
      </c>
      <c r="G2" s="3">
        <v>0.1867</v>
      </c>
      <c r="H2" s="3">
        <v>0.18529999999999999</v>
      </c>
      <c r="I2" s="1">
        <f>AVERAGE(F2:H2)</f>
        <v>0.18563333333333334</v>
      </c>
      <c r="J2" s="1">
        <f>AVERAGE(E2,I2)</f>
        <v>0.1056</v>
      </c>
    </row>
    <row r="3" spans="1:10" x14ac:dyDescent="0.25">
      <c r="A3" t="s">
        <v>1</v>
      </c>
      <c r="B3" s="3">
        <v>2.6200000000000001E-2</v>
      </c>
      <c r="C3" s="3">
        <v>2.6100000000000002E-2</v>
      </c>
      <c r="D3" s="3">
        <v>2.58E-2</v>
      </c>
      <c r="E3" s="3">
        <f t="shared" ref="E3:E10" si="0">AVERAGE(B3:D3)</f>
        <v>2.6033333333333335E-2</v>
      </c>
      <c r="F3" s="3">
        <v>0.1875</v>
      </c>
      <c r="G3" s="3">
        <v>0.1895</v>
      </c>
      <c r="H3" s="3">
        <v>0.18840000000000001</v>
      </c>
      <c r="I3" s="3">
        <f t="shared" ref="I3:I10" si="1">AVERAGE(F3:H3)</f>
        <v>0.18846666666666667</v>
      </c>
      <c r="J3" s="1">
        <f t="shared" ref="J3:J10" si="2">AVERAGE(E3,I3)</f>
        <v>0.10725</v>
      </c>
    </row>
    <row r="4" spans="1:10" x14ac:dyDescent="0.25">
      <c r="A4" t="s">
        <v>2</v>
      </c>
      <c r="B4" s="3">
        <v>2.75E-2</v>
      </c>
      <c r="C4" s="3">
        <v>2.7300000000000001E-2</v>
      </c>
      <c r="D4" s="3">
        <v>2.7E-2</v>
      </c>
      <c r="E4" s="3">
        <f t="shared" si="0"/>
        <v>2.7266666666666665E-2</v>
      </c>
      <c r="F4" s="3">
        <v>0.2077</v>
      </c>
      <c r="G4" s="3">
        <v>0.20960000000000001</v>
      </c>
      <c r="H4" s="3">
        <v>0.20880000000000001</v>
      </c>
      <c r="I4" s="3">
        <f t="shared" si="1"/>
        <v>0.2087</v>
      </c>
      <c r="J4" s="1">
        <f t="shared" si="2"/>
        <v>0.11798333333333333</v>
      </c>
    </row>
    <row r="5" spans="1:10" x14ac:dyDescent="0.25">
      <c r="A5" t="s">
        <v>3</v>
      </c>
      <c r="B5" s="1">
        <v>2.58E-2</v>
      </c>
      <c r="C5" s="1">
        <v>2.5700000000000001E-2</v>
      </c>
      <c r="D5" s="1">
        <v>2.5399999999999999E-2</v>
      </c>
      <c r="E5" s="1">
        <f t="shared" si="0"/>
        <v>2.5633333333333331E-2</v>
      </c>
      <c r="F5" s="3">
        <v>0.185</v>
      </c>
      <c r="G5" s="3">
        <v>0.1867</v>
      </c>
      <c r="H5" s="3">
        <v>0.18529999999999999</v>
      </c>
      <c r="I5" s="3">
        <f t="shared" si="1"/>
        <v>0.18566666666666667</v>
      </c>
      <c r="J5" s="1">
        <f t="shared" si="2"/>
        <v>0.10565000000000001</v>
      </c>
    </row>
    <row r="6" spans="1:10" x14ac:dyDescent="0.25">
      <c r="A6" t="s">
        <v>4</v>
      </c>
      <c r="B6" s="1">
        <v>2.58E-2</v>
      </c>
      <c r="C6" s="1">
        <v>2.5700000000000001E-2</v>
      </c>
      <c r="D6" s="1">
        <v>2.5399999999999999E-2</v>
      </c>
      <c r="E6" s="1">
        <f t="shared" si="0"/>
        <v>2.5633333333333331E-2</v>
      </c>
      <c r="F6" s="1">
        <v>0.18440000000000001</v>
      </c>
      <c r="G6" s="1">
        <v>0.18609999999999999</v>
      </c>
      <c r="H6" s="1">
        <v>0.18459999999999999</v>
      </c>
      <c r="I6" s="1">
        <f t="shared" si="1"/>
        <v>0.1850333333333333</v>
      </c>
      <c r="J6" s="1">
        <f t="shared" si="2"/>
        <v>0.10533333333333332</v>
      </c>
    </row>
    <row r="7" spans="1:10" x14ac:dyDescent="0.25">
      <c r="A7" t="s">
        <v>8</v>
      </c>
      <c r="B7" s="3">
        <v>2.5999999999999999E-2</v>
      </c>
      <c r="C7" s="3">
        <v>2.58E-2</v>
      </c>
      <c r="D7" s="3">
        <v>2.5499999999999998E-2</v>
      </c>
      <c r="E7" s="3">
        <f t="shared" si="0"/>
        <v>2.5766666666666663E-2</v>
      </c>
      <c r="F7" s="1">
        <v>0.1847</v>
      </c>
      <c r="G7" s="1">
        <v>0.18659999999999999</v>
      </c>
      <c r="H7" s="1">
        <v>0.185</v>
      </c>
      <c r="I7" s="1">
        <f t="shared" si="1"/>
        <v>0.18543333333333334</v>
      </c>
      <c r="J7" s="1">
        <f t="shared" si="2"/>
        <v>0.1056</v>
      </c>
    </row>
    <row r="8" spans="1:10" x14ac:dyDescent="0.25">
      <c r="A8" t="s">
        <v>6</v>
      </c>
      <c r="B8" s="1">
        <v>2.58E-2</v>
      </c>
      <c r="C8" s="1">
        <v>2.5600000000000001E-2</v>
      </c>
      <c r="D8" s="1">
        <v>2.53E-2</v>
      </c>
      <c r="E8" s="1">
        <f t="shared" si="0"/>
        <v>2.5566666666666668E-2</v>
      </c>
      <c r="F8" s="3">
        <v>0.185</v>
      </c>
      <c r="G8" s="3">
        <v>0.1867</v>
      </c>
      <c r="H8" s="3">
        <v>0.18529999999999999</v>
      </c>
      <c r="I8" s="3">
        <f t="shared" si="1"/>
        <v>0.18566666666666667</v>
      </c>
      <c r="J8" s="1">
        <f t="shared" si="2"/>
        <v>0.10561666666666666</v>
      </c>
    </row>
    <row r="9" spans="1:10" x14ac:dyDescent="0.25">
      <c r="A9" t="s">
        <v>7</v>
      </c>
      <c r="B9" s="1">
        <v>2.58E-2</v>
      </c>
      <c r="C9" s="1">
        <v>2.5700000000000001E-2</v>
      </c>
      <c r="D9" s="1">
        <v>2.5399999999999999E-2</v>
      </c>
      <c r="E9" s="1">
        <f t="shared" si="0"/>
        <v>2.5633333333333331E-2</v>
      </c>
      <c r="F9" s="3">
        <v>0.185</v>
      </c>
      <c r="G9" s="1">
        <v>0.18659999999999999</v>
      </c>
      <c r="H9" s="1">
        <v>0.1852</v>
      </c>
      <c r="I9" s="1">
        <f t="shared" si="1"/>
        <v>0.18559999999999999</v>
      </c>
      <c r="J9" s="1">
        <f t="shared" si="2"/>
        <v>0.10561666666666666</v>
      </c>
    </row>
    <row r="10" spans="1:10" x14ac:dyDescent="0.25">
      <c r="A10" t="s">
        <v>10</v>
      </c>
      <c r="B10" s="1">
        <v>1.43E-2</v>
      </c>
      <c r="C10" s="1">
        <v>1.4200000000000001E-2</v>
      </c>
      <c r="D10" s="1">
        <v>1.4200000000000001E-2</v>
      </c>
      <c r="E10" s="1">
        <f t="shared" si="0"/>
        <v>1.4233333333333334E-2</v>
      </c>
      <c r="F10" s="1">
        <v>3.9600000000000003E-2</v>
      </c>
      <c r="G10" s="1">
        <v>0.04</v>
      </c>
      <c r="H10" s="1">
        <v>3.9600000000000003E-2</v>
      </c>
      <c r="I10" s="1">
        <f t="shared" si="1"/>
        <v>3.9733333333333336E-2</v>
      </c>
      <c r="J10" s="1">
        <f t="shared" si="2"/>
        <v>2.6983333333333335E-2</v>
      </c>
    </row>
  </sheetData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J13" sqref="J13"/>
    </sheetView>
  </sheetViews>
  <sheetFormatPr defaultRowHeight="15.75" x14ac:dyDescent="0.25"/>
  <sheetData>
    <row r="1" spans="1:10" x14ac:dyDescent="0.25">
      <c r="B1" t="s">
        <v>20</v>
      </c>
      <c r="C1" t="s">
        <v>21</v>
      </c>
      <c r="D1" t="s">
        <v>22</v>
      </c>
      <c r="E1" t="s">
        <v>30</v>
      </c>
      <c r="F1" t="s">
        <v>23</v>
      </c>
      <c r="G1" t="s">
        <v>24</v>
      </c>
      <c r="H1" t="s">
        <v>25</v>
      </c>
      <c r="I1" t="s">
        <v>11</v>
      </c>
      <c r="J1" t="s">
        <v>36</v>
      </c>
    </row>
    <row r="2" spans="1:10" x14ac:dyDescent="0.25">
      <c r="A2" t="s">
        <v>0</v>
      </c>
      <c r="B2" s="1">
        <v>0.85119999999999996</v>
      </c>
      <c r="C2" s="1">
        <v>0.85309999999999997</v>
      </c>
      <c r="D2" s="1">
        <v>0.85250000000000004</v>
      </c>
      <c r="E2" s="1">
        <f>AVERAGE(B2:D2)</f>
        <v>0.85226666666666662</v>
      </c>
      <c r="F2" s="1">
        <v>0.74060000000000004</v>
      </c>
      <c r="G2" s="1">
        <v>0.73780000000000001</v>
      </c>
      <c r="H2" s="1">
        <v>0.7379</v>
      </c>
      <c r="I2" s="1">
        <f>AVERAGE(F2:H2)</f>
        <v>0.73876666666666679</v>
      </c>
      <c r="J2" s="1">
        <f>AVERAGE(E2,I2)</f>
        <v>0.79551666666666665</v>
      </c>
    </row>
    <row r="3" spans="1:10" x14ac:dyDescent="0.25">
      <c r="A3" t="s">
        <v>1</v>
      </c>
      <c r="B3" s="3">
        <v>0.85019999999999996</v>
      </c>
      <c r="C3" s="3">
        <v>0.85250000000000004</v>
      </c>
      <c r="D3" s="3">
        <v>0.85150000000000003</v>
      </c>
      <c r="E3" s="3">
        <f t="shared" ref="E3:E9" si="0">AVERAGE(B3:D3)</f>
        <v>0.85140000000000005</v>
      </c>
      <c r="F3" s="3">
        <v>0.73529999999999995</v>
      </c>
      <c r="G3" s="3">
        <v>0.73280000000000001</v>
      </c>
      <c r="H3" s="3">
        <v>0.7329</v>
      </c>
      <c r="I3" s="3">
        <f t="shared" ref="I3:I10" si="1">AVERAGE(F3:H3)</f>
        <v>0.73366666666666669</v>
      </c>
      <c r="J3" s="1">
        <f t="shared" ref="J3:J10" si="2">AVERAGE(E3,I3)</f>
        <v>0.79253333333333331</v>
      </c>
    </row>
    <row r="4" spans="1:10" x14ac:dyDescent="0.25">
      <c r="A4" t="s">
        <v>2</v>
      </c>
      <c r="B4" s="3">
        <v>0.84940000000000004</v>
      </c>
      <c r="C4" s="3">
        <v>0.85099999999999998</v>
      </c>
      <c r="D4" s="3">
        <v>0.85040000000000004</v>
      </c>
      <c r="E4" s="3">
        <f t="shared" si="0"/>
        <v>0.85026666666666673</v>
      </c>
      <c r="F4" s="3">
        <v>0.71919999999999995</v>
      </c>
      <c r="G4" s="3">
        <v>0.71709999999999996</v>
      </c>
      <c r="H4" s="3">
        <v>0.71960000000000002</v>
      </c>
      <c r="I4" s="3">
        <f t="shared" si="1"/>
        <v>0.71863333333333335</v>
      </c>
      <c r="J4" s="1">
        <f t="shared" si="2"/>
        <v>0.78445000000000009</v>
      </c>
    </row>
    <row r="5" spans="1:10" x14ac:dyDescent="0.25">
      <c r="A5" t="s">
        <v>3</v>
      </c>
      <c r="B5" s="1">
        <v>0.85140000000000005</v>
      </c>
      <c r="C5" s="1">
        <v>0.85289999999999999</v>
      </c>
      <c r="D5" s="1">
        <v>0.85270000000000001</v>
      </c>
      <c r="E5" s="1">
        <f t="shared" si="0"/>
        <v>0.85233333333333328</v>
      </c>
      <c r="F5" s="1">
        <v>0.74060000000000004</v>
      </c>
      <c r="G5" s="1">
        <v>0.73780000000000001</v>
      </c>
      <c r="H5" s="1">
        <v>0.73799999999999999</v>
      </c>
      <c r="I5" s="1">
        <f t="shared" si="1"/>
        <v>0.73880000000000001</v>
      </c>
      <c r="J5" s="1">
        <f t="shared" si="2"/>
        <v>0.79556666666666664</v>
      </c>
    </row>
    <row r="6" spans="1:10" x14ac:dyDescent="0.25">
      <c r="A6" t="s">
        <v>4</v>
      </c>
      <c r="B6" s="3">
        <v>0.84919999999999995</v>
      </c>
      <c r="C6" s="3">
        <v>0.85060000000000002</v>
      </c>
      <c r="D6" s="3">
        <v>0.85060000000000002</v>
      </c>
      <c r="E6" s="3">
        <f t="shared" si="0"/>
        <v>0.8501333333333333</v>
      </c>
      <c r="F6" s="3">
        <v>0.73599999999999999</v>
      </c>
      <c r="G6" s="3">
        <v>0.73329999999999995</v>
      </c>
      <c r="H6" s="3">
        <v>0.73329999999999995</v>
      </c>
      <c r="I6" s="3">
        <f t="shared" si="1"/>
        <v>0.73419999999999996</v>
      </c>
      <c r="J6" s="1">
        <f t="shared" si="2"/>
        <v>0.79216666666666669</v>
      </c>
    </row>
    <row r="7" spans="1:10" x14ac:dyDescent="0.25">
      <c r="A7" t="s">
        <v>8</v>
      </c>
      <c r="B7" s="1">
        <v>0.85389999999999999</v>
      </c>
      <c r="C7" s="1">
        <v>0.85489999999999999</v>
      </c>
      <c r="D7" s="1">
        <v>0.85440000000000005</v>
      </c>
      <c r="E7" s="1">
        <f t="shared" si="0"/>
        <v>0.85440000000000005</v>
      </c>
      <c r="F7" s="1">
        <v>0.73729999999999996</v>
      </c>
      <c r="G7" s="1">
        <v>0.7359</v>
      </c>
      <c r="H7" s="1">
        <v>0.73550000000000004</v>
      </c>
      <c r="I7" s="1">
        <f t="shared" si="1"/>
        <v>0.7362333333333333</v>
      </c>
      <c r="J7" s="1">
        <f t="shared" si="2"/>
        <v>0.79531666666666667</v>
      </c>
    </row>
    <row r="8" spans="1:10" x14ac:dyDescent="0.25">
      <c r="A8" t="s">
        <v>6</v>
      </c>
      <c r="B8" s="1">
        <v>0.85129999999999995</v>
      </c>
      <c r="C8" s="1">
        <v>0.85299999999999998</v>
      </c>
      <c r="D8" s="1">
        <v>0.85260000000000002</v>
      </c>
      <c r="E8" s="1">
        <f t="shared" si="0"/>
        <v>0.85229999999999995</v>
      </c>
      <c r="F8" s="1">
        <v>0.74060000000000004</v>
      </c>
      <c r="G8" s="1">
        <v>0.73740000000000006</v>
      </c>
      <c r="H8" s="1">
        <v>0.73760000000000003</v>
      </c>
      <c r="I8" s="1">
        <f t="shared" si="1"/>
        <v>0.73853333333333337</v>
      </c>
      <c r="J8" s="1">
        <f t="shared" si="2"/>
        <v>0.79541666666666666</v>
      </c>
    </row>
    <row r="9" spans="1:10" x14ac:dyDescent="0.25">
      <c r="A9" t="s">
        <v>7</v>
      </c>
      <c r="B9" s="1">
        <v>0.85109999999999997</v>
      </c>
      <c r="C9" s="1">
        <v>0.85250000000000004</v>
      </c>
      <c r="D9" s="1">
        <v>0.85240000000000005</v>
      </c>
      <c r="E9" s="1">
        <f t="shared" si="0"/>
        <v>0.85199999999999998</v>
      </c>
      <c r="F9" s="1">
        <v>0.73980000000000001</v>
      </c>
      <c r="G9" s="1">
        <v>0.73670000000000002</v>
      </c>
      <c r="H9" s="1">
        <v>0.73699999999999999</v>
      </c>
      <c r="I9" s="1">
        <f t="shared" si="1"/>
        <v>0.73783333333333345</v>
      </c>
      <c r="J9" s="1">
        <f t="shared" si="2"/>
        <v>0.79491666666666672</v>
      </c>
    </row>
    <row r="10" spans="1:10" x14ac:dyDescent="0.25">
      <c r="A10" t="s">
        <v>10</v>
      </c>
      <c r="B10" s="1">
        <v>0.87570000000000003</v>
      </c>
      <c r="C10" s="1">
        <v>0.87839999999999996</v>
      </c>
      <c r="D10" s="1">
        <v>0.87719999999999998</v>
      </c>
      <c r="E10" s="1">
        <f>AVERAGE(B10:D10)</f>
        <v>0.87709999999999999</v>
      </c>
      <c r="F10" s="1">
        <v>0.80649999999999999</v>
      </c>
      <c r="G10" s="1">
        <v>0.79959999999999998</v>
      </c>
      <c r="H10" s="1">
        <v>0.80079999999999996</v>
      </c>
      <c r="I10" s="1">
        <f t="shared" si="1"/>
        <v>0.80230000000000012</v>
      </c>
      <c r="J10" s="1">
        <f t="shared" si="2"/>
        <v>0.83970000000000011</v>
      </c>
    </row>
  </sheetData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A12" workbookViewId="0">
      <selection activeCell="M25" sqref="M25"/>
    </sheetView>
  </sheetViews>
  <sheetFormatPr defaultRowHeight="15.75" x14ac:dyDescent="0.25"/>
  <sheetData>
    <row r="1" spans="1:11" x14ac:dyDescent="0.25">
      <c r="B1" t="s">
        <v>9</v>
      </c>
      <c r="C1" t="s">
        <v>11</v>
      </c>
      <c r="D1" t="s">
        <v>12</v>
      </c>
    </row>
    <row r="2" spans="1:11" x14ac:dyDescent="0.25">
      <c r="A2" t="s">
        <v>0</v>
      </c>
      <c r="B2" s="1">
        <f>Precision!I2</f>
        <v>0.18563333333333334</v>
      </c>
      <c r="C2" s="1">
        <f>Recall!I2</f>
        <v>0.73876666666666679</v>
      </c>
      <c r="D2" s="2">
        <f>2*(B2*C2)/(B2+C2)</f>
        <v>0.29671077215250741</v>
      </c>
    </row>
    <row r="3" spans="1:11" x14ac:dyDescent="0.25">
      <c r="A3" t="s">
        <v>1</v>
      </c>
      <c r="B3" s="1">
        <f>Precision!I3</f>
        <v>0.18846666666666667</v>
      </c>
      <c r="C3" s="1">
        <f>Recall!I3</f>
        <v>0.73366666666666669</v>
      </c>
      <c r="D3" s="2">
        <f t="shared" ref="D3:D10" si="0">2*(B3*C3)/(B3+C3)</f>
        <v>0.29989526701368807</v>
      </c>
    </row>
    <row r="4" spans="1:11" x14ac:dyDescent="0.25">
      <c r="A4" t="s">
        <v>2</v>
      </c>
      <c r="B4" s="1">
        <f>Precision!I4</f>
        <v>0.2087</v>
      </c>
      <c r="C4" s="1">
        <f>Recall!I4</f>
        <v>0.71863333333333335</v>
      </c>
      <c r="D4" s="2">
        <f t="shared" si="0"/>
        <v>0.32346249460819554</v>
      </c>
    </row>
    <row r="5" spans="1:11" x14ac:dyDescent="0.25">
      <c r="A5" t="s">
        <v>3</v>
      </c>
      <c r="B5" s="1">
        <f>Precision!I5</f>
        <v>0.18566666666666667</v>
      </c>
      <c r="C5" s="1">
        <f>Recall!I5</f>
        <v>0.73880000000000001</v>
      </c>
      <c r="D5" s="2">
        <f t="shared" si="0"/>
        <v>0.29675603951828083</v>
      </c>
    </row>
    <row r="6" spans="1:11" x14ac:dyDescent="0.25">
      <c r="A6" t="s">
        <v>4</v>
      </c>
      <c r="B6" s="1">
        <f>Precision!I6</f>
        <v>0.1850333333333333</v>
      </c>
      <c r="C6" s="1">
        <f>Recall!I6</f>
        <v>0.73419999999999996</v>
      </c>
      <c r="D6" s="2">
        <f t="shared" si="0"/>
        <v>0.29557560285745366</v>
      </c>
    </row>
    <row r="7" spans="1:11" x14ac:dyDescent="0.25">
      <c r="A7" t="s">
        <v>8</v>
      </c>
      <c r="B7" s="1">
        <f>Precision!I7</f>
        <v>0.18543333333333334</v>
      </c>
      <c r="C7" s="1">
        <f>Recall!I7</f>
        <v>0.7362333333333333</v>
      </c>
      <c r="D7" s="2">
        <f t="shared" si="0"/>
        <v>0.296250707655214</v>
      </c>
    </row>
    <row r="8" spans="1:11" x14ac:dyDescent="0.25">
      <c r="A8" t="s">
        <v>6</v>
      </c>
      <c r="B8" s="1">
        <f>Precision!I8</f>
        <v>0.18566666666666667</v>
      </c>
      <c r="C8" s="1">
        <f>Recall!I8</f>
        <v>0.73853333333333337</v>
      </c>
      <c r="D8" s="2">
        <f t="shared" si="0"/>
        <v>0.29673452114741877</v>
      </c>
    </row>
    <row r="9" spans="1:11" x14ac:dyDescent="0.25">
      <c r="A9" t="s">
        <v>7</v>
      </c>
      <c r="B9" s="1">
        <f>Precision!I9</f>
        <v>0.18559999999999999</v>
      </c>
      <c r="C9" s="1">
        <f>Recall!I9</f>
        <v>0.73783333333333345</v>
      </c>
      <c r="D9" s="2">
        <f t="shared" si="0"/>
        <v>0.29659285997906365</v>
      </c>
    </row>
    <row r="10" spans="1:11" x14ac:dyDescent="0.25">
      <c r="A10" t="s">
        <v>10</v>
      </c>
      <c r="B10" s="1">
        <f>Precision!I10</f>
        <v>3.9733333333333336E-2</v>
      </c>
      <c r="C10" s="1">
        <f>Recall!I10</f>
        <v>0.80230000000000012</v>
      </c>
      <c r="D10" s="2">
        <f t="shared" si="0"/>
        <v>7.5716844147104251E-2</v>
      </c>
    </row>
    <row r="14" spans="1:11" x14ac:dyDescent="0.25">
      <c r="C14" t="s">
        <v>32</v>
      </c>
      <c r="H14" t="s">
        <v>31</v>
      </c>
    </row>
    <row r="15" spans="1:11" x14ac:dyDescent="0.25">
      <c r="C15" t="str">
        <f>Precision!E1</f>
        <v>precision</v>
      </c>
      <c r="D15" t="str">
        <f>Recall!E1</f>
        <v>recall</v>
      </c>
      <c r="E15" t="s">
        <v>12</v>
      </c>
      <c r="H15" t="str">
        <f>Precision!I1</f>
        <v>Precision</v>
      </c>
      <c r="I15" t="str">
        <f>Recall!I1</f>
        <v>Recall</v>
      </c>
      <c r="J15" t="s">
        <v>12</v>
      </c>
      <c r="K15" t="s">
        <v>37</v>
      </c>
    </row>
    <row r="16" spans="1:11" x14ac:dyDescent="0.25">
      <c r="B16" t="s">
        <v>0</v>
      </c>
      <c r="C16">
        <f>Precision!E2</f>
        <v>2.5566666666666668E-2</v>
      </c>
      <c r="D16">
        <f>Recall!E2</f>
        <v>0.85226666666666662</v>
      </c>
      <c r="E16">
        <f>2*(C16*D16)/(C16+D16)</f>
        <v>4.9644088348838683E-2</v>
      </c>
      <c r="G16" t="s">
        <v>0</v>
      </c>
      <c r="H16">
        <f>Precision!I2</f>
        <v>0.18563333333333334</v>
      </c>
      <c r="I16">
        <f>Recall!I2</f>
        <v>0.73876666666666679</v>
      </c>
      <c r="J16">
        <f>2*(H16*I16)/(H16+I16)</f>
        <v>0.29671077215250741</v>
      </c>
      <c r="K16">
        <f>AVERAGE(E16,J16)</f>
        <v>0.17317743025067306</v>
      </c>
    </row>
    <row r="17" spans="2:11" x14ac:dyDescent="0.25">
      <c r="B17" t="s">
        <v>1</v>
      </c>
      <c r="C17">
        <f>Precision!E3</f>
        <v>2.6033333333333335E-2</v>
      </c>
      <c r="D17">
        <f>Recall!E3</f>
        <v>0.85140000000000005</v>
      </c>
      <c r="E17" s="5">
        <f t="shared" ref="E17:E24" si="1">2*(C17*D17)/(C17+D17)</f>
        <v>5.0521855411617217E-2</v>
      </c>
      <c r="G17" t="s">
        <v>1</v>
      </c>
      <c r="H17">
        <f>Precision!I3</f>
        <v>0.18846666666666667</v>
      </c>
      <c r="I17">
        <f>Recall!I3</f>
        <v>0.73366666666666669</v>
      </c>
      <c r="J17" s="5">
        <f t="shared" ref="J17:J24" si="2">2*(H17*I17)/(H17+I17)</f>
        <v>0.29989526701368807</v>
      </c>
      <c r="K17">
        <f t="shared" ref="K17:K24" si="3">AVERAGE(E17,J17)</f>
        <v>0.17520856121265266</v>
      </c>
    </row>
    <row r="18" spans="2:11" x14ac:dyDescent="0.25">
      <c r="B18" t="s">
        <v>2</v>
      </c>
      <c r="C18">
        <f>Precision!E4</f>
        <v>2.7266666666666665E-2</v>
      </c>
      <c r="D18">
        <f>Recall!E4</f>
        <v>0.85026666666666673</v>
      </c>
      <c r="E18" s="5">
        <f t="shared" si="1"/>
        <v>5.2838876649193442E-2</v>
      </c>
      <c r="G18" t="s">
        <v>2</v>
      </c>
      <c r="H18">
        <f>Precision!I4</f>
        <v>0.2087</v>
      </c>
      <c r="I18">
        <f>Recall!I4</f>
        <v>0.71863333333333335</v>
      </c>
      <c r="J18" s="5">
        <f t="shared" si="2"/>
        <v>0.32346249460819554</v>
      </c>
      <c r="K18">
        <f t="shared" si="3"/>
        <v>0.1881506856286945</v>
      </c>
    </row>
    <row r="19" spans="2:11" x14ac:dyDescent="0.25">
      <c r="B19" t="s">
        <v>3</v>
      </c>
      <c r="C19">
        <f>Precision!E5</f>
        <v>2.5633333333333331E-2</v>
      </c>
      <c r="D19">
        <f>Recall!E5</f>
        <v>0.85233333333333328</v>
      </c>
      <c r="E19">
        <f t="shared" si="1"/>
        <v>4.9769872305959473E-2</v>
      </c>
      <c r="G19" t="s">
        <v>3</v>
      </c>
      <c r="H19">
        <f>Precision!I5</f>
        <v>0.18566666666666667</v>
      </c>
      <c r="I19">
        <f>Recall!I5</f>
        <v>0.73880000000000001</v>
      </c>
      <c r="J19" s="5">
        <f t="shared" si="2"/>
        <v>0.29675603951828083</v>
      </c>
      <c r="K19">
        <f t="shared" si="3"/>
        <v>0.17326295591212015</v>
      </c>
    </row>
    <row r="20" spans="2:11" x14ac:dyDescent="0.25">
      <c r="B20" t="s">
        <v>4</v>
      </c>
      <c r="C20">
        <f>Precision!E6</f>
        <v>2.5633333333333331E-2</v>
      </c>
      <c r="D20">
        <f>Recall!E6</f>
        <v>0.8501333333333333</v>
      </c>
      <c r="E20">
        <f t="shared" si="1"/>
        <v>4.9766112231822271E-2</v>
      </c>
      <c r="G20" t="s">
        <v>4</v>
      </c>
      <c r="H20">
        <f>Precision!I6</f>
        <v>0.1850333333333333</v>
      </c>
      <c r="I20">
        <f>Recall!I6</f>
        <v>0.73419999999999996</v>
      </c>
      <c r="J20">
        <f t="shared" si="2"/>
        <v>0.29557560285745366</v>
      </c>
      <c r="K20">
        <f t="shared" si="3"/>
        <v>0.17267085754463796</v>
      </c>
    </row>
    <row r="21" spans="2:11" x14ac:dyDescent="0.25">
      <c r="B21" t="s">
        <v>8</v>
      </c>
      <c r="C21">
        <f>Precision!E7</f>
        <v>2.5766666666666663E-2</v>
      </c>
      <c r="D21">
        <f>Recall!E7</f>
        <v>0.85440000000000005</v>
      </c>
      <c r="E21" s="5">
        <f t="shared" si="1"/>
        <v>5.0024707441772384E-2</v>
      </c>
      <c r="G21" t="s">
        <v>8</v>
      </c>
      <c r="H21">
        <f>Precision!I7</f>
        <v>0.18543333333333334</v>
      </c>
      <c r="I21">
        <f>Recall!I7</f>
        <v>0.7362333333333333</v>
      </c>
      <c r="J21">
        <f t="shared" si="2"/>
        <v>0.296250707655214</v>
      </c>
      <c r="K21">
        <f t="shared" si="3"/>
        <v>0.1731377075484932</v>
      </c>
    </row>
    <row r="22" spans="2:11" x14ac:dyDescent="0.25">
      <c r="B22" t="s">
        <v>6</v>
      </c>
      <c r="C22">
        <f>Precision!E8</f>
        <v>2.5566666666666668E-2</v>
      </c>
      <c r="D22">
        <f>Recall!E8</f>
        <v>0.85229999999999995</v>
      </c>
      <c r="E22">
        <f t="shared" si="1"/>
        <v>4.9644144896719325E-2</v>
      </c>
      <c r="G22" t="s">
        <v>6</v>
      </c>
      <c r="H22">
        <f>Precision!I8</f>
        <v>0.18566666666666667</v>
      </c>
      <c r="I22">
        <f>Recall!I8</f>
        <v>0.73853333333333337</v>
      </c>
      <c r="J22">
        <f t="shared" si="2"/>
        <v>0.29673452114741877</v>
      </c>
      <c r="K22">
        <f t="shared" si="3"/>
        <v>0.17318933302206904</v>
      </c>
    </row>
    <row r="23" spans="2:11" x14ac:dyDescent="0.25">
      <c r="B23" t="s">
        <v>7</v>
      </c>
      <c r="C23">
        <f>Precision!E9</f>
        <v>2.5633333333333331E-2</v>
      </c>
      <c r="D23">
        <f>Recall!E9</f>
        <v>0.85199999999999998</v>
      </c>
      <c r="E23">
        <f t="shared" si="1"/>
        <v>4.9769303809487637E-2</v>
      </c>
      <c r="G23" t="s">
        <v>7</v>
      </c>
      <c r="H23">
        <f>Precision!I9</f>
        <v>0.18559999999999999</v>
      </c>
      <c r="I23">
        <f>Recall!I9</f>
        <v>0.73783333333333345</v>
      </c>
      <c r="J23">
        <f t="shared" si="2"/>
        <v>0.29659285997906365</v>
      </c>
      <c r="K23">
        <f t="shared" si="3"/>
        <v>0.17318108189427564</v>
      </c>
    </row>
    <row r="24" spans="2:11" x14ac:dyDescent="0.25">
      <c r="B24" t="s">
        <v>10</v>
      </c>
      <c r="C24">
        <f>Precision!E10</f>
        <v>1.4233333333333334E-2</v>
      </c>
      <c r="D24">
        <f>Recall!E10</f>
        <v>0.87709999999999999</v>
      </c>
      <c r="E24">
        <f t="shared" si="1"/>
        <v>2.8012094240837698E-2</v>
      </c>
      <c r="G24" t="s">
        <v>10</v>
      </c>
      <c r="H24">
        <f>Precision!I10</f>
        <v>3.9733333333333336E-2</v>
      </c>
      <c r="I24">
        <f>Recall!I10</f>
        <v>0.80230000000000012</v>
      </c>
      <c r="J24">
        <f t="shared" si="2"/>
        <v>7.5716844147104251E-2</v>
      </c>
      <c r="K24">
        <f t="shared" si="3"/>
        <v>5.1864469193970975E-2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defaultRowHeight="15.75" x14ac:dyDescent="0.25"/>
  <sheetData>
    <row r="1" spans="1:6" x14ac:dyDescent="0.25">
      <c r="B1" t="s">
        <v>5</v>
      </c>
      <c r="C1" t="s">
        <v>13</v>
      </c>
      <c r="D1" t="s">
        <v>18</v>
      </c>
      <c r="E1" t="s">
        <v>16</v>
      </c>
      <c r="F1" t="s">
        <v>17</v>
      </c>
    </row>
    <row r="2" spans="1:6" x14ac:dyDescent="0.25">
      <c r="A2" t="s">
        <v>4</v>
      </c>
      <c r="B2" s="1">
        <f>MAE!I6</f>
        <v>0.68900000000000006</v>
      </c>
      <c r="C2" s="1">
        <f>MSE!J6</f>
        <v>0.82569999999999999</v>
      </c>
      <c r="D2" s="1">
        <f>1-('R'!I6)</f>
        <v>0.90413333333333334</v>
      </c>
      <c r="E2" s="1">
        <f>1-(Precision!I6)</f>
        <v>0.81496666666666673</v>
      </c>
      <c r="F2" s="1">
        <f>1-(Recall!I6)</f>
        <v>0.26580000000000004</v>
      </c>
    </row>
    <row r="3" spans="1:6" x14ac:dyDescent="0.25">
      <c r="A3" t="s">
        <v>7</v>
      </c>
      <c r="B3" s="1">
        <f>MAE!I9</f>
        <v>0.68549999999999989</v>
      </c>
      <c r="C3" s="1">
        <f>MSE!J9</f>
        <v>0.81619999999999993</v>
      </c>
      <c r="D3" s="1">
        <f>1-('R'!I9)</f>
        <v>0.89856666666666662</v>
      </c>
      <c r="E3" s="1">
        <f>1-(Precision!I9)</f>
        <v>0.81440000000000001</v>
      </c>
      <c r="F3" s="1">
        <f>1-(Recall!I9)</f>
        <v>0.26216666666666655</v>
      </c>
    </row>
    <row r="4" spans="1:6" x14ac:dyDescent="0.25">
      <c r="A4" t="s">
        <v>10</v>
      </c>
      <c r="B4" s="1">
        <f>MAE!I10</f>
        <v>0.68389999999999995</v>
      </c>
      <c r="C4" s="1">
        <f>MSE!J10</f>
        <v>0.82766666666666666</v>
      </c>
      <c r="D4" s="1">
        <f>1-('R'!I10)</f>
        <v>0.83650000000000002</v>
      </c>
      <c r="E4" s="1">
        <f>1-(Precision!I10)</f>
        <v>0.96026666666666671</v>
      </c>
      <c r="F4" s="1">
        <f>1-(Recall!I10)</f>
        <v>0.19769999999999988</v>
      </c>
    </row>
  </sheetData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MAE</vt:lpstr>
      <vt:lpstr>MSE</vt:lpstr>
      <vt:lpstr>R</vt:lpstr>
      <vt:lpstr>Speed</vt:lpstr>
      <vt:lpstr>Precision</vt:lpstr>
      <vt:lpstr>Recall</vt:lpstr>
      <vt:lpstr>F1</vt:lpstr>
      <vt:lpstr>Radar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 Nguyen</dc:creator>
  <cp:lastModifiedBy>AAA</cp:lastModifiedBy>
  <dcterms:created xsi:type="dcterms:W3CDTF">2019-07-19T04:10:22Z</dcterms:created>
  <dcterms:modified xsi:type="dcterms:W3CDTF">2020-12-05T23:22:46Z</dcterms:modified>
</cp:coreProperties>
</file>