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02-08-2019 PhD Thesis + Papers\future research papers\collaborative filtering simialrity\sim-v1-2019.12.11\article\"/>
    </mc:Choice>
  </mc:AlternateContent>
  <bookViews>
    <workbookView xWindow="0" yWindow="0" windowWidth="19200" windowHeight="8235" activeTab="6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2" i="8"/>
  <c r="J3" i="7"/>
  <c r="J4" i="7"/>
  <c r="J5" i="7"/>
  <c r="J6" i="7"/>
  <c r="J7" i="7"/>
  <c r="J8" i="7"/>
  <c r="J9" i="7"/>
  <c r="J10" i="7"/>
  <c r="J2" i="7"/>
  <c r="J3" i="11"/>
  <c r="J4" i="11"/>
  <c r="J5" i="11"/>
  <c r="J6" i="11"/>
  <c r="J7" i="11"/>
  <c r="J8" i="11"/>
  <c r="J9" i="11"/>
  <c r="J10" i="11"/>
  <c r="J2" i="11"/>
  <c r="K3" i="10"/>
  <c r="K4" i="10"/>
  <c r="K5" i="10"/>
  <c r="K6" i="10"/>
  <c r="K7" i="10"/>
  <c r="K8" i="10"/>
  <c r="K9" i="10"/>
  <c r="K10" i="10"/>
  <c r="K2" i="10"/>
  <c r="O14" i="9"/>
  <c r="O15" i="9"/>
  <c r="O16" i="9"/>
  <c r="O17" i="9"/>
  <c r="O18" i="9"/>
  <c r="O19" i="9"/>
  <c r="O20" i="9"/>
  <c r="O21" i="9"/>
  <c r="O13" i="9"/>
  <c r="J3" i="6"/>
  <c r="J4" i="6"/>
  <c r="J5" i="6"/>
  <c r="J6" i="6"/>
  <c r="J7" i="6"/>
  <c r="J8" i="6"/>
  <c r="J9" i="6"/>
  <c r="J10" i="6"/>
  <c r="J2" i="6"/>
  <c r="N14" i="9" l="1"/>
  <c r="N15" i="9"/>
  <c r="N16" i="9"/>
  <c r="N17" i="9"/>
  <c r="N18" i="9"/>
  <c r="N19" i="9"/>
  <c r="N20" i="9"/>
  <c r="N21" i="9"/>
  <c r="N13" i="9"/>
  <c r="F14" i="9"/>
  <c r="F15" i="9"/>
  <c r="F16" i="9"/>
  <c r="F17" i="9"/>
  <c r="F18" i="9"/>
  <c r="F19" i="9"/>
  <c r="F20" i="9"/>
  <c r="F21" i="9"/>
  <c r="F13" i="9"/>
  <c r="D2" i="9"/>
  <c r="L12" i="9"/>
  <c r="L13" i="9"/>
  <c r="L14" i="9"/>
  <c r="L15" i="9"/>
  <c r="L16" i="9"/>
  <c r="L17" i="9"/>
  <c r="L18" i="9"/>
  <c r="L19" i="9"/>
  <c r="L20" i="9"/>
  <c r="L21" i="9"/>
  <c r="M12" i="9"/>
  <c r="M13" i="9"/>
  <c r="M14" i="9"/>
  <c r="M15" i="9"/>
  <c r="M16" i="9"/>
  <c r="M17" i="9"/>
  <c r="M18" i="9"/>
  <c r="M19" i="9"/>
  <c r="M20" i="9"/>
  <c r="M21" i="9"/>
  <c r="E12" i="9"/>
  <c r="E13" i="9"/>
  <c r="E14" i="9"/>
  <c r="E15" i="9"/>
  <c r="E16" i="9"/>
  <c r="E17" i="9"/>
  <c r="E18" i="9"/>
  <c r="E19" i="9"/>
  <c r="E20" i="9"/>
  <c r="E21" i="9"/>
  <c r="E22" i="9"/>
  <c r="D12" i="9"/>
  <c r="D13" i="9"/>
  <c r="D14" i="9"/>
  <c r="D15" i="9"/>
  <c r="D16" i="9"/>
  <c r="D17" i="9"/>
  <c r="D18" i="9"/>
  <c r="D19" i="9"/>
  <c r="D20" i="9"/>
  <c r="D21" i="9"/>
  <c r="D22" i="9"/>
  <c r="I3" i="8"/>
  <c r="I4" i="8"/>
  <c r="I5" i="8"/>
  <c r="I6" i="8"/>
  <c r="I7" i="8"/>
  <c r="I8" i="8"/>
  <c r="I9" i="8"/>
  <c r="I10" i="8"/>
  <c r="I2" i="8"/>
  <c r="E3" i="8"/>
  <c r="E4" i="8"/>
  <c r="E5" i="8"/>
  <c r="E6" i="8"/>
  <c r="E7" i="8"/>
  <c r="E8" i="8"/>
  <c r="E9" i="8"/>
  <c r="E10" i="8"/>
  <c r="E2" i="8"/>
  <c r="E3" i="7"/>
  <c r="E4" i="7"/>
  <c r="E5" i="7"/>
  <c r="E6" i="7"/>
  <c r="E7" i="7"/>
  <c r="E8" i="7"/>
  <c r="E9" i="7"/>
  <c r="E10" i="7"/>
  <c r="E2" i="7"/>
  <c r="I3" i="7"/>
  <c r="I4" i="7"/>
  <c r="I5" i="7"/>
  <c r="I6" i="7"/>
  <c r="I7" i="7"/>
  <c r="I8" i="7"/>
  <c r="I9" i="7"/>
  <c r="I10" i="7"/>
  <c r="I2" i="7"/>
  <c r="E3" i="11"/>
  <c r="E4" i="11"/>
  <c r="E5" i="11"/>
  <c r="E6" i="11"/>
  <c r="E7" i="11"/>
  <c r="E8" i="11"/>
  <c r="E9" i="11"/>
  <c r="E10" i="11"/>
  <c r="E2" i="11"/>
  <c r="I3" i="11"/>
  <c r="I4" i="11"/>
  <c r="I5" i="11"/>
  <c r="I6" i="11"/>
  <c r="I7" i="11"/>
  <c r="I8" i="11"/>
  <c r="I9" i="11"/>
  <c r="I10" i="11"/>
  <c r="I2" i="11"/>
  <c r="E3" i="10"/>
  <c r="E4" i="10"/>
  <c r="E5" i="10"/>
  <c r="E6" i="10"/>
  <c r="E7" i="10"/>
  <c r="E8" i="10"/>
  <c r="E9" i="10"/>
  <c r="E10" i="10"/>
  <c r="E2" i="10"/>
  <c r="I3" i="10"/>
  <c r="I4" i="10"/>
  <c r="I5" i="10"/>
  <c r="I6" i="10"/>
  <c r="I7" i="10"/>
  <c r="I8" i="10"/>
  <c r="I9" i="10"/>
  <c r="I10" i="10"/>
  <c r="I2" i="10"/>
  <c r="I3" i="6"/>
  <c r="I4" i="6"/>
  <c r="I5" i="6"/>
  <c r="I6" i="6"/>
  <c r="I7" i="6"/>
  <c r="I8" i="6"/>
  <c r="I9" i="6"/>
  <c r="I10" i="6"/>
  <c r="I2" i="6"/>
  <c r="E3" i="6"/>
  <c r="E4" i="6"/>
  <c r="E5" i="6"/>
  <c r="E6" i="6"/>
  <c r="E7" i="6"/>
  <c r="E8" i="6"/>
  <c r="E9" i="6"/>
  <c r="E10" i="6"/>
  <c r="E2" i="6"/>
  <c r="H3" i="12" l="1"/>
  <c r="H4" i="12"/>
  <c r="H5" i="12"/>
  <c r="H6" i="12"/>
  <c r="H7" i="12"/>
  <c r="H8" i="12"/>
  <c r="H9" i="12"/>
  <c r="H10" i="12"/>
  <c r="D2" i="14"/>
  <c r="D3" i="14"/>
  <c r="D4" i="14"/>
  <c r="J3" i="10"/>
  <c r="J4" i="10"/>
  <c r="J5" i="10"/>
  <c r="J7" i="10"/>
  <c r="J8" i="10"/>
  <c r="C3" i="9"/>
  <c r="C4" i="9"/>
  <c r="C5" i="9"/>
  <c r="F2" i="14"/>
  <c r="C7" i="9"/>
  <c r="C8" i="9"/>
  <c r="F3" i="14"/>
  <c r="B3" i="9"/>
  <c r="B4" i="9"/>
  <c r="B5" i="9"/>
  <c r="E2" i="14"/>
  <c r="B7" i="9"/>
  <c r="B8" i="9"/>
  <c r="E3" i="14"/>
  <c r="B2" i="14"/>
  <c r="B3" i="14"/>
  <c r="B4" i="14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J9" i="10"/>
  <c r="C3" i="14"/>
  <c r="J6" i="10"/>
  <c r="C2" i="14"/>
  <c r="J10" i="10"/>
  <c r="C4" i="14"/>
  <c r="D6" i="9" l="1"/>
  <c r="D9" i="9"/>
  <c r="D10" i="9"/>
  <c r="H2" i="12"/>
  <c r="J2" i="10"/>
  <c r="C2" i="9" l="1"/>
  <c r="B2" i="9"/>
</calcChain>
</file>

<file path=xl/sharedStrings.xml><?xml version="1.0" encoding="utf-8"?>
<sst xmlns="http://schemas.openxmlformats.org/spreadsheetml/2006/main" count="150" uniqueCount="33">
  <si>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</si>
  <si>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</si>
  <si>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</si>
  <si>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</si>
  <si>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</si>
  <si>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</si>
  <si>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</si>
  <si>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</si>
  <si>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</si>
  <si>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</si>
  <si>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</si>
  <si>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</si>
  <si>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</si>
  <si>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</si>
  <si>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</si>
  <si>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</si>
  <si>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</si>
  <si>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</si>
  <si>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</si>
  <si>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</si>
  <si>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</si>
  <si>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</si>
  <si>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</si>
  <si>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</si>
  <si>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</si>
  <si>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recall</t>
  </si>
  <si>
    <t>r=0.7</t>
  </si>
  <si>
    <t>r=0.9</t>
  </si>
  <si>
    <t>MSE-AVG</t>
  </si>
  <si>
    <t>R - AVG</t>
  </si>
  <si>
    <t>precision - AVG</t>
  </si>
  <si>
    <t>Precision - AVG</t>
  </si>
  <si>
    <t>Mean (0.7, 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</si>
</sst>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0.15162854812193316</c:v>
                </c:pt>
                <c:pt idx="1">
                  <c:v>0.16221448853294504</c:v>
                </c:pt>
                <c:pt idx="2">
                  <c:v>0.14588283023237864</c:v>
                </c:pt>
                <c:pt idx="3">
                  <c:v>0.15148701873935264</c:v>
                </c:pt>
                <c:pt idx="4">
                  <c:v>0.15033134014807983</c:v>
                </c:pt>
                <c:pt idx="5">
                  <c:v>0.15082856486796786</c:v>
                </c:pt>
                <c:pt idx="6">
                  <c:v>0.15165869562485074</c:v>
                </c:pt>
                <c:pt idx="7">
                  <c:v>0.15140890995260664</c:v>
                </c:pt>
                <c:pt idx="8">
                  <c:v>0.10347638559413413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790496"/>
        <c:axId val="436058800"/>
      </c:barChart>
      <c:catAx>
        <c:axId val="5007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8800"/>
        <c:crosses val="autoZero"/>
        <c:auto val="1"/>
        <c:lblAlgn val="ctr"/>
        <c:lblOffset val="100"/>
        <c:noMultiLvlLbl val="0"/>
      </c:catAx>
      <c:valAx>
        <c:axId val="4360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0.87246666666666661</c:v>
                </c:pt>
                <c:pt idx="1">
                  <c:v>1.2479666666666667</c:v>
                </c:pt>
                <c:pt idx="2">
                  <c:v>0.79203333333333337</c:v>
                </c:pt>
                <c:pt idx="3">
                  <c:v>0.91686666666666672</c:v>
                </c:pt>
                <c:pt idx="4">
                  <c:v>0.21573333333333322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0.85496666666666654</c:v>
                </c:pt>
                <c:pt idx="1">
                  <c:v>1.1995</c:v>
                </c:pt>
                <c:pt idx="2">
                  <c:v>0.77983333333333338</c:v>
                </c:pt>
                <c:pt idx="3">
                  <c:v>0.91633333333333333</c:v>
                </c:pt>
                <c:pt idx="4">
                  <c:v>0.20450000000000002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0.82450000000000001</c:v>
                </c:pt>
                <c:pt idx="1">
                  <c:v>1.1097333333333332</c:v>
                </c:pt>
                <c:pt idx="2">
                  <c:v>0.69623333333333326</c:v>
                </c:pt>
                <c:pt idx="3">
                  <c:v>0.94499999999999995</c:v>
                </c:pt>
                <c:pt idx="4">
                  <c:v>0.12760000000000005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7624"/>
        <c:axId val="436058016"/>
      </c:radarChart>
      <c:catAx>
        <c:axId val="4360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8016"/>
        <c:crosses val="autoZero"/>
        <c:auto val="1"/>
        <c:lblAlgn val="ctr"/>
        <c:lblOffset val="100"/>
        <c:noMultiLvlLbl val="0"/>
      </c:catAx>
      <c:valAx>
        <c:axId val="4360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" sqref="J1"/>
    </sheetView>
  </sheetViews>
  <sheetFormatPr defaultRowHeight="15.75" x14ac:dyDescent="0.25"/>
  <cols>
    <col min="8" max="8" width="11.375" customWidth="1"/>
  </cols>
  <sheetData>
    <row r="1" spans="1:10" x14ac:dyDescent="0.25">
      <c r="B1" t="s">
        <v>19</v>
      </c>
      <c r="C1" t="s">
        <v>20</v>
      </c>
      <c r="D1" t="s">
        <v>21</v>
      </c>
      <c r="E1" t="s">
        <v>5</v>
      </c>
      <c r="F1" t="s">
        <v>22</v>
      </c>
      <c r="G1" t="s">
        <v>23</v>
      </c>
      <c r="H1" t="s">
        <v>24</v>
      </c>
      <c r="I1" t="s">
        <v>5</v>
      </c>
      <c r="J1" t="s">
        <v>32</v>
      </c>
    </row>
    <row r="2" spans="1:10" x14ac:dyDescent="0.25">
      <c r="A2" t="s">
        <v>0</v>
      </c>
      <c r="B2" s="4">
        <v>0.77359999999999995</v>
      </c>
      <c r="C2" s="1">
        <v>0.77329999999999999</v>
      </c>
      <c r="D2" s="1">
        <v>0.77370000000000005</v>
      </c>
      <c r="E2" s="1">
        <f>AVERAGE(B2:D2)</f>
        <v>0.7735333333333333</v>
      </c>
      <c r="F2" s="3">
        <v>0.84730000000000005</v>
      </c>
      <c r="G2" s="3">
        <v>0.8478</v>
      </c>
      <c r="H2" s="3">
        <v>0.84770000000000001</v>
      </c>
      <c r="I2" s="3">
        <f>AVERAGE(F2:H2)</f>
        <v>0.84760000000000002</v>
      </c>
      <c r="J2" s="3">
        <f>AVERAGE(E2,I2)</f>
        <v>0.81056666666666666</v>
      </c>
    </row>
    <row r="3" spans="1:10" x14ac:dyDescent="0.25">
      <c r="A3" t="s">
        <v>1</v>
      </c>
      <c r="B3" s="1">
        <v>0.78890000000000005</v>
      </c>
      <c r="C3" s="1">
        <v>0.79</v>
      </c>
      <c r="D3" s="1">
        <v>0.78990000000000005</v>
      </c>
      <c r="E3" s="1">
        <f t="shared" ref="E3:E10" si="0">AVERAGE(B3:D3)</f>
        <v>0.78960000000000008</v>
      </c>
      <c r="F3" s="1">
        <v>0.90690000000000004</v>
      </c>
      <c r="G3" s="1">
        <v>0.90610000000000002</v>
      </c>
      <c r="H3" s="1">
        <v>0.90559999999999996</v>
      </c>
      <c r="I3" s="1">
        <f t="shared" ref="I3:I10" si="1">AVERAGE(F3:H3)</f>
        <v>0.90620000000000012</v>
      </c>
      <c r="J3" s="1">
        <f t="shared" ref="J3:J10" si="2">AVERAGE(E3,I3)</f>
        <v>0.8479000000000001</v>
      </c>
    </row>
    <row r="4" spans="1:10" x14ac:dyDescent="0.25">
      <c r="A4" t="s">
        <v>2</v>
      </c>
      <c r="B4" s="1">
        <v>0.80910000000000004</v>
      </c>
      <c r="C4" s="1">
        <v>0.80989999999999995</v>
      </c>
      <c r="D4" s="1">
        <v>0.80940000000000001</v>
      </c>
      <c r="E4" s="1">
        <f t="shared" si="0"/>
        <v>0.80946666666666667</v>
      </c>
      <c r="F4" s="1">
        <v>0.91610000000000003</v>
      </c>
      <c r="G4" s="1">
        <v>0.91820000000000002</v>
      </c>
      <c r="H4" s="1">
        <v>0.91749999999999998</v>
      </c>
      <c r="I4" s="1">
        <f t="shared" si="1"/>
        <v>0.91726666666666679</v>
      </c>
      <c r="J4" s="1">
        <f t="shared" si="2"/>
        <v>0.86336666666666673</v>
      </c>
    </row>
    <row r="5" spans="1:10" x14ac:dyDescent="0.25">
      <c r="A5" t="s">
        <v>3</v>
      </c>
      <c r="B5" s="3">
        <v>0.77090000000000003</v>
      </c>
      <c r="C5" s="3">
        <v>0.77070000000000005</v>
      </c>
      <c r="D5" s="3">
        <v>0.77110000000000001</v>
      </c>
      <c r="E5" s="3">
        <f t="shared" si="0"/>
        <v>0.77090000000000003</v>
      </c>
      <c r="F5" s="3">
        <v>0.8538</v>
      </c>
      <c r="G5" s="3">
        <v>0.85350000000000004</v>
      </c>
      <c r="H5" s="3">
        <v>0.8538</v>
      </c>
      <c r="I5" s="3">
        <f t="shared" si="1"/>
        <v>0.85370000000000001</v>
      </c>
      <c r="J5" s="3">
        <f t="shared" si="2"/>
        <v>0.81230000000000002</v>
      </c>
    </row>
    <row r="6" spans="1:10" x14ac:dyDescent="0.25">
      <c r="A6" t="s">
        <v>4</v>
      </c>
      <c r="B6" s="4">
        <v>0.77280000000000004</v>
      </c>
      <c r="C6" s="3">
        <v>0.77259999999999995</v>
      </c>
      <c r="D6" s="1">
        <v>0.77300000000000002</v>
      </c>
      <c r="E6" s="1">
        <f t="shared" si="0"/>
        <v>0.77280000000000004</v>
      </c>
      <c r="F6" s="1">
        <v>0.87290000000000001</v>
      </c>
      <c r="G6" s="1">
        <v>0.872</v>
      </c>
      <c r="H6" s="1">
        <v>0.87250000000000005</v>
      </c>
      <c r="I6" s="1">
        <f t="shared" si="1"/>
        <v>0.87246666666666661</v>
      </c>
      <c r="J6" s="1">
        <f t="shared" si="2"/>
        <v>0.82263333333333333</v>
      </c>
    </row>
    <row r="7" spans="1:10" x14ac:dyDescent="0.25">
      <c r="A7" t="s">
        <v>8</v>
      </c>
      <c r="B7" s="3">
        <v>0.77259999999999995</v>
      </c>
      <c r="C7" s="1">
        <v>0.77259999999999995</v>
      </c>
      <c r="D7" s="3">
        <v>0.77280000000000004</v>
      </c>
      <c r="E7" s="3">
        <f t="shared" si="0"/>
        <v>0.77266666666666672</v>
      </c>
      <c r="F7" s="1">
        <v>0.87229999999999996</v>
      </c>
      <c r="G7" s="1">
        <v>0.872</v>
      </c>
      <c r="H7" s="1">
        <v>0.87229999999999996</v>
      </c>
      <c r="I7" s="1">
        <f t="shared" si="1"/>
        <v>0.87219999999999998</v>
      </c>
      <c r="J7" s="1">
        <f t="shared" si="2"/>
        <v>0.82243333333333335</v>
      </c>
    </row>
    <row r="8" spans="1:10" x14ac:dyDescent="0.25">
      <c r="A8" t="s">
        <v>6</v>
      </c>
      <c r="B8" s="3">
        <v>0.77259999999999995</v>
      </c>
      <c r="C8" s="3">
        <v>0.77239999999999998</v>
      </c>
      <c r="D8" s="3">
        <v>0.77270000000000005</v>
      </c>
      <c r="E8" s="3">
        <f t="shared" si="0"/>
        <v>0.77256666666666662</v>
      </c>
      <c r="F8" s="3">
        <v>0.84870000000000001</v>
      </c>
      <c r="G8" s="3">
        <v>0.84870000000000001</v>
      </c>
      <c r="H8" s="3">
        <v>0.8488</v>
      </c>
      <c r="I8" s="3">
        <f t="shared" si="1"/>
        <v>0.84873333333333323</v>
      </c>
      <c r="J8" s="3">
        <f t="shared" si="2"/>
        <v>0.81064999999999987</v>
      </c>
    </row>
    <row r="9" spans="1:10" x14ac:dyDescent="0.25">
      <c r="A9" t="s">
        <v>7</v>
      </c>
      <c r="B9" s="3">
        <v>0.77039999999999997</v>
      </c>
      <c r="C9" s="3">
        <v>0.77039999999999997</v>
      </c>
      <c r="D9" s="3">
        <v>0.77070000000000005</v>
      </c>
      <c r="E9" s="3">
        <f t="shared" si="0"/>
        <v>0.77050000000000007</v>
      </c>
      <c r="F9" s="1">
        <v>0.85519999999999996</v>
      </c>
      <c r="G9" s="1">
        <v>0.85460000000000003</v>
      </c>
      <c r="H9" s="1">
        <v>0.85509999999999997</v>
      </c>
      <c r="I9" s="1">
        <f t="shared" si="1"/>
        <v>0.85496666666666654</v>
      </c>
      <c r="J9" s="1">
        <f t="shared" si="2"/>
        <v>0.81273333333333331</v>
      </c>
    </row>
    <row r="10" spans="1:10" x14ac:dyDescent="0.25">
      <c r="A10" t="s">
        <v>10</v>
      </c>
      <c r="B10" s="1">
        <v>0.77370000000000005</v>
      </c>
      <c r="C10" s="1">
        <v>0.77349999999999997</v>
      </c>
      <c r="D10" s="1">
        <v>0.77390000000000003</v>
      </c>
      <c r="E10" s="1">
        <f t="shared" si="0"/>
        <v>0.77370000000000017</v>
      </c>
      <c r="F10" s="3">
        <v>0.82530000000000003</v>
      </c>
      <c r="G10" s="3">
        <v>0.82410000000000005</v>
      </c>
      <c r="H10" s="3">
        <v>0.82410000000000005</v>
      </c>
      <c r="I10" s="3">
        <f t="shared" si="1"/>
        <v>0.82450000000000001</v>
      </c>
      <c r="J10" s="3">
        <f t="shared" si="2"/>
        <v>0.79910000000000014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5" sqref="K5"/>
    </sheetView>
  </sheetViews>
  <sheetFormatPr defaultRowHeight="15.75" x14ac:dyDescent="0.25"/>
  <sheetData>
    <row r="1" spans="1:11" x14ac:dyDescent="0.25">
      <c r="B1" t="s">
        <v>19</v>
      </c>
      <c r="C1" t="s">
        <v>20</v>
      </c>
      <c r="D1" t="s">
        <v>21</v>
      </c>
      <c r="E1" t="s">
        <v>28</v>
      </c>
      <c r="F1" t="s">
        <v>22</v>
      </c>
      <c r="G1" t="s">
        <v>23</v>
      </c>
      <c r="H1" t="s">
        <v>24</v>
      </c>
      <c r="I1" t="s">
        <v>28</v>
      </c>
      <c r="J1" t="s">
        <v>18</v>
      </c>
      <c r="K1" t="s">
        <v>32</v>
      </c>
    </row>
    <row r="2" spans="1:11" x14ac:dyDescent="0.25">
      <c r="A2" t="s">
        <v>0</v>
      </c>
      <c r="B2" s="1">
        <v>0.96809999999999996</v>
      </c>
      <c r="C2" s="1">
        <v>0.96930000000000005</v>
      </c>
      <c r="D2" s="1">
        <v>0.9698</v>
      </c>
      <c r="E2" s="1">
        <f>AVERAGE(B2:D2)</f>
        <v>0.96906666666666663</v>
      </c>
      <c r="F2" s="3">
        <v>1.1800999999999999</v>
      </c>
      <c r="G2" s="3">
        <v>1.1816</v>
      </c>
      <c r="H2" s="3">
        <v>1.1818</v>
      </c>
      <c r="I2" s="3">
        <f>AVERAGE(F2:H2)</f>
        <v>1.1811666666666667</v>
      </c>
      <c r="J2" s="3">
        <f>SQRT(I2)</f>
        <v>1.086814918312528</v>
      </c>
      <c r="K2" s="3">
        <f>AVERAGE(E2,I2)</f>
        <v>1.0751166666666667</v>
      </c>
    </row>
    <row r="3" spans="1:11" x14ac:dyDescent="0.25">
      <c r="A3" t="s">
        <v>1</v>
      </c>
      <c r="B3" s="1">
        <v>1.0019</v>
      </c>
      <c r="C3" s="1">
        <v>1.0061</v>
      </c>
      <c r="D3" s="1">
        <v>1.0059</v>
      </c>
      <c r="E3" s="1">
        <f t="shared" ref="E3:E10" si="0">AVERAGE(B3:D3)</f>
        <v>1.0046333333333333</v>
      </c>
      <c r="F3" s="4">
        <v>1.3391999999999999</v>
      </c>
      <c r="G3" s="1">
        <v>1.3371</v>
      </c>
      <c r="H3" s="1">
        <v>1.3358000000000001</v>
      </c>
      <c r="I3" s="1">
        <f t="shared" ref="I3:I10" si="1">AVERAGE(F3:H3)</f>
        <v>1.3373666666666668</v>
      </c>
      <c r="J3" s="1">
        <f t="shared" ref="J3:J10" si="2">SQRT(I3)</f>
        <v>1.1564457041585077</v>
      </c>
      <c r="K3" s="1">
        <f t="shared" ref="K3:K10" si="3">AVERAGE(E3,I3)</f>
        <v>1.171</v>
      </c>
    </row>
    <row r="4" spans="1:11" x14ac:dyDescent="0.25">
      <c r="A4" t="s">
        <v>2</v>
      </c>
      <c r="B4" s="1">
        <v>1.0438000000000001</v>
      </c>
      <c r="C4" s="1">
        <v>1.0469999999999999</v>
      </c>
      <c r="D4" s="1">
        <v>1.0468</v>
      </c>
      <c r="E4" s="1">
        <f t="shared" si="0"/>
        <v>1.0458666666666667</v>
      </c>
      <c r="F4" s="4">
        <v>1.3464</v>
      </c>
      <c r="G4" s="1">
        <v>1.3519000000000001</v>
      </c>
      <c r="H4" s="1">
        <v>1.3492</v>
      </c>
      <c r="I4" s="1">
        <f t="shared" si="1"/>
        <v>1.3491666666666668</v>
      </c>
      <c r="J4" s="1">
        <f t="shared" si="2"/>
        <v>1.1615363389350619</v>
      </c>
      <c r="K4" s="1">
        <f t="shared" si="3"/>
        <v>1.1975166666666668</v>
      </c>
    </row>
    <row r="5" spans="1:11" x14ac:dyDescent="0.25">
      <c r="A5" t="s">
        <v>3</v>
      </c>
      <c r="B5" s="3">
        <v>0.96379999999999999</v>
      </c>
      <c r="C5" s="3">
        <v>0.96509999999999996</v>
      </c>
      <c r="D5" s="3">
        <v>0.96560000000000001</v>
      </c>
      <c r="E5" s="3">
        <f t="shared" si="0"/>
        <v>0.96483333333333332</v>
      </c>
      <c r="F5" s="3">
        <v>1.1959</v>
      </c>
      <c r="G5" s="3">
        <v>1.1957</v>
      </c>
      <c r="H5" s="3">
        <v>1.1970000000000001</v>
      </c>
      <c r="I5" s="3">
        <f t="shared" si="1"/>
        <v>1.1961999999999999</v>
      </c>
      <c r="J5" s="3">
        <f t="shared" si="2"/>
        <v>1.0937092849564731</v>
      </c>
      <c r="K5" s="3">
        <f t="shared" si="3"/>
        <v>1.0805166666666666</v>
      </c>
    </row>
    <row r="6" spans="1:11" x14ac:dyDescent="0.25">
      <c r="A6" t="s">
        <v>4</v>
      </c>
      <c r="B6" s="1">
        <v>0.97089999999999999</v>
      </c>
      <c r="C6" s="1">
        <v>0.9718</v>
      </c>
      <c r="D6" s="1">
        <v>0.97230000000000005</v>
      </c>
      <c r="E6" s="1">
        <f t="shared" si="0"/>
        <v>0.97166666666666668</v>
      </c>
      <c r="F6" s="4">
        <v>1.2484</v>
      </c>
      <c r="G6" s="1">
        <v>1.2470000000000001</v>
      </c>
      <c r="H6" s="1">
        <v>1.2484999999999999</v>
      </c>
      <c r="I6" s="1">
        <f t="shared" si="1"/>
        <v>1.2479666666666667</v>
      </c>
      <c r="J6" s="1">
        <f t="shared" si="2"/>
        <v>1.1171242843420184</v>
      </c>
      <c r="K6" s="1">
        <f t="shared" si="3"/>
        <v>1.1098166666666667</v>
      </c>
    </row>
    <row r="7" spans="1:11" x14ac:dyDescent="0.25">
      <c r="A7" t="s">
        <v>8</v>
      </c>
      <c r="B7" s="1">
        <v>0.97399999999999998</v>
      </c>
      <c r="C7" s="1">
        <v>0.97519999999999996</v>
      </c>
      <c r="D7" s="1">
        <v>0.97540000000000004</v>
      </c>
      <c r="E7" s="1">
        <f t="shared" si="0"/>
        <v>0.97486666666666666</v>
      </c>
      <c r="F7" s="4">
        <v>1.2525999999999999</v>
      </c>
      <c r="G7" s="1">
        <v>1.2523</v>
      </c>
      <c r="H7" s="1">
        <v>1.2534000000000001</v>
      </c>
      <c r="I7" s="1">
        <f t="shared" si="1"/>
        <v>1.2527666666666668</v>
      </c>
      <c r="J7" s="1">
        <f t="shared" si="2"/>
        <v>1.119270595819736</v>
      </c>
      <c r="K7" s="1">
        <f t="shared" si="3"/>
        <v>1.1138166666666667</v>
      </c>
    </row>
    <row r="8" spans="1:11" x14ac:dyDescent="0.25">
      <c r="A8" t="s">
        <v>6</v>
      </c>
      <c r="B8" s="3">
        <v>0.9657</v>
      </c>
      <c r="C8" s="3">
        <v>0.96709999999999996</v>
      </c>
      <c r="D8" s="3">
        <v>0.96750000000000003</v>
      </c>
      <c r="E8" s="3">
        <f t="shared" si="0"/>
        <v>0.96676666666666655</v>
      </c>
      <c r="F8" s="3">
        <v>1.1833</v>
      </c>
      <c r="G8" s="3">
        <v>1.1842999999999999</v>
      </c>
      <c r="H8" s="3">
        <v>1.1846000000000001</v>
      </c>
      <c r="I8" s="3">
        <f t="shared" si="1"/>
        <v>1.1840666666666666</v>
      </c>
      <c r="J8" s="3">
        <f t="shared" si="2"/>
        <v>1.0881482742102138</v>
      </c>
      <c r="K8" s="3">
        <f t="shared" si="3"/>
        <v>1.0754166666666665</v>
      </c>
    </row>
    <row r="9" spans="1:11" x14ac:dyDescent="0.25">
      <c r="A9" t="s">
        <v>7</v>
      </c>
      <c r="B9" s="3">
        <v>0.9627</v>
      </c>
      <c r="C9" s="3">
        <v>0.96419999999999995</v>
      </c>
      <c r="D9" s="3">
        <v>0.96450000000000002</v>
      </c>
      <c r="E9" s="3">
        <f t="shared" si="0"/>
        <v>0.96379999999999999</v>
      </c>
      <c r="F9" s="4">
        <v>1.1993</v>
      </c>
      <c r="G9" s="1">
        <v>1.1989000000000001</v>
      </c>
      <c r="H9" s="1">
        <v>1.2002999999999999</v>
      </c>
      <c r="I9" s="1">
        <f t="shared" si="1"/>
        <v>1.1995</v>
      </c>
      <c r="J9" s="1">
        <f t="shared" si="2"/>
        <v>1.095216873500404</v>
      </c>
      <c r="K9" s="1">
        <f t="shared" si="3"/>
        <v>1.08165</v>
      </c>
    </row>
    <row r="10" spans="1:11" x14ac:dyDescent="0.25">
      <c r="A10" t="s">
        <v>10</v>
      </c>
      <c r="B10" s="3">
        <v>0.96730000000000005</v>
      </c>
      <c r="C10" s="3">
        <v>0.96819999999999995</v>
      </c>
      <c r="D10" s="3">
        <v>0.96899999999999997</v>
      </c>
      <c r="E10" s="3">
        <f t="shared" si="0"/>
        <v>0.96816666666666673</v>
      </c>
      <c r="F10" s="3">
        <v>1.1131</v>
      </c>
      <c r="G10" s="3">
        <v>1.1084000000000001</v>
      </c>
      <c r="H10" s="3">
        <v>1.1076999999999999</v>
      </c>
      <c r="I10" s="3">
        <f t="shared" si="1"/>
        <v>1.1097333333333332</v>
      </c>
      <c r="J10" s="3">
        <f t="shared" si="2"/>
        <v>1.0534388132840622</v>
      </c>
      <c r="K10" s="3">
        <f t="shared" si="3"/>
        <v>1.03895</v>
      </c>
    </row>
    <row r="11" spans="1:11" x14ac:dyDescent="0.25">
      <c r="J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9" sqref="J9"/>
    </sheetView>
  </sheetViews>
  <sheetFormatPr defaultRowHeight="15.75" x14ac:dyDescent="0.25"/>
  <sheetData>
    <row r="1" spans="1:10" x14ac:dyDescent="0.25">
      <c r="B1" t="s">
        <v>19</v>
      </c>
      <c r="C1" t="s">
        <v>20</v>
      </c>
      <c r="D1" t="s">
        <v>21</v>
      </c>
      <c r="E1" t="s">
        <v>29</v>
      </c>
      <c r="F1" t="s">
        <v>22</v>
      </c>
      <c r="G1" t="s">
        <v>23</v>
      </c>
      <c r="H1" t="s">
        <v>24</v>
      </c>
      <c r="I1" t="s">
        <v>29</v>
      </c>
      <c r="J1" t="s">
        <v>32</v>
      </c>
    </row>
    <row r="2" spans="1:10" x14ac:dyDescent="0.25">
      <c r="A2" t="s">
        <v>0</v>
      </c>
      <c r="B2" s="3">
        <v>0.35799999999999998</v>
      </c>
      <c r="C2" s="3">
        <v>0.35780000000000001</v>
      </c>
      <c r="D2" s="3">
        <v>0.35859999999999997</v>
      </c>
      <c r="E2" s="3">
        <f>AVERAGE(B2:D2)</f>
        <v>0.35813333333333336</v>
      </c>
      <c r="F2" s="3">
        <v>0.23150000000000001</v>
      </c>
      <c r="G2" s="3">
        <v>0.22689999999999999</v>
      </c>
      <c r="H2" s="3">
        <v>0.22850000000000001</v>
      </c>
      <c r="I2" s="3">
        <f>AVERAGE(F2:H2)</f>
        <v>0.22896666666666668</v>
      </c>
      <c r="J2" s="3">
        <f>AVERAGE(E2,I2)</f>
        <v>0.29355000000000003</v>
      </c>
    </row>
    <row r="3" spans="1:10" x14ac:dyDescent="0.25">
      <c r="A3" t="s">
        <v>1</v>
      </c>
      <c r="B3" s="1">
        <v>0.28789999999999999</v>
      </c>
      <c r="C3" s="1">
        <v>0.2843</v>
      </c>
      <c r="D3" s="1">
        <v>0.28539999999999999</v>
      </c>
      <c r="E3" s="4">
        <f t="shared" ref="E3:E10" si="0">AVERAGE(B3:D3)</f>
        <v>0.28586666666666666</v>
      </c>
      <c r="F3" s="1">
        <v>0.1232</v>
      </c>
      <c r="G3" s="1">
        <v>0.123</v>
      </c>
      <c r="H3" s="1">
        <v>0.125</v>
      </c>
      <c r="I3" s="1">
        <f t="shared" ref="I3:I10" si="1">AVERAGE(F3:H3)</f>
        <v>0.12373333333333332</v>
      </c>
      <c r="J3" s="1">
        <f t="shared" ref="J3:J10" si="2">AVERAGE(E3,I3)</f>
        <v>0.20479999999999998</v>
      </c>
    </row>
    <row r="4" spans="1:10" x14ac:dyDescent="0.25">
      <c r="A4" t="s">
        <v>2</v>
      </c>
      <c r="B4" s="1">
        <v>0.19309999999999999</v>
      </c>
      <c r="C4" s="1">
        <v>0.18870000000000001</v>
      </c>
      <c r="D4" s="1">
        <v>0.1895</v>
      </c>
      <c r="E4" s="4">
        <f t="shared" si="0"/>
        <v>0.19043333333333334</v>
      </c>
      <c r="F4" s="1">
        <v>5.8299999999999998E-2</v>
      </c>
      <c r="G4" s="1">
        <v>6.0299999999999999E-2</v>
      </c>
      <c r="H4" s="1">
        <v>5.8900000000000001E-2</v>
      </c>
      <c r="I4" s="1">
        <f t="shared" si="1"/>
        <v>5.9166666666666666E-2</v>
      </c>
      <c r="J4" s="1">
        <f t="shared" si="2"/>
        <v>0.12480000000000001</v>
      </c>
    </row>
    <row r="5" spans="1:10" x14ac:dyDescent="0.25">
      <c r="A5" t="s">
        <v>3</v>
      </c>
      <c r="B5" s="1">
        <v>0.35389999999999999</v>
      </c>
      <c r="C5" s="1">
        <v>0.35370000000000001</v>
      </c>
      <c r="D5" s="1">
        <v>0.35460000000000003</v>
      </c>
      <c r="E5" s="4">
        <f t="shared" si="0"/>
        <v>0.3540666666666667</v>
      </c>
      <c r="F5" s="3">
        <v>0.223</v>
      </c>
      <c r="G5" s="3">
        <v>0.21909999999999999</v>
      </c>
      <c r="H5" s="3">
        <v>0.21990000000000001</v>
      </c>
      <c r="I5" s="3">
        <f t="shared" si="1"/>
        <v>0.22066666666666668</v>
      </c>
      <c r="J5" s="1">
        <f t="shared" si="2"/>
        <v>0.28736666666666666</v>
      </c>
    </row>
    <row r="6" spans="1:10" x14ac:dyDescent="0.25">
      <c r="A6" t="s">
        <v>4</v>
      </c>
      <c r="B6" s="1">
        <v>0.34489999999999998</v>
      </c>
      <c r="C6" s="1">
        <v>0.34360000000000002</v>
      </c>
      <c r="D6" s="1">
        <v>0.34499999999999997</v>
      </c>
      <c r="E6" s="4">
        <f t="shared" si="0"/>
        <v>0.34450000000000003</v>
      </c>
      <c r="F6" s="1">
        <v>0.2102</v>
      </c>
      <c r="G6" s="1">
        <v>0.20630000000000001</v>
      </c>
      <c r="H6" s="1">
        <v>0.2074</v>
      </c>
      <c r="I6" s="1">
        <f t="shared" si="1"/>
        <v>0.20796666666666666</v>
      </c>
      <c r="J6" s="1">
        <f t="shared" si="2"/>
        <v>0.27623333333333333</v>
      </c>
    </row>
    <row r="7" spans="1:10" x14ac:dyDescent="0.25">
      <c r="A7" t="s">
        <v>8</v>
      </c>
      <c r="B7" s="1">
        <v>0.35289999999999999</v>
      </c>
      <c r="C7" s="1">
        <v>0.35170000000000001</v>
      </c>
      <c r="D7" s="1">
        <v>0.35270000000000001</v>
      </c>
      <c r="E7" s="4">
        <f t="shared" si="0"/>
        <v>0.35243333333333338</v>
      </c>
      <c r="F7" s="1">
        <v>0.21279999999999999</v>
      </c>
      <c r="G7" s="1">
        <v>0.2102</v>
      </c>
      <c r="H7" s="1">
        <v>0.21199999999999999</v>
      </c>
      <c r="I7" s="1">
        <f t="shared" si="1"/>
        <v>0.21166666666666667</v>
      </c>
      <c r="J7" s="1">
        <f t="shared" si="2"/>
        <v>0.28205000000000002</v>
      </c>
    </row>
    <row r="8" spans="1:10" x14ac:dyDescent="0.25">
      <c r="A8" t="s">
        <v>6</v>
      </c>
      <c r="B8" s="3">
        <v>0.36130000000000001</v>
      </c>
      <c r="C8" s="3">
        <v>0.36059999999999998</v>
      </c>
      <c r="D8" s="3">
        <v>0.36130000000000001</v>
      </c>
      <c r="E8" s="3">
        <f t="shared" si="0"/>
        <v>0.36106666666666665</v>
      </c>
      <c r="F8" s="3">
        <v>0.23069999999999999</v>
      </c>
      <c r="G8" s="3">
        <v>0.22700000000000001</v>
      </c>
      <c r="H8" s="3">
        <v>0.22850000000000001</v>
      </c>
      <c r="I8" s="3">
        <f t="shared" si="1"/>
        <v>0.22873333333333334</v>
      </c>
      <c r="J8" s="3">
        <f t="shared" si="2"/>
        <v>0.2949</v>
      </c>
    </row>
    <row r="9" spans="1:10" x14ac:dyDescent="0.25">
      <c r="A9" t="s">
        <v>7</v>
      </c>
      <c r="B9" s="3">
        <v>0.35539999999999999</v>
      </c>
      <c r="C9" s="3">
        <v>0.35499999999999998</v>
      </c>
      <c r="D9" s="3">
        <v>0.35580000000000001</v>
      </c>
      <c r="E9" s="3">
        <f t="shared" si="0"/>
        <v>0.35539999999999994</v>
      </c>
      <c r="F9" s="1">
        <v>0.22239999999999999</v>
      </c>
      <c r="G9" s="1">
        <v>0.21859999999999999</v>
      </c>
      <c r="H9" s="1">
        <v>0.2195</v>
      </c>
      <c r="I9" s="1">
        <f t="shared" si="1"/>
        <v>0.22016666666666665</v>
      </c>
      <c r="J9" s="3">
        <f t="shared" si="2"/>
        <v>0.28778333333333328</v>
      </c>
    </row>
    <row r="10" spans="1:10" x14ac:dyDescent="0.25">
      <c r="A10" t="s">
        <v>10</v>
      </c>
      <c r="B10" s="3">
        <v>0.3619</v>
      </c>
      <c r="C10" s="3">
        <v>0.36199999999999999</v>
      </c>
      <c r="D10" s="3">
        <v>0.3619</v>
      </c>
      <c r="E10" s="3">
        <f t="shared" si="0"/>
        <v>0.36193333333333327</v>
      </c>
      <c r="F10" s="3">
        <v>0.30080000000000001</v>
      </c>
      <c r="G10" s="3">
        <v>0.30599999999999999</v>
      </c>
      <c r="H10" s="3">
        <v>0.30449999999999999</v>
      </c>
      <c r="I10" s="3">
        <f t="shared" si="1"/>
        <v>0.30376666666666668</v>
      </c>
      <c r="J10" s="3">
        <f t="shared" si="2"/>
        <v>0.33284999999999998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"/>
    </sheetView>
  </sheetViews>
  <sheetFormatPr defaultRowHeight="15.75" x14ac:dyDescent="0.25"/>
  <sheetData>
    <row r="1" spans="1: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14</v>
      </c>
    </row>
    <row r="2" spans="1:8" x14ac:dyDescent="0.25">
      <c r="A2" t="s">
        <v>0</v>
      </c>
      <c r="B2" s="1">
        <v>4.3700000000000003E-2</v>
      </c>
      <c r="C2" s="1">
        <v>4.3799999999999999E-2</v>
      </c>
      <c r="D2" s="1">
        <v>3.5299999999999998E-2</v>
      </c>
      <c r="E2" s="1">
        <v>9.4000000000000004E-3</v>
      </c>
      <c r="F2" s="1">
        <v>9.7000000000000003E-3</v>
      </c>
      <c r="G2" s="1">
        <v>9.5999999999999992E-3</v>
      </c>
      <c r="H2" s="1">
        <f t="shared" ref="H2:H10" si="0">AVERAGE(B2:G2)</f>
        <v>2.5249999999999995E-2</v>
      </c>
    </row>
    <row r="3" spans="1:8" x14ac:dyDescent="0.25">
      <c r="A3" t="s">
        <v>1</v>
      </c>
      <c r="B3" s="1">
        <v>4.2599999999999999E-2</v>
      </c>
      <c r="C3" s="1">
        <v>4.3799999999999999E-2</v>
      </c>
      <c r="D3" s="1">
        <v>3.5700000000000003E-2</v>
      </c>
      <c r="E3" s="1">
        <v>9.5999999999999992E-3</v>
      </c>
      <c r="F3" s="1">
        <v>9.7999999999999997E-3</v>
      </c>
      <c r="G3" s="1">
        <v>9.7999999999999997E-3</v>
      </c>
      <c r="H3" s="1">
        <f t="shared" si="0"/>
        <v>2.5216666666666668E-2</v>
      </c>
    </row>
    <row r="4" spans="1:8" x14ac:dyDescent="0.25">
      <c r="A4" t="s">
        <v>2</v>
      </c>
      <c r="B4" s="1">
        <v>4.4900000000000002E-2</v>
      </c>
      <c r="C4" s="1">
        <v>4.5900000000000003E-2</v>
      </c>
      <c r="D4" s="1">
        <v>3.7600000000000001E-2</v>
      </c>
      <c r="E4" s="1">
        <v>1.03E-2</v>
      </c>
      <c r="F4" s="1">
        <v>1.0800000000000001E-2</v>
      </c>
      <c r="G4" s="1">
        <v>1.06E-2</v>
      </c>
      <c r="H4" s="1">
        <f t="shared" si="0"/>
        <v>2.6683333333333337E-2</v>
      </c>
    </row>
    <row r="5" spans="1:8" x14ac:dyDescent="0.25">
      <c r="A5" t="s">
        <v>3</v>
      </c>
      <c r="B5" s="1">
        <v>5.33E-2</v>
      </c>
      <c r="C5" s="1">
        <v>5.3400000000000003E-2</v>
      </c>
      <c r="D5" s="1">
        <v>4.36E-2</v>
      </c>
      <c r="E5" s="1">
        <v>1.2500000000000001E-2</v>
      </c>
      <c r="F5" s="1">
        <v>1.2999999999999999E-2</v>
      </c>
      <c r="G5" s="1">
        <v>1.32E-2</v>
      </c>
      <c r="H5" s="1">
        <f t="shared" si="0"/>
        <v>3.15E-2</v>
      </c>
    </row>
    <row r="6" spans="1:8" x14ac:dyDescent="0.25">
      <c r="A6" t="s">
        <v>4</v>
      </c>
      <c r="B6" s="1">
        <v>5.9299999999999999E-2</v>
      </c>
      <c r="C6" s="1">
        <v>5.9400000000000001E-2</v>
      </c>
      <c r="D6" s="1">
        <v>4.8399999999999999E-2</v>
      </c>
      <c r="E6" s="1">
        <v>1.47E-2</v>
      </c>
      <c r="F6" s="1">
        <v>1.5100000000000001E-2</v>
      </c>
      <c r="G6" s="1">
        <v>1.5900000000000001E-2</v>
      </c>
      <c r="H6" s="1">
        <f t="shared" si="0"/>
        <v>3.5466666666666667E-2</v>
      </c>
    </row>
    <row r="7" spans="1:8" x14ac:dyDescent="0.25">
      <c r="A7" t="s">
        <v>8</v>
      </c>
      <c r="B7" s="1">
        <v>4.6100000000000002E-2</v>
      </c>
      <c r="C7" s="1">
        <v>4.5699999999999998E-2</v>
      </c>
      <c r="D7" s="1">
        <v>3.7400000000000003E-2</v>
      </c>
      <c r="E7" s="1">
        <v>1.04E-2</v>
      </c>
      <c r="F7" s="1">
        <v>1.06E-2</v>
      </c>
      <c r="G7" s="1">
        <v>1.0699999999999999E-2</v>
      </c>
      <c r="H7" s="1">
        <f t="shared" si="0"/>
        <v>2.6816666666666659E-2</v>
      </c>
    </row>
    <row r="8" spans="1:8" x14ac:dyDescent="0.25">
      <c r="A8" t="s">
        <v>6</v>
      </c>
      <c r="B8" s="1">
        <v>4.5999999999999999E-2</v>
      </c>
      <c r="C8" s="1">
        <v>4.4600000000000001E-2</v>
      </c>
      <c r="D8" s="1">
        <v>3.7499999999999999E-2</v>
      </c>
      <c r="E8" s="1">
        <v>1.0500000000000001E-2</v>
      </c>
      <c r="F8" s="1">
        <v>1.0699999999999999E-2</v>
      </c>
      <c r="G8" s="1">
        <v>1.06E-2</v>
      </c>
      <c r="H8" s="1">
        <f t="shared" si="0"/>
        <v>2.6649999999999997E-2</v>
      </c>
    </row>
    <row r="9" spans="1:8" x14ac:dyDescent="0.25">
      <c r="A9" t="s">
        <v>7</v>
      </c>
      <c r="B9" s="1">
        <v>5.3900000000000003E-2</v>
      </c>
      <c r="C9" s="1">
        <v>5.3499999999999999E-2</v>
      </c>
      <c r="D9" s="1">
        <v>4.3499999999999997E-2</v>
      </c>
      <c r="E9" s="1">
        <v>1.2999999999999999E-2</v>
      </c>
      <c r="F9" s="1">
        <v>1.3100000000000001E-2</v>
      </c>
      <c r="G9" s="1">
        <v>1.2999999999999999E-2</v>
      </c>
      <c r="H9" s="1">
        <f t="shared" si="0"/>
        <v>3.1666666666666669E-2</v>
      </c>
    </row>
    <row r="10" spans="1:8" x14ac:dyDescent="0.25">
      <c r="A10" t="s">
        <v>10</v>
      </c>
      <c r="B10" s="1">
        <v>8.0100000000000005E-2</v>
      </c>
      <c r="C10" s="1">
        <v>7.9699999999999993E-2</v>
      </c>
      <c r="D10" s="1">
        <v>6.6500000000000004E-2</v>
      </c>
      <c r="E10" s="1">
        <v>3.4200000000000001E-2</v>
      </c>
      <c r="F10" s="1">
        <v>3.3700000000000001E-2</v>
      </c>
      <c r="G10" s="1">
        <v>3.4200000000000001E-2</v>
      </c>
      <c r="H10" s="1">
        <f t="shared" si="0"/>
        <v>5.4733333333333335E-2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9" sqref="J9"/>
    </sheetView>
  </sheetViews>
  <sheetFormatPr defaultRowHeight="15.75" x14ac:dyDescent="0.25"/>
  <sheetData>
    <row r="1" spans="1:10" x14ac:dyDescent="0.25">
      <c r="B1" t="s">
        <v>19</v>
      </c>
      <c r="C1" t="s">
        <v>20</v>
      </c>
      <c r="D1" t="s">
        <v>21</v>
      </c>
      <c r="E1" t="s">
        <v>30</v>
      </c>
      <c r="F1" t="s">
        <v>22</v>
      </c>
      <c r="G1" t="s">
        <v>23</v>
      </c>
      <c r="H1" t="s">
        <v>24</v>
      </c>
      <c r="I1" t="s">
        <v>31</v>
      </c>
      <c r="J1" t="s">
        <v>32</v>
      </c>
    </row>
    <row r="2" spans="1:10" x14ac:dyDescent="0.25">
      <c r="A2" t="s">
        <v>0</v>
      </c>
      <c r="B2" s="1">
        <v>3.9600000000000003E-2</v>
      </c>
      <c r="C2" s="1">
        <v>3.9600000000000003E-2</v>
      </c>
      <c r="D2" s="1">
        <v>3.9600000000000003E-2</v>
      </c>
      <c r="E2" s="1">
        <f>AVERAGE(B2:D2)</f>
        <v>3.9600000000000003E-2</v>
      </c>
      <c r="F2" s="3">
        <v>8.3599999999999994E-2</v>
      </c>
      <c r="G2" s="3">
        <v>8.4199999999999997E-2</v>
      </c>
      <c r="H2" s="3">
        <v>8.3400000000000002E-2</v>
      </c>
      <c r="I2" s="3">
        <f>AVERAGE(F2:H2)</f>
        <v>8.3733333333333326E-2</v>
      </c>
      <c r="J2" s="1">
        <f>AVERAGE(E2,I2)</f>
        <v>6.1666666666666661E-2</v>
      </c>
    </row>
    <row r="3" spans="1:10" x14ac:dyDescent="0.25">
      <c r="A3" t="s">
        <v>1</v>
      </c>
      <c r="B3" s="1">
        <v>3.8399999999999997E-2</v>
      </c>
      <c r="C3" s="1">
        <v>3.8399999999999997E-2</v>
      </c>
      <c r="D3" s="1">
        <v>3.8399999999999997E-2</v>
      </c>
      <c r="E3" s="1">
        <f t="shared" ref="E3:E10" si="0">AVERAGE(B3:D3)</f>
        <v>3.8399999999999997E-2</v>
      </c>
      <c r="F3" s="3">
        <v>9.1200000000000003E-2</v>
      </c>
      <c r="G3" s="3">
        <v>9.1800000000000007E-2</v>
      </c>
      <c r="H3" s="3">
        <v>9.06E-2</v>
      </c>
      <c r="I3" s="3">
        <f t="shared" ref="I3:I10" si="1">AVERAGE(F3:H3)</f>
        <v>9.1200000000000003E-2</v>
      </c>
      <c r="J3" s="3">
        <f t="shared" ref="J3:J10" si="2">AVERAGE(E3,I3)</f>
        <v>6.4799999999999996E-2</v>
      </c>
    </row>
    <row r="4" spans="1:10" x14ac:dyDescent="0.25">
      <c r="A4" t="s">
        <v>2</v>
      </c>
      <c r="B4" s="1">
        <v>3.5900000000000001E-2</v>
      </c>
      <c r="C4" s="1">
        <v>3.5700000000000003E-2</v>
      </c>
      <c r="D4" s="1">
        <v>3.5799999999999998E-2</v>
      </c>
      <c r="E4" s="1">
        <f t="shared" si="0"/>
        <v>3.5799999999999998E-2</v>
      </c>
      <c r="F4" s="1">
        <v>8.0299999999999996E-2</v>
      </c>
      <c r="G4" s="1">
        <v>8.09E-2</v>
      </c>
      <c r="H4" s="1">
        <v>8.0100000000000005E-2</v>
      </c>
      <c r="I4" s="1">
        <f t="shared" si="1"/>
        <v>8.0433333333333343E-2</v>
      </c>
      <c r="J4" s="1">
        <f t="shared" si="2"/>
        <v>5.8116666666666671E-2</v>
      </c>
    </row>
    <row r="5" spans="1:10" x14ac:dyDescent="0.25">
      <c r="A5" t="s">
        <v>3</v>
      </c>
      <c r="B5" s="3">
        <v>3.9899999999999998E-2</v>
      </c>
      <c r="C5" s="3">
        <v>3.9899999999999998E-2</v>
      </c>
      <c r="D5" s="3">
        <v>3.9899999999999998E-2</v>
      </c>
      <c r="E5" s="3">
        <f t="shared" si="0"/>
        <v>3.9899999999999998E-2</v>
      </c>
      <c r="F5" s="3">
        <v>8.3500000000000005E-2</v>
      </c>
      <c r="G5" s="3">
        <v>8.4199999999999997E-2</v>
      </c>
      <c r="H5" s="3">
        <v>8.3400000000000002E-2</v>
      </c>
      <c r="I5" s="3">
        <f t="shared" si="1"/>
        <v>8.3699999999999997E-2</v>
      </c>
      <c r="J5" s="3">
        <f t="shared" si="2"/>
        <v>6.1799999999999994E-2</v>
      </c>
    </row>
    <row r="6" spans="1:10" x14ac:dyDescent="0.25">
      <c r="A6" t="s">
        <v>4</v>
      </c>
      <c r="B6" s="3">
        <v>4.02E-2</v>
      </c>
      <c r="C6" s="3">
        <v>4.02E-2</v>
      </c>
      <c r="D6" s="3">
        <v>4.02E-2</v>
      </c>
      <c r="E6" s="3">
        <f t="shared" si="0"/>
        <v>4.02E-2</v>
      </c>
      <c r="F6" s="1">
        <v>8.2900000000000001E-2</v>
      </c>
      <c r="G6" s="1">
        <v>8.3699999999999997E-2</v>
      </c>
      <c r="H6" s="1">
        <v>8.2799999999999999E-2</v>
      </c>
      <c r="I6" s="1">
        <f t="shared" si="1"/>
        <v>8.3133333333333337E-2</v>
      </c>
      <c r="J6" s="1">
        <f t="shared" si="2"/>
        <v>6.1666666666666668E-2</v>
      </c>
    </row>
    <row r="7" spans="1:10" x14ac:dyDescent="0.25">
      <c r="A7" t="s">
        <v>8</v>
      </c>
      <c r="B7" s="3">
        <v>4.02E-2</v>
      </c>
      <c r="C7" s="3">
        <v>4.02E-2</v>
      </c>
      <c r="D7" s="3">
        <v>4.02E-2</v>
      </c>
      <c r="E7" s="3">
        <f t="shared" si="0"/>
        <v>4.02E-2</v>
      </c>
      <c r="F7" s="1">
        <v>8.3299999999999999E-2</v>
      </c>
      <c r="G7" s="1">
        <v>8.3900000000000002E-2</v>
      </c>
      <c r="H7" s="1">
        <v>8.3000000000000004E-2</v>
      </c>
      <c r="I7" s="1">
        <f t="shared" si="1"/>
        <v>8.3400000000000016E-2</v>
      </c>
      <c r="J7" s="3">
        <f t="shared" si="2"/>
        <v>6.1800000000000008E-2</v>
      </c>
    </row>
    <row r="8" spans="1:10" x14ac:dyDescent="0.25">
      <c r="A8" t="s">
        <v>6</v>
      </c>
      <c r="B8" s="1">
        <v>3.9699999999999999E-2</v>
      </c>
      <c r="C8" s="1">
        <v>3.9699999999999999E-2</v>
      </c>
      <c r="D8" s="1">
        <v>3.9699999999999999E-2</v>
      </c>
      <c r="E8" s="1">
        <f t="shared" si="0"/>
        <v>3.9699999999999999E-2</v>
      </c>
      <c r="F8" s="3">
        <v>8.3599999999999994E-2</v>
      </c>
      <c r="G8" s="3">
        <v>8.43E-2</v>
      </c>
      <c r="H8" s="3">
        <v>8.3400000000000002E-2</v>
      </c>
      <c r="I8" s="3">
        <f t="shared" si="1"/>
        <v>8.3766666666666656E-2</v>
      </c>
      <c r="J8" s="1">
        <f t="shared" si="2"/>
        <v>6.1733333333333328E-2</v>
      </c>
    </row>
    <row r="9" spans="1:10" x14ac:dyDescent="0.25">
      <c r="A9" t="s">
        <v>7</v>
      </c>
      <c r="B9" s="3">
        <v>0.04</v>
      </c>
      <c r="C9" s="3">
        <v>0.04</v>
      </c>
      <c r="D9" s="3">
        <v>0.04</v>
      </c>
      <c r="E9" s="3">
        <f t="shared" si="0"/>
        <v>0.04</v>
      </c>
      <c r="F9" s="4">
        <v>8.3500000000000005E-2</v>
      </c>
      <c r="G9" s="1">
        <v>8.4199999999999997E-2</v>
      </c>
      <c r="H9" s="1">
        <v>8.3299999999999999E-2</v>
      </c>
      <c r="I9" s="3">
        <f t="shared" si="1"/>
        <v>8.3666666666666667E-2</v>
      </c>
      <c r="J9" s="3">
        <f t="shared" si="2"/>
        <v>6.1833333333333337E-2</v>
      </c>
    </row>
    <row r="10" spans="1:10" x14ac:dyDescent="0.25">
      <c r="A10" t="s">
        <v>10</v>
      </c>
      <c r="B10" s="1">
        <v>3.7699999999999997E-2</v>
      </c>
      <c r="C10" s="1">
        <v>3.7600000000000001E-2</v>
      </c>
      <c r="D10" s="1">
        <v>3.7600000000000001E-2</v>
      </c>
      <c r="E10" s="1">
        <f t="shared" si="0"/>
        <v>3.7633333333333331E-2</v>
      </c>
      <c r="F10" s="1">
        <v>5.4600000000000003E-2</v>
      </c>
      <c r="G10" s="1">
        <v>5.5399999999999998E-2</v>
      </c>
      <c r="H10" s="1">
        <v>5.5E-2</v>
      </c>
      <c r="I10" s="1">
        <f t="shared" si="1"/>
        <v>5.5E-2</v>
      </c>
      <c r="J10" s="1">
        <f t="shared" si="2"/>
        <v>4.6316666666666666E-2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9" sqref="J9"/>
    </sheetView>
  </sheetViews>
  <sheetFormatPr defaultRowHeight="15.75" x14ac:dyDescent="0.25"/>
  <sheetData>
    <row r="1" spans="1:10" x14ac:dyDescent="0.25">
      <c r="B1" t="s">
        <v>19</v>
      </c>
      <c r="C1" t="s">
        <v>20</v>
      </c>
      <c r="D1" t="s">
        <v>21</v>
      </c>
      <c r="E1" t="s">
        <v>25</v>
      </c>
      <c r="F1" t="s">
        <v>22</v>
      </c>
      <c r="G1" t="s">
        <v>23</v>
      </c>
      <c r="H1" t="s">
        <v>24</v>
      </c>
      <c r="I1" t="s">
        <v>11</v>
      </c>
      <c r="J1" t="s">
        <v>32</v>
      </c>
    </row>
    <row r="2" spans="1:10" x14ac:dyDescent="0.25">
      <c r="A2" t="s">
        <v>0</v>
      </c>
      <c r="B2" s="3">
        <v>0.90659999999999996</v>
      </c>
      <c r="C2" s="4">
        <v>0.90720000000000001</v>
      </c>
      <c r="D2" s="3">
        <v>0.90749999999999997</v>
      </c>
      <c r="E2" s="3">
        <f>AVERAGE(B2:D2)</f>
        <v>0.90710000000000013</v>
      </c>
      <c r="F2" s="1">
        <v>0.80210000000000004</v>
      </c>
      <c r="G2" s="1">
        <v>0.80110000000000003</v>
      </c>
      <c r="H2" s="1">
        <v>0.80169999999999997</v>
      </c>
      <c r="I2" s="1">
        <f>AVERAGE(F2:H2)</f>
        <v>0.80163333333333331</v>
      </c>
      <c r="J2" s="4">
        <f>AVERAGE(E2,I2)</f>
        <v>0.85436666666666672</v>
      </c>
    </row>
    <row r="3" spans="1:10" x14ac:dyDescent="0.25">
      <c r="A3" t="s">
        <v>1</v>
      </c>
      <c r="B3" s="1">
        <v>0.90790000000000004</v>
      </c>
      <c r="C3" s="1">
        <v>0.90749999999999997</v>
      </c>
      <c r="D3" s="1">
        <v>0.9083</v>
      </c>
      <c r="E3" s="4">
        <f t="shared" ref="E3:E10" si="0">AVERAGE(B3:D3)</f>
        <v>0.90790000000000004</v>
      </c>
      <c r="F3" s="3">
        <v>0.73270000000000002</v>
      </c>
      <c r="G3" s="3">
        <v>0.73260000000000003</v>
      </c>
      <c r="H3" s="3">
        <v>0.73340000000000005</v>
      </c>
      <c r="I3" s="3">
        <f t="shared" ref="I3:I10" si="1">AVERAGE(F3:H3)</f>
        <v>0.7329</v>
      </c>
      <c r="J3" s="3">
        <f t="shared" ref="J3:J10" si="2">AVERAGE(E3,I3)</f>
        <v>0.82040000000000002</v>
      </c>
    </row>
    <row r="4" spans="1:10" x14ac:dyDescent="0.25">
      <c r="A4" t="s">
        <v>2</v>
      </c>
      <c r="B4" s="1">
        <v>0.91900000000000004</v>
      </c>
      <c r="C4" s="1">
        <v>0.91869999999999996</v>
      </c>
      <c r="D4" s="1">
        <v>0.91949999999999998</v>
      </c>
      <c r="E4" s="4">
        <f t="shared" si="0"/>
        <v>0.9190666666666667</v>
      </c>
      <c r="F4" s="3">
        <v>0.78339999999999999</v>
      </c>
      <c r="G4" s="3">
        <v>0.78290000000000004</v>
      </c>
      <c r="H4" s="3">
        <v>0.78300000000000003</v>
      </c>
      <c r="I4" s="3">
        <f t="shared" si="1"/>
        <v>0.78310000000000002</v>
      </c>
      <c r="J4" s="1">
        <f t="shared" si="2"/>
        <v>0.85108333333333341</v>
      </c>
    </row>
    <row r="5" spans="1:10" x14ac:dyDescent="0.25">
      <c r="A5" t="s">
        <v>3</v>
      </c>
      <c r="B5" s="1">
        <v>0.90669999999999995</v>
      </c>
      <c r="C5" s="3">
        <v>0.90710000000000002</v>
      </c>
      <c r="D5" s="1">
        <v>0.90769999999999995</v>
      </c>
      <c r="E5" s="4">
        <f t="shared" si="0"/>
        <v>0.90716666666666657</v>
      </c>
      <c r="F5" s="1">
        <v>0.79690000000000005</v>
      </c>
      <c r="G5" s="1">
        <v>0.7964</v>
      </c>
      <c r="H5" s="1">
        <v>0.79710000000000003</v>
      </c>
      <c r="I5" s="1">
        <f t="shared" si="1"/>
        <v>0.79680000000000006</v>
      </c>
      <c r="J5" s="4">
        <f t="shared" si="2"/>
        <v>0.85198333333333331</v>
      </c>
    </row>
    <row r="6" spans="1:10" x14ac:dyDescent="0.25">
      <c r="A6" t="s">
        <v>4</v>
      </c>
      <c r="B6" s="3">
        <v>0.90369999999999995</v>
      </c>
      <c r="C6" s="3">
        <v>0.90410000000000001</v>
      </c>
      <c r="D6" s="3">
        <v>0.90429999999999999</v>
      </c>
      <c r="E6" s="3">
        <f t="shared" si="0"/>
        <v>0.90403333333333336</v>
      </c>
      <c r="F6" s="3">
        <v>0.78420000000000001</v>
      </c>
      <c r="G6" s="3">
        <v>0.78420000000000001</v>
      </c>
      <c r="H6" s="3">
        <v>0.78439999999999999</v>
      </c>
      <c r="I6" s="3">
        <f t="shared" si="1"/>
        <v>0.78426666666666678</v>
      </c>
      <c r="J6" s="3">
        <f t="shared" si="2"/>
        <v>0.84415000000000007</v>
      </c>
    </row>
    <row r="7" spans="1:10" x14ac:dyDescent="0.25">
      <c r="A7" t="s">
        <v>8</v>
      </c>
      <c r="B7" s="1">
        <v>0.90680000000000005</v>
      </c>
      <c r="C7" s="1">
        <v>0.90710000000000002</v>
      </c>
      <c r="D7" s="1">
        <v>0.90739999999999998</v>
      </c>
      <c r="E7" s="3">
        <f t="shared" si="0"/>
        <v>0.90710000000000013</v>
      </c>
      <c r="F7" s="3">
        <v>0.78820000000000001</v>
      </c>
      <c r="G7" s="3">
        <v>0.78710000000000002</v>
      </c>
      <c r="H7" s="3">
        <v>0.78749999999999998</v>
      </c>
      <c r="I7" s="3">
        <f t="shared" si="1"/>
        <v>0.78759999999999997</v>
      </c>
      <c r="J7" s="3">
        <f t="shared" si="2"/>
        <v>0.84735000000000005</v>
      </c>
    </row>
    <row r="8" spans="1:10" x14ac:dyDescent="0.25">
      <c r="A8" t="s">
        <v>6</v>
      </c>
      <c r="B8" s="3">
        <v>0.90600000000000003</v>
      </c>
      <c r="C8" s="3">
        <v>0.90659999999999996</v>
      </c>
      <c r="D8" s="3">
        <v>0.90710000000000002</v>
      </c>
      <c r="E8" s="3">
        <f t="shared" si="0"/>
        <v>0.90656666666666663</v>
      </c>
      <c r="F8" s="1">
        <v>0.80049999999999999</v>
      </c>
      <c r="G8" s="1">
        <v>0.79990000000000006</v>
      </c>
      <c r="H8" s="1">
        <v>0.8004</v>
      </c>
      <c r="I8" s="1">
        <f t="shared" si="1"/>
        <v>0.80026666666666679</v>
      </c>
      <c r="J8" s="4">
        <f t="shared" si="2"/>
        <v>0.85341666666666671</v>
      </c>
    </row>
    <row r="9" spans="1:10" x14ac:dyDescent="0.25">
      <c r="A9" t="s">
        <v>7</v>
      </c>
      <c r="B9" s="3">
        <v>0.90600000000000003</v>
      </c>
      <c r="C9" s="3">
        <v>0.90659999999999996</v>
      </c>
      <c r="D9" s="3">
        <v>0.90720000000000001</v>
      </c>
      <c r="E9" s="3">
        <f t="shared" si="0"/>
        <v>0.90660000000000007</v>
      </c>
      <c r="F9" s="1">
        <v>0.79569999999999996</v>
      </c>
      <c r="G9" s="1">
        <v>0.79510000000000003</v>
      </c>
      <c r="H9" s="1">
        <v>0.79569999999999996</v>
      </c>
      <c r="I9" s="1">
        <f t="shared" si="1"/>
        <v>0.79549999999999998</v>
      </c>
      <c r="J9" s="3">
        <f t="shared" si="2"/>
        <v>0.85105000000000008</v>
      </c>
    </row>
    <row r="10" spans="1:10" x14ac:dyDescent="0.25">
      <c r="A10" t="s">
        <v>10</v>
      </c>
      <c r="B10" s="1">
        <v>0.90780000000000005</v>
      </c>
      <c r="C10" s="1">
        <v>0.9083</v>
      </c>
      <c r="D10" s="1">
        <v>0.90849999999999997</v>
      </c>
      <c r="E10" s="4">
        <f t="shared" si="0"/>
        <v>0.90820000000000001</v>
      </c>
      <c r="F10" s="1">
        <v>0.87180000000000002</v>
      </c>
      <c r="G10" s="1">
        <v>0.87309999999999999</v>
      </c>
      <c r="H10" s="1">
        <v>0.87229999999999996</v>
      </c>
      <c r="I10" s="1">
        <f t="shared" si="1"/>
        <v>0.87239999999999995</v>
      </c>
      <c r="J10" s="4">
        <f t="shared" si="2"/>
        <v>0.89029999999999998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0" sqref="O20"/>
    </sheetView>
  </sheetViews>
  <sheetFormatPr defaultRowHeight="15.75" x14ac:dyDescent="0.25"/>
  <sheetData>
    <row r="1" spans="1:15" x14ac:dyDescent="0.25">
      <c r="B1" t="s">
        <v>9</v>
      </c>
      <c r="C1" t="s">
        <v>11</v>
      </c>
      <c r="D1" t="s">
        <v>12</v>
      </c>
    </row>
    <row r="2" spans="1:15" x14ac:dyDescent="0.25">
      <c r="A2" t="s">
        <v>0</v>
      </c>
      <c r="B2" s="1">
        <f>Precision!I2</f>
        <v>8.3733333333333326E-2</v>
      </c>
      <c r="C2" s="1">
        <f>Recall!I2</f>
        <v>0.80163333333333331</v>
      </c>
      <c r="D2" s="2">
        <f>2*(B2*C2)/(B2+C2)</f>
        <v>0.15162854812193316</v>
      </c>
    </row>
    <row r="3" spans="1:15" x14ac:dyDescent="0.25">
      <c r="A3" t="s">
        <v>1</v>
      </c>
      <c r="B3" s="1">
        <f>Precision!I3</f>
        <v>9.1200000000000003E-2</v>
      </c>
      <c r="C3" s="1">
        <f>Recall!I3</f>
        <v>0.7329</v>
      </c>
      <c r="D3" s="2">
        <f t="shared" ref="D3:D10" si="0">2*(B3*C3)/(B3+C3)</f>
        <v>0.16221448853294504</v>
      </c>
    </row>
    <row r="4" spans="1:15" x14ac:dyDescent="0.25">
      <c r="A4" t="s">
        <v>2</v>
      </c>
      <c r="B4" s="1">
        <f>Precision!I4</f>
        <v>8.0433333333333343E-2</v>
      </c>
      <c r="C4" s="1">
        <f>Recall!I4</f>
        <v>0.78310000000000002</v>
      </c>
      <c r="D4" s="2">
        <f t="shared" si="0"/>
        <v>0.14588283023237864</v>
      </c>
    </row>
    <row r="5" spans="1:15" x14ac:dyDescent="0.25">
      <c r="A5" t="s">
        <v>3</v>
      </c>
      <c r="B5" s="1">
        <f>Precision!I5</f>
        <v>8.3699999999999997E-2</v>
      </c>
      <c r="C5" s="1">
        <f>Recall!I5</f>
        <v>0.79680000000000006</v>
      </c>
      <c r="D5" s="2">
        <f t="shared" si="0"/>
        <v>0.15148701873935264</v>
      </c>
    </row>
    <row r="6" spans="1:15" x14ac:dyDescent="0.25">
      <c r="A6" t="s">
        <v>4</v>
      </c>
      <c r="B6" s="1">
        <f>Precision!I6</f>
        <v>8.3133333333333337E-2</v>
      </c>
      <c r="C6" s="1">
        <f>Recall!I6</f>
        <v>0.78426666666666678</v>
      </c>
      <c r="D6" s="2">
        <f t="shared" si="0"/>
        <v>0.15033134014807983</v>
      </c>
    </row>
    <row r="7" spans="1:15" x14ac:dyDescent="0.25">
      <c r="A7" t="s">
        <v>8</v>
      </c>
      <c r="B7" s="1">
        <f>Precision!I7</f>
        <v>8.3400000000000016E-2</v>
      </c>
      <c r="C7" s="1">
        <f>Recall!I7</f>
        <v>0.78759999999999997</v>
      </c>
      <c r="D7" s="2">
        <f t="shared" si="0"/>
        <v>0.15082856486796786</v>
      </c>
    </row>
    <row r="8" spans="1:15" x14ac:dyDescent="0.25">
      <c r="A8" t="s">
        <v>6</v>
      </c>
      <c r="B8" s="1">
        <f>Precision!I8</f>
        <v>8.3766666666666656E-2</v>
      </c>
      <c r="C8" s="1">
        <f>Recall!I8</f>
        <v>0.80026666666666679</v>
      </c>
      <c r="D8" s="2">
        <f t="shared" si="0"/>
        <v>0.15165869562485074</v>
      </c>
    </row>
    <row r="9" spans="1:15" x14ac:dyDescent="0.25">
      <c r="A9" t="s">
        <v>7</v>
      </c>
      <c r="B9" s="1">
        <f>Precision!I9</f>
        <v>8.3666666666666667E-2</v>
      </c>
      <c r="C9" s="1">
        <f>Recall!I9</f>
        <v>0.79549999999999998</v>
      </c>
      <c r="D9" s="2">
        <f t="shared" si="0"/>
        <v>0.15140890995260664</v>
      </c>
    </row>
    <row r="10" spans="1:15" x14ac:dyDescent="0.25">
      <c r="A10" t="s">
        <v>10</v>
      </c>
      <c r="B10" s="1">
        <f>Precision!I10</f>
        <v>5.5E-2</v>
      </c>
      <c r="C10" s="1">
        <f>Recall!I10</f>
        <v>0.87239999999999995</v>
      </c>
      <c r="D10" s="2">
        <f t="shared" si="0"/>
        <v>0.10347638559413413</v>
      </c>
    </row>
    <row r="11" spans="1:15" x14ac:dyDescent="0.25">
      <c r="D11" t="s">
        <v>26</v>
      </c>
      <c r="M11" t="s">
        <v>27</v>
      </c>
    </row>
    <row r="12" spans="1:15" x14ac:dyDescent="0.25">
      <c r="D12" t="str">
        <f>Precision!E1</f>
        <v>precision - AVG</v>
      </c>
      <c r="E12" t="str">
        <f>Recall!E1</f>
        <v>recall</v>
      </c>
      <c r="F12" t="s">
        <v>12</v>
      </c>
      <c r="L12" t="str">
        <f>Precision!I1</f>
        <v>Precision - AVG</v>
      </c>
      <c r="M12" t="str">
        <f>Recall!I1</f>
        <v>Recall</v>
      </c>
      <c r="N12" t="s">
        <v>12</v>
      </c>
      <c r="O12" t="s">
        <v>32</v>
      </c>
    </row>
    <row r="13" spans="1:15" x14ac:dyDescent="0.25">
      <c r="C13" t="s">
        <v>0</v>
      </c>
      <c r="D13">
        <f>Precision!E2</f>
        <v>3.9600000000000003E-2</v>
      </c>
      <c r="E13">
        <f>Recall!E2</f>
        <v>0.90710000000000013</v>
      </c>
      <c r="F13">
        <f>2*(D13*E13)/(D13+E13)</f>
        <v>7.588710256681104E-2</v>
      </c>
      <c r="K13" t="s">
        <v>0</v>
      </c>
      <c r="L13">
        <f>Precision!I2</f>
        <v>8.3733333333333326E-2</v>
      </c>
      <c r="M13">
        <f>Recall!I2</f>
        <v>0.80163333333333331</v>
      </c>
      <c r="N13" s="5">
        <f>2*(L13*M13)/(L13+M13)</f>
        <v>0.15162854812193316</v>
      </c>
      <c r="O13">
        <f>AVERAGE(F13,N13)</f>
        <v>0.11375782534437209</v>
      </c>
    </row>
    <row r="14" spans="1:15" x14ac:dyDescent="0.25">
      <c r="C14" t="s">
        <v>1</v>
      </c>
      <c r="D14">
        <f>Precision!E3</f>
        <v>3.8399999999999997E-2</v>
      </c>
      <c r="E14">
        <f>Recall!E3</f>
        <v>0.90790000000000004</v>
      </c>
      <c r="F14">
        <f t="shared" ref="F14:F21" si="1">2*(D14*E14)/(D14+E14)</f>
        <v>7.368352530909858E-2</v>
      </c>
      <c r="K14" t="s">
        <v>1</v>
      </c>
      <c r="L14">
        <f>Precision!I3</f>
        <v>9.1200000000000003E-2</v>
      </c>
      <c r="M14">
        <f>Recall!I3</f>
        <v>0.7329</v>
      </c>
      <c r="N14" s="5">
        <f t="shared" ref="N14:N21" si="2">2*(L14*M14)/(L14+M14)</f>
        <v>0.16221448853294504</v>
      </c>
      <c r="O14" s="5">
        <f t="shared" ref="O14:O21" si="3">AVERAGE(F14,N14)</f>
        <v>0.11794900692102181</v>
      </c>
    </row>
    <row r="15" spans="1:15" x14ac:dyDescent="0.25">
      <c r="C15" t="s">
        <v>2</v>
      </c>
      <c r="D15">
        <f>Precision!E4</f>
        <v>3.5799999999999998E-2</v>
      </c>
      <c r="E15">
        <f>Recall!E4</f>
        <v>0.9190666666666667</v>
      </c>
      <c r="F15">
        <f t="shared" si="1"/>
        <v>6.8915562382182494E-2</v>
      </c>
      <c r="K15" t="s">
        <v>2</v>
      </c>
      <c r="L15">
        <f>Precision!I4</f>
        <v>8.0433333333333343E-2</v>
      </c>
      <c r="M15">
        <f>Recall!I4</f>
        <v>0.78310000000000002</v>
      </c>
      <c r="N15">
        <f t="shared" si="2"/>
        <v>0.14588283023237864</v>
      </c>
      <c r="O15">
        <f t="shared" si="3"/>
        <v>0.10739919630728056</v>
      </c>
    </row>
    <row r="16" spans="1:15" x14ac:dyDescent="0.25">
      <c r="C16" t="s">
        <v>3</v>
      </c>
      <c r="D16">
        <f>Precision!E5</f>
        <v>3.9899999999999998E-2</v>
      </c>
      <c r="E16">
        <f>Recall!E5</f>
        <v>0.90716666666666657</v>
      </c>
      <c r="F16" s="5">
        <f t="shared" si="1"/>
        <v>7.6438019146839356E-2</v>
      </c>
      <c r="K16" t="s">
        <v>3</v>
      </c>
      <c r="L16">
        <f>Precision!I5</f>
        <v>8.3699999999999997E-2</v>
      </c>
      <c r="M16">
        <f>Recall!I5</f>
        <v>0.79680000000000006</v>
      </c>
      <c r="N16" s="5">
        <f t="shared" si="2"/>
        <v>0.15148701873935264</v>
      </c>
      <c r="O16" s="5">
        <f t="shared" si="3"/>
        <v>0.113962518943096</v>
      </c>
    </row>
    <row r="17" spans="3:15" x14ac:dyDescent="0.25">
      <c r="C17" t="s">
        <v>4</v>
      </c>
      <c r="D17">
        <f>Precision!E6</f>
        <v>4.02E-2</v>
      </c>
      <c r="E17">
        <f>Recall!E6</f>
        <v>0.90403333333333336</v>
      </c>
      <c r="F17" s="5">
        <f t="shared" si="1"/>
        <v>7.6977032513149996E-2</v>
      </c>
      <c r="K17" t="s">
        <v>4</v>
      </c>
      <c r="L17">
        <f>Precision!I6</f>
        <v>8.3133333333333337E-2</v>
      </c>
      <c r="M17">
        <f>Recall!I6</f>
        <v>0.78426666666666678</v>
      </c>
      <c r="N17">
        <f t="shared" si="2"/>
        <v>0.15033134014807983</v>
      </c>
      <c r="O17">
        <f t="shared" si="3"/>
        <v>0.11365418633061491</v>
      </c>
    </row>
    <row r="18" spans="3:15" x14ac:dyDescent="0.25">
      <c r="C18" t="s">
        <v>8</v>
      </c>
      <c r="D18">
        <f>Precision!E7</f>
        <v>4.02E-2</v>
      </c>
      <c r="E18">
        <f>Recall!E7</f>
        <v>0.90710000000000013</v>
      </c>
      <c r="F18" s="5">
        <f t="shared" si="1"/>
        <v>7.6988113585981205E-2</v>
      </c>
      <c r="K18" t="s">
        <v>8</v>
      </c>
      <c r="L18">
        <f>Precision!I7</f>
        <v>8.3400000000000016E-2</v>
      </c>
      <c r="M18">
        <f>Recall!I7</f>
        <v>0.78759999999999997</v>
      </c>
      <c r="N18">
        <f t="shared" si="2"/>
        <v>0.15082856486796786</v>
      </c>
      <c r="O18" s="5">
        <f t="shared" si="3"/>
        <v>0.11390833922697453</v>
      </c>
    </row>
    <row r="19" spans="3:15" x14ac:dyDescent="0.25">
      <c r="C19" t="s">
        <v>6</v>
      </c>
      <c r="D19">
        <f>Precision!E8</f>
        <v>3.9699999999999999E-2</v>
      </c>
      <c r="E19">
        <f>Recall!E8</f>
        <v>0.90656666666666663</v>
      </c>
      <c r="F19">
        <f t="shared" si="1"/>
        <v>7.6068824855572773E-2</v>
      </c>
      <c r="K19" t="s">
        <v>6</v>
      </c>
      <c r="L19">
        <f>Precision!I8</f>
        <v>8.3766666666666656E-2</v>
      </c>
      <c r="M19">
        <f>Recall!I8</f>
        <v>0.80026666666666679</v>
      </c>
      <c r="N19" s="5">
        <f t="shared" si="2"/>
        <v>0.15165869562485074</v>
      </c>
      <c r="O19">
        <f t="shared" si="3"/>
        <v>0.11386376024021175</v>
      </c>
    </row>
    <row r="20" spans="3:15" x14ac:dyDescent="0.25">
      <c r="C20" t="s">
        <v>7</v>
      </c>
      <c r="D20">
        <f>Precision!E9</f>
        <v>0.04</v>
      </c>
      <c r="E20">
        <f>Recall!E9</f>
        <v>0.90660000000000007</v>
      </c>
      <c r="F20" s="5">
        <f t="shared" si="1"/>
        <v>7.661948024508769E-2</v>
      </c>
      <c r="K20" t="s">
        <v>7</v>
      </c>
      <c r="L20">
        <f>Precision!I9</f>
        <v>8.3666666666666667E-2</v>
      </c>
      <c r="M20">
        <f>Recall!I9</f>
        <v>0.79549999999999998</v>
      </c>
      <c r="N20">
        <f t="shared" si="2"/>
        <v>0.15140890995260664</v>
      </c>
      <c r="O20" s="5">
        <f t="shared" si="3"/>
        <v>0.11401419509884717</v>
      </c>
    </row>
    <row r="21" spans="3:15" x14ac:dyDescent="0.25">
      <c r="C21" t="s">
        <v>10</v>
      </c>
      <c r="D21">
        <f>Precision!E10</f>
        <v>3.7633333333333331E-2</v>
      </c>
      <c r="E21">
        <f>Recall!E10</f>
        <v>0.90820000000000001</v>
      </c>
      <c r="F21">
        <f t="shared" si="1"/>
        <v>7.2271915418502211E-2</v>
      </c>
      <c r="K21" t="s">
        <v>10</v>
      </c>
      <c r="L21">
        <f>Precision!I10</f>
        <v>5.5E-2</v>
      </c>
      <c r="M21">
        <f>Recall!I10</f>
        <v>0.87239999999999995</v>
      </c>
      <c r="N21">
        <f t="shared" si="2"/>
        <v>0.10347638559413413</v>
      </c>
      <c r="O21">
        <f t="shared" si="3"/>
        <v>8.7874150506318166E-2</v>
      </c>
    </row>
    <row r="22" spans="3:15" x14ac:dyDescent="0.25">
      <c r="D22">
        <f>Precision!E11</f>
        <v>0</v>
      </c>
      <c r="E22">
        <f>Recall!E11</f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17</v>
      </c>
      <c r="E1" t="s">
        <v>15</v>
      </c>
      <c r="F1" t="s">
        <v>16</v>
      </c>
    </row>
    <row r="2" spans="1:6" x14ac:dyDescent="0.25">
      <c r="A2" t="s">
        <v>4</v>
      </c>
      <c r="B2" s="1">
        <f>MAE!I6</f>
        <v>0.87246666666666661</v>
      </c>
      <c r="C2" s="1">
        <f>MSE!I6</f>
        <v>1.2479666666666667</v>
      </c>
      <c r="D2" s="1">
        <f>1-('R'!I6)</f>
        <v>0.79203333333333337</v>
      </c>
      <c r="E2" s="1">
        <f>1-(Precision!I6)</f>
        <v>0.91686666666666672</v>
      </c>
      <c r="F2" s="1">
        <f>1-(Recall!I6)</f>
        <v>0.21573333333333322</v>
      </c>
    </row>
    <row r="3" spans="1:6" x14ac:dyDescent="0.25">
      <c r="A3" t="s">
        <v>7</v>
      </c>
      <c r="B3" s="1">
        <f>MAE!I9</f>
        <v>0.85496666666666654</v>
      </c>
      <c r="C3" s="1">
        <f>MSE!I9</f>
        <v>1.1995</v>
      </c>
      <c r="D3" s="1">
        <f>1-('R'!I9)</f>
        <v>0.77983333333333338</v>
      </c>
      <c r="E3" s="1">
        <f>1-(Precision!I9)</f>
        <v>0.91633333333333333</v>
      </c>
      <c r="F3" s="1">
        <f>1-(Recall!I9)</f>
        <v>0.20450000000000002</v>
      </c>
    </row>
    <row r="4" spans="1:6" x14ac:dyDescent="0.25">
      <c r="A4" t="s">
        <v>10</v>
      </c>
      <c r="B4" s="1">
        <f>MAE!I10</f>
        <v>0.82450000000000001</v>
      </c>
      <c r="C4" s="1">
        <f>MSE!I10</f>
        <v>1.1097333333333332</v>
      </c>
      <c r="D4" s="1">
        <f>1-('R'!I10)</f>
        <v>0.69623333333333326</v>
      </c>
      <c r="E4" s="1">
        <f>1-(Precision!I10)</f>
        <v>0.94499999999999995</v>
      </c>
      <c r="F4" s="1">
        <f>1-(Recall!I10)</f>
        <v>0.12760000000000005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AAA</cp:lastModifiedBy>
  <dcterms:created xsi:type="dcterms:W3CDTF">2019-07-19T04:10:22Z</dcterms:created>
  <dcterms:modified xsi:type="dcterms:W3CDTF">2020-12-06T00:12:58Z</dcterms:modified>
</cp:coreProperties>
</file>