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turabm/Desktop/"/>
    </mc:Choice>
  </mc:AlternateContent>
  <xr:revisionPtr revIDLastSave="0" documentId="8_{867D152E-6A31-824A-8DAA-A2C52730C05E}" xr6:coauthVersionLast="46" xr6:coauthVersionMax="46" xr10:uidLastSave="{00000000-0000-0000-0000-000000000000}"/>
  <bookViews>
    <workbookView xWindow="0" yWindow="460" windowWidth="28800" windowHeight="17540" activeTab="2" xr2:uid="{00000000-000D-0000-FFFF-FFFF00000000}"/>
  </bookViews>
  <sheets>
    <sheet name="User_Guide" sheetId="13" r:id="rId1"/>
    <sheet name="Risk Register-Al" sheetId="5" r:id="rId2"/>
    <sheet name="Risk Descptn List" sheetId="1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0" i="5" l="1"/>
  <c r="E102" i="5"/>
  <c r="E111" i="5"/>
  <c r="E39" i="5"/>
  <c r="W65" i="5"/>
  <c r="U65" i="5"/>
  <c r="S65" i="5"/>
  <c r="Q65" i="5"/>
  <c r="O65" i="5"/>
  <c r="M65" i="5"/>
  <c r="K65" i="5"/>
  <c r="I65" i="5"/>
  <c r="G65" i="5"/>
  <c r="E65" i="5"/>
  <c r="E62" i="5"/>
  <c r="W62" i="5"/>
  <c r="U62" i="5"/>
  <c r="S62" i="5"/>
  <c r="Q62" i="5"/>
  <c r="O62" i="5"/>
  <c r="M62" i="5"/>
  <c r="K62" i="5"/>
  <c r="I62" i="5"/>
  <c r="G62" i="5"/>
  <c r="E57" i="5"/>
  <c r="G123" i="5"/>
  <c r="I123" i="5"/>
  <c r="K123" i="5"/>
  <c r="M123" i="5"/>
  <c r="O123" i="5"/>
  <c r="Q123" i="5"/>
  <c r="S123" i="5"/>
  <c r="U123" i="5"/>
  <c r="W123" i="5"/>
  <c r="E125" i="5"/>
  <c r="E126" i="5"/>
  <c r="G126" i="5"/>
  <c r="I126" i="5"/>
  <c r="K126" i="5"/>
  <c r="M126" i="5"/>
  <c r="O126" i="5"/>
  <c r="Q126" i="5"/>
  <c r="S126" i="5"/>
  <c r="U126" i="5"/>
  <c r="W126" i="5"/>
  <c r="E127" i="5"/>
  <c r="E128" i="5"/>
  <c r="E129" i="5"/>
  <c r="E130" i="5"/>
  <c r="G130" i="5"/>
  <c r="I130" i="5"/>
  <c r="K130" i="5"/>
  <c r="M130" i="5"/>
  <c r="O130" i="5"/>
  <c r="Q130" i="5"/>
  <c r="S130" i="5"/>
  <c r="U130" i="5"/>
  <c r="W130" i="5"/>
  <c r="E131" i="5"/>
  <c r="E132" i="5"/>
  <c r="E133" i="5"/>
  <c r="E134" i="5"/>
  <c r="G134" i="5"/>
  <c r="I134" i="5"/>
  <c r="K134" i="5"/>
  <c r="M134" i="5"/>
  <c r="O134" i="5"/>
  <c r="Q134" i="5"/>
  <c r="S134" i="5"/>
  <c r="U134" i="5"/>
  <c r="W134" i="5"/>
  <c r="E135" i="5"/>
  <c r="E136" i="5"/>
  <c r="G136" i="5"/>
  <c r="I136" i="5"/>
  <c r="K136" i="5"/>
  <c r="M136" i="5"/>
  <c r="O136" i="5"/>
  <c r="Q136" i="5"/>
  <c r="S136" i="5"/>
  <c r="U136" i="5"/>
  <c r="W136" i="5"/>
  <c r="E137" i="5"/>
  <c r="E138" i="5"/>
  <c r="G138" i="5"/>
  <c r="I138" i="5"/>
  <c r="K138" i="5"/>
  <c r="M138" i="5"/>
  <c r="O138" i="5"/>
  <c r="Q138" i="5"/>
  <c r="S138" i="5"/>
  <c r="U138" i="5"/>
  <c r="W138" i="5"/>
  <c r="E139" i="5"/>
  <c r="E140" i="5"/>
  <c r="E141" i="5"/>
  <c r="E142" i="5"/>
  <c r="G142" i="5"/>
  <c r="I142" i="5"/>
  <c r="K142" i="5"/>
  <c r="M142" i="5"/>
  <c r="O142" i="5"/>
  <c r="Q142" i="5"/>
  <c r="S142" i="5"/>
  <c r="U142" i="5"/>
  <c r="W142" i="5"/>
  <c r="E143" i="5"/>
  <c r="G143" i="5"/>
  <c r="I143" i="5"/>
  <c r="K143" i="5"/>
  <c r="M143" i="5"/>
  <c r="O143" i="5"/>
  <c r="Q143" i="5"/>
  <c r="S143" i="5"/>
  <c r="U143" i="5"/>
  <c r="W143" i="5"/>
  <c r="E144" i="5"/>
  <c r="E145" i="5"/>
  <c r="E146" i="5"/>
  <c r="G146" i="5"/>
  <c r="I146" i="5"/>
  <c r="K146" i="5"/>
  <c r="M146" i="5"/>
  <c r="O146" i="5"/>
  <c r="Q146" i="5"/>
  <c r="S146" i="5"/>
  <c r="U146" i="5"/>
  <c r="W146" i="5"/>
  <c r="E147" i="5"/>
  <c r="E148" i="5"/>
  <c r="E149" i="5"/>
  <c r="E150" i="5"/>
  <c r="G150" i="5"/>
  <c r="I150" i="5"/>
  <c r="K150" i="5"/>
  <c r="M150" i="5"/>
  <c r="O150" i="5"/>
  <c r="Q150" i="5"/>
  <c r="S150" i="5"/>
  <c r="U150" i="5"/>
  <c r="W150" i="5"/>
  <c r="E151" i="5"/>
  <c r="E152" i="5"/>
  <c r="E153" i="5"/>
  <c r="E154" i="5"/>
  <c r="G154" i="5"/>
  <c r="I154" i="5"/>
  <c r="K154" i="5"/>
  <c r="M154" i="5"/>
  <c r="O154" i="5"/>
  <c r="Q154" i="5"/>
  <c r="S154" i="5"/>
  <c r="U154" i="5"/>
  <c r="W154" i="5"/>
  <c r="E155" i="5"/>
  <c r="E156" i="5"/>
  <c r="E157" i="5"/>
  <c r="E158" i="5"/>
  <c r="G158" i="5"/>
  <c r="I158" i="5"/>
  <c r="K158" i="5"/>
  <c r="M158" i="5"/>
  <c r="O158" i="5"/>
  <c r="Q158" i="5"/>
  <c r="S158" i="5"/>
  <c r="U158" i="5"/>
  <c r="W158" i="5"/>
  <c r="E159" i="5"/>
  <c r="E160" i="5"/>
  <c r="E161" i="5"/>
  <c r="E162" i="5"/>
  <c r="G162" i="5"/>
  <c r="I162" i="5"/>
  <c r="K162" i="5"/>
  <c r="M162" i="5"/>
  <c r="O162" i="5"/>
  <c r="Q162" i="5"/>
  <c r="S162" i="5"/>
  <c r="E163" i="5"/>
  <c r="E164" i="5"/>
  <c r="E165" i="5"/>
  <c r="E166" i="5"/>
  <c r="G166" i="5"/>
  <c r="I166" i="5"/>
  <c r="K166" i="5"/>
  <c r="E124" i="5"/>
  <c r="W57" i="5"/>
  <c r="U57" i="5"/>
  <c r="S57" i="5"/>
  <c r="Q57" i="5"/>
  <c r="O57" i="5"/>
  <c r="M57" i="5"/>
  <c r="K57" i="5"/>
  <c r="I57" i="5"/>
  <c r="G57" i="5"/>
  <c r="G125" i="5"/>
  <c r="I125" i="5"/>
  <c r="K125" i="5"/>
  <c r="M125" i="5"/>
  <c r="O125" i="5"/>
  <c r="Q125" i="5"/>
  <c r="S125" i="5"/>
  <c r="U125" i="5"/>
  <c r="W125" i="5"/>
  <c r="G127" i="5"/>
  <c r="I127" i="5"/>
  <c r="K127" i="5"/>
  <c r="M127" i="5"/>
  <c r="O127" i="5"/>
  <c r="Q127" i="5"/>
  <c r="S127" i="5"/>
  <c r="U127" i="5"/>
  <c r="W127" i="5"/>
  <c r="G128" i="5"/>
  <c r="I128" i="5"/>
  <c r="K128" i="5"/>
  <c r="M128" i="5"/>
  <c r="O128" i="5"/>
  <c r="Q128" i="5"/>
  <c r="S128" i="5"/>
  <c r="U128" i="5"/>
  <c r="W128" i="5"/>
  <c r="G129" i="5"/>
  <c r="I129" i="5"/>
  <c r="K129" i="5"/>
  <c r="M129" i="5"/>
  <c r="O129" i="5"/>
  <c r="Q129" i="5"/>
  <c r="S129" i="5"/>
  <c r="U129" i="5"/>
  <c r="W129" i="5"/>
  <c r="G131" i="5"/>
  <c r="I131" i="5"/>
  <c r="K131" i="5"/>
  <c r="M131" i="5"/>
  <c r="O131" i="5"/>
  <c r="Q131" i="5"/>
  <c r="S131" i="5"/>
  <c r="U131" i="5"/>
  <c r="W131" i="5"/>
  <c r="G132" i="5"/>
  <c r="I132" i="5"/>
  <c r="K132" i="5"/>
  <c r="M132" i="5"/>
  <c r="O132" i="5"/>
  <c r="Q132" i="5"/>
  <c r="S132" i="5"/>
  <c r="U132" i="5"/>
  <c r="W132" i="5"/>
  <c r="G133" i="5"/>
  <c r="I133" i="5"/>
  <c r="K133" i="5"/>
  <c r="M133" i="5"/>
  <c r="O133" i="5"/>
  <c r="Q133" i="5"/>
  <c r="S133" i="5"/>
  <c r="U133" i="5"/>
  <c r="W133" i="5"/>
  <c r="G135" i="5"/>
  <c r="I135" i="5"/>
  <c r="K135" i="5"/>
  <c r="M135" i="5"/>
  <c r="O135" i="5"/>
  <c r="Q135" i="5"/>
  <c r="S135" i="5"/>
  <c r="U135" i="5"/>
  <c r="W135" i="5"/>
  <c r="G137" i="5"/>
  <c r="I137" i="5"/>
  <c r="K137" i="5"/>
  <c r="M137" i="5"/>
  <c r="O137" i="5"/>
  <c r="Q137" i="5"/>
  <c r="S137" i="5"/>
  <c r="U137" i="5"/>
  <c r="W137" i="5"/>
  <c r="G139" i="5"/>
  <c r="I139" i="5"/>
  <c r="K139" i="5"/>
  <c r="M139" i="5"/>
  <c r="O139" i="5"/>
  <c r="Q139" i="5"/>
  <c r="S139" i="5"/>
  <c r="U139" i="5"/>
  <c r="W139" i="5"/>
  <c r="G140" i="5"/>
  <c r="I140" i="5"/>
  <c r="K140" i="5"/>
  <c r="M140" i="5"/>
  <c r="O140" i="5"/>
  <c r="Q140" i="5"/>
  <c r="S140" i="5"/>
  <c r="U140" i="5"/>
  <c r="W140" i="5"/>
  <c r="G141" i="5"/>
  <c r="I141" i="5"/>
  <c r="K141" i="5"/>
  <c r="M141" i="5"/>
  <c r="O141" i="5"/>
  <c r="Q141" i="5"/>
  <c r="S141" i="5"/>
  <c r="U141" i="5"/>
  <c r="W141" i="5"/>
  <c r="G144" i="5"/>
  <c r="I144" i="5"/>
  <c r="K144" i="5"/>
  <c r="M144" i="5"/>
  <c r="O144" i="5"/>
  <c r="Q144" i="5"/>
  <c r="S144" i="5"/>
  <c r="U144" i="5"/>
  <c r="W144" i="5"/>
  <c r="G145" i="5"/>
  <c r="I145" i="5"/>
  <c r="K145" i="5"/>
  <c r="M145" i="5"/>
  <c r="O145" i="5"/>
  <c r="Q145" i="5"/>
  <c r="S145" i="5"/>
  <c r="U145" i="5"/>
  <c r="W145" i="5"/>
  <c r="G147" i="5"/>
  <c r="I147" i="5"/>
  <c r="K147" i="5"/>
  <c r="M147" i="5"/>
  <c r="O147" i="5"/>
  <c r="Q147" i="5"/>
  <c r="S147" i="5"/>
  <c r="U147" i="5"/>
  <c r="W147" i="5"/>
  <c r="G148" i="5"/>
  <c r="I148" i="5"/>
  <c r="K148" i="5"/>
  <c r="M148" i="5"/>
  <c r="O148" i="5"/>
  <c r="Q148" i="5"/>
  <c r="S148" i="5"/>
  <c r="U148" i="5"/>
  <c r="W148" i="5"/>
  <c r="G149" i="5"/>
  <c r="I149" i="5"/>
  <c r="K149" i="5"/>
  <c r="M149" i="5"/>
  <c r="O149" i="5"/>
  <c r="Q149" i="5"/>
  <c r="S149" i="5"/>
  <c r="U149" i="5"/>
  <c r="W149" i="5"/>
  <c r="G151" i="5"/>
  <c r="I151" i="5"/>
  <c r="K151" i="5"/>
  <c r="M151" i="5"/>
  <c r="O151" i="5"/>
  <c r="Q151" i="5"/>
  <c r="S151" i="5"/>
  <c r="U151" i="5"/>
  <c r="W151" i="5"/>
  <c r="G152" i="5"/>
  <c r="I152" i="5"/>
  <c r="K152" i="5"/>
  <c r="M152" i="5"/>
  <c r="O152" i="5"/>
  <c r="Q152" i="5"/>
  <c r="S152" i="5"/>
  <c r="U152" i="5"/>
  <c r="W152" i="5"/>
  <c r="G153" i="5"/>
  <c r="I153" i="5"/>
  <c r="K153" i="5"/>
  <c r="M153" i="5"/>
  <c r="O153" i="5"/>
  <c r="Q153" i="5"/>
  <c r="S153" i="5"/>
  <c r="U153" i="5"/>
  <c r="W153" i="5"/>
  <c r="G155" i="5"/>
  <c r="I155" i="5"/>
  <c r="K155" i="5"/>
  <c r="M155" i="5"/>
  <c r="O155" i="5"/>
  <c r="Q155" i="5"/>
  <c r="S155" i="5"/>
  <c r="U155" i="5"/>
  <c r="W155" i="5"/>
  <c r="G156" i="5"/>
  <c r="I156" i="5"/>
  <c r="K156" i="5"/>
  <c r="M156" i="5"/>
  <c r="O156" i="5"/>
  <c r="Q156" i="5"/>
  <c r="S156" i="5"/>
  <c r="U156" i="5"/>
  <c r="W156" i="5"/>
  <c r="G157" i="5"/>
  <c r="I157" i="5"/>
  <c r="K157" i="5"/>
  <c r="M157" i="5"/>
  <c r="O157" i="5"/>
  <c r="Q157" i="5"/>
  <c r="S157" i="5"/>
  <c r="U157" i="5"/>
  <c r="W157" i="5"/>
  <c r="G159" i="5"/>
  <c r="I159" i="5"/>
  <c r="K159" i="5"/>
  <c r="M159" i="5"/>
  <c r="O159" i="5"/>
  <c r="Q159" i="5"/>
  <c r="S159" i="5"/>
  <c r="U159" i="5"/>
  <c r="W159" i="5"/>
  <c r="G160" i="5"/>
  <c r="I160" i="5"/>
  <c r="K160" i="5"/>
  <c r="M160" i="5"/>
  <c r="O160" i="5"/>
  <c r="Q160" i="5"/>
  <c r="S160" i="5"/>
  <c r="U160" i="5"/>
  <c r="W160" i="5"/>
  <c r="G161" i="5"/>
  <c r="I161" i="5"/>
  <c r="K161" i="5"/>
  <c r="M161" i="5"/>
  <c r="O161" i="5"/>
  <c r="Q161" i="5"/>
  <c r="S161" i="5"/>
  <c r="U161" i="5"/>
  <c r="W161" i="5"/>
  <c r="U162" i="5"/>
  <c r="W162" i="5"/>
  <c r="G163" i="5"/>
  <c r="I163" i="5"/>
  <c r="K163" i="5"/>
  <c r="M163" i="5"/>
  <c r="O163" i="5"/>
  <c r="Q163" i="5"/>
  <c r="S163" i="5"/>
  <c r="U163" i="5"/>
  <c r="W163" i="5"/>
  <c r="G164" i="5"/>
  <c r="I164" i="5"/>
  <c r="K164" i="5"/>
  <c r="M164" i="5"/>
  <c r="O164" i="5"/>
  <c r="Q164" i="5"/>
  <c r="S164" i="5"/>
  <c r="U164" i="5"/>
  <c r="W164" i="5"/>
  <c r="G165" i="5"/>
  <c r="I165" i="5"/>
  <c r="K165" i="5"/>
  <c r="M165" i="5"/>
  <c r="O165" i="5"/>
  <c r="Q165" i="5"/>
  <c r="S165" i="5"/>
  <c r="U165" i="5"/>
  <c r="W165" i="5"/>
  <c r="M166" i="5"/>
  <c r="O166" i="5"/>
  <c r="Q166" i="5"/>
  <c r="S166" i="5"/>
  <c r="U166" i="5"/>
  <c r="W166" i="5"/>
  <c r="G124" i="5"/>
  <c r="I124" i="5"/>
  <c r="K124" i="5"/>
  <c r="M124" i="5"/>
  <c r="O124" i="5"/>
  <c r="Q124" i="5"/>
  <c r="S124" i="5"/>
  <c r="U124" i="5"/>
  <c r="W124" i="5"/>
  <c r="W102" i="5"/>
  <c r="W111" i="5"/>
  <c r="W90" i="5"/>
  <c r="W39" i="5"/>
  <c r="U102" i="5"/>
  <c r="U111" i="5"/>
  <c r="S102" i="5"/>
  <c r="S111" i="5"/>
  <c r="S90" i="5"/>
  <c r="S39" i="5"/>
  <c r="Q102" i="5"/>
  <c r="Q111" i="5"/>
  <c r="O102" i="5"/>
  <c r="O111" i="5"/>
  <c r="O90" i="5"/>
  <c r="O39" i="5"/>
  <c r="M102" i="5"/>
  <c r="M111" i="5"/>
  <c r="K102" i="5"/>
  <c r="K111" i="5"/>
  <c r="K90" i="5"/>
  <c r="K39" i="5"/>
  <c r="I102" i="5"/>
  <c r="I111" i="5"/>
  <c r="G102" i="5"/>
  <c r="G111" i="5"/>
  <c r="G90" i="5"/>
  <c r="G39" i="5"/>
  <c r="W20" i="5"/>
  <c r="U90" i="5"/>
  <c r="U20" i="5"/>
  <c r="S20" i="5"/>
  <c r="Q90" i="5"/>
  <c r="Q20" i="5"/>
  <c r="O20" i="5"/>
  <c r="M90" i="5"/>
  <c r="M20" i="5"/>
  <c r="K20" i="5"/>
  <c r="I90" i="5"/>
  <c r="I20" i="5"/>
  <c r="E20" i="5"/>
  <c r="G20" i="5"/>
  <c r="U39" i="5"/>
  <c r="I39" i="5"/>
  <c r="M39" i="5"/>
  <c r="Q39" i="5"/>
</calcChain>
</file>

<file path=xl/sharedStrings.xml><?xml version="1.0" encoding="utf-8"?>
<sst xmlns="http://schemas.openxmlformats.org/spreadsheetml/2006/main" count="977" uniqueCount="230">
  <si>
    <t>Risk Ref.</t>
  </si>
  <si>
    <t>Risk Category</t>
  </si>
  <si>
    <t>Risk Description</t>
  </si>
  <si>
    <t>Impact</t>
  </si>
  <si>
    <t>Inherent Risk Exposure</t>
  </si>
  <si>
    <t>Current Key Controls</t>
  </si>
  <si>
    <t>Key Controls</t>
  </si>
  <si>
    <t>Control Owner</t>
  </si>
  <si>
    <t>Control Frequency</t>
  </si>
  <si>
    <t>Residual Risk Exposure</t>
  </si>
  <si>
    <t>Treatment Plans</t>
  </si>
  <si>
    <t>Risk Treatment Plan</t>
  </si>
  <si>
    <t>Action Owner</t>
  </si>
  <si>
    <t>Timing</t>
  </si>
  <si>
    <t>Control Rating</t>
  </si>
  <si>
    <t>1 - Rare</t>
  </si>
  <si>
    <t>2- Unlikely</t>
  </si>
  <si>
    <t>3- Possible</t>
  </si>
  <si>
    <t>4- Likely</t>
  </si>
  <si>
    <t>5- Almost Certain</t>
  </si>
  <si>
    <t>1- Very Low</t>
  </si>
  <si>
    <t>2- Low</t>
  </si>
  <si>
    <t>3- Moderate</t>
  </si>
  <si>
    <t>4- High</t>
  </si>
  <si>
    <t>5- Very High</t>
  </si>
  <si>
    <t>1- Effective and efficient systems and processes adequately mitigate the risk .</t>
  </si>
  <si>
    <t>2, 3 or 4- Systems and processes exist which adequately mitigate the risk.</t>
  </si>
  <si>
    <t>5,6 or 7- Systems and processes exist which only partially mitigates the risk .</t>
  </si>
  <si>
    <t>8 or 9- Systems and processes exist but do not mitigate the risk.</t>
  </si>
  <si>
    <t xml:space="preserve">10- No systems and processes exist to manage the risk.
</t>
  </si>
  <si>
    <t>Year</t>
  </si>
  <si>
    <t>Risk 1</t>
  </si>
  <si>
    <t>Risk 2</t>
  </si>
  <si>
    <t>Risk 3</t>
  </si>
  <si>
    <t>Risk 4</t>
  </si>
  <si>
    <t>Risk 5</t>
  </si>
  <si>
    <t>Risk 6</t>
  </si>
  <si>
    <t>Risk 7</t>
  </si>
  <si>
    <t>Governance, Legal &amp; Compliance and Reporting</t>
  </si>
  <si>
    <t>Operations &amp; Infrastructure</t>
  </si>
  <si>
    <t>Legal &amp; Compliance</t>
  </si>
  <si>
    <t>Political &amp; Government Relations</t>
  </si>
  <si>
    <t>Health &amp; Safety</t>
  </si>
  <si>
    <t>Production</t>
  </si>
  <si>
    <t>Sales, Marketing &amp; Customer Interaction</t>
  </si>
  <si>
    <t>Human Resources</t>
  </si>
  <si>
    <t>Projects</t>
  </si>
  <si>
    <t>Inherent Risk Assessment</t>
  </si>
  <si>
    <t>Root Causes</t>
  </si>
  <si>
    <t>Consequences</t>
  </si>
  <si>
    <t>2 to 3</t>
  </si>
  <si>
    <t>8 to 10</t>
  </si>
  <si>
    <t>(Ex) - Extreme - Class IV</t>
  </si>
  <si>
    <t>(H) - High - Class III</t>
  </si>
  <si>
    <t>(M) - Moderate - Class II</t>
  </si>
  <si>
    <t>(L) - Low - Class I</t>
  </si>
  <si>
    <t>6 to 7</t>
  </si>
  <si>
    <t>4 to 5</t>
  </si>
  <si>
    <t>Class IV-Active Management</t>
  </si>
  <si>
    <t>Class III-Control Critical</t>
  </si>
  <si>
    <t>Class II-Periodic Monitoring</t>
  </si>
  <si>
    <t>Class I-No Major Concern</t>
  </si>
  <si>
    <t>Risk 8</t>
  </si>
  <si>
    <t>Risk 9</t>
  </si>
  <si>
    <t>Risk 10</t>
  </si>
  <si>
    <t>Particulars</t>
  </si>
  <si>
    <t>Risk Register</t>
  </si>
  <si>
    <t>ADEQUATE</t>
  </si>
  <si>
    <t>INADEQUATE</t>
  </si>
  <si>
    <t>Working:</t>
  </si>
  <si>
    <t>Risk Treatment Plan Status</t>
  </si>
  <si>
    <t>On Track</t>
  </si>
  <si>
    <t>Off Track</t>
  </si>
  <si>
    <t>Corporate Comments</t>
  </si>
  <si>
    <t>Exploration &amp; mining licenses not granted for new territories or revoked for existing territories</t>
  </si>
  <si>
    <t>Failure of exploration to: a) Add/secure new resources, b) Extend life of existing mines (LOM)</t>
  </si>
  <si>
    <t>Lack of high cost smelter curtailments (Specially in China)</t>
  </si>
  <si>
    <t>Execution &amp; completion of capital projects within time and cost</t>
  </si>
  <si>
    <t xml:space="preserve">Inability to achieve production &amp; growth targets </t>
  </si>
  <si>
    <t>Loosing social license to operate</t>
  </si>
  <si>
    <t>Improper project closeout, handover &amp; operations readiness</t>
  </si>
  <si>
    <t>Uncertainty with geological resource estimation for new project.</t>
  </si>
  <si>
    <t>Automotive growth in US &amp; Europe doesn’t materializes</t>
  </si>
  <si>
    <t>Insurable risks not insured</t>
  </si>
  <si>
    <t>Beneficiation Plant is not producing Rock Phosphate in sufficient quantity and Quality</t>
  </si>
  <si>
    <t>Inability to meet customer requirements</t>
  </si>
  <si>
    <t>Non-availability of Critical materials/Services or concentration of suppliers</t>
  </si>
  <si>
    <t>Uninterrupted Power supply</t>
  </si>
  <si>
    <t>Lack of a proper employee documentation/archiving system that prevent information losses and insecurity</t>
  </si>
  <si>
    <t>Security Risk (inadequate security arrangements &amp; permits)</t>
  </si>
  <si>
    <t>Cash Shortage</t>
  </si>
  <si>
    <t xml:space="preserve">Commissioning and Production Risk Rolling Mill </t>
  </si>
  <si>
    <t>Diminishing head grades/low grades of mineralization (Grade erosion/depletion)</t>
  </si>
  <si>
    <t>Utilizing the cash disbursed through advance payment to vendors.</t>
  </si>
  <si>
    <t>Adverse environmental incident</t>
  </si>
  <si>
    <t>Non - performance of Insurance to mitigate identified and insured risk (other affiliates)</t>
  </si>
  <si>
    <t>Failure to renew the insurance policies on a timely basis (other affiliates)</t>
  </si>
  <si>
    <t>​Delay in claims processing and payments</t>
  </si>
  <si>
    <t>Information systems are vulnerable to breach of security and inappropriate discloser of sensitive information to unauthorized personnel</t>
  </si>
  <si>
    <t>​Health &amp; safety breach resulting in personnel injury or casualty</t>
  </si>
  <si>
    <t>Failure to sustain IT services</t>
  </si>
  <si>
    <t>Inadequate alignment between business requirement &amp; IT</t>
  </si>
  <si>
    <t>Inadequate segregation of duties between IT Application Team</t>
  </si>
  <si>
    <t>Adequate IT governance framework​</t>
  </si>
  <si>
    <t>Rising costs (cost inflation)</t>
  </si>
  <si>
    <t>Inadequate Control over Software Licenses expose Ma'aden to legal implication of unauthorized use of unlicensed Software.</t>
  </si>
  <si>
    <t>Cash/fund management &amp; cost of funding</t>
  </si>
  <si>
    <t>Availability of sufficient water supplies</t>
  </si>
  <si>
    <t>Inadequate process to handle emergency changes to the systems</t>
  </si>
  <si>
    <t>Marketability (Inability to market and sell our products effectively)</t>
  </si>
  <si>
    <t>Commodity price fluctuations</t>
  </si>
  <si>
    <t>Inability to attract, develop &amp; retain human resources (Skills shortage)</t>
  </si>
  <si>
    <t>Exploration &amp; Growth</t>
  </si>
  <si>
    <t>Operational &amp; Capital Excellence</t>
  </si>
  <si>
    <t>Marketing &amp; Sales</t>
  </si>
  <si>
    <t>HR</t>
  </si>
  <si>
    <t>Change vs. Prior Month</t>
  </si>
  <si>
    <t>AL</t>
  </si>
  <si>
    <t>No Selection</t>
  </si>
  <si>
    <t>END-OF-SHEET</t>
  </si>
  <si>
    <t>Note: For Enterprise Risk Management Department use only:</t>
  </si>
  <si>
    <t>Likelihood</t>
  </si>
  <si>
    <t>Strategy &amp; Planning</t>
  </si>
  <si>
    <t>RISK DESCRIPTION LIST</t>
  </si>
  <si>
    <t>Note: Please do not delete anything below this row</t>
  </si>
  <si>
    <t>Select risk reference from drop down list</t>
  </si>
  <si>
    <t>Select period/year from drop down list</t>
  </si>
  <si>
    <t>Select risk catagory from drop down list</t>
  </si>
  <si>
    <t>Select strategy pillar related to above risk catagory from drop down list</t>
  </si>
  <si>
    <t>Select risk sub-catagory from drop down list</t>
  </si>
  <si>
    <t>Select risk description from drop down list</t>
  </si>
  <si>
    <t>Enter root causes</t>
  </si>
  <si>
    <t>Enter consequences</t>
  </si>
  <si>
    <t>Select risk impact from drop down list</t>
  </si>
  <si>
    <t>Output of inherent risk exposure</t>
  </si>
  <si>
    <t>Enter key controls</t>
  </si>
  <si>
    <t>Enter key control frequency</t>
  </si>
  <si>
    <t>Output of Residual Risk Exposure</t>
  </si>
  <si>
    <t>Enter risk treatment plan</t>
  </si>
  <si>
    <t>Enter action owner</t>
  </si>
  <si>
    <t>Select timing from drop down date</t>
  </si>
  <si>
    <t>Select risk treatment plan status from drop down list</t>
  </si>
  <si>
    <t>Save the file</t>
  </si>
  <si>
    <t>Items</t>
  </si>
  <si>
    <t>SN</t>
  </si>
  <si>
    <t>Cell Reference</t>
  </si>
  <si>
    <t>E8</t>
  </si>
  <si>
    <t>E9</t>
  </si>
  <si>
    <t>E10</t>
  </si>
  <si>
    <t>E11</t>
  </si>
  <si>
    <t>E12</t>
  </si>
  <si>
    <t>E13</t>
  </si>
  <si>
    <t>E15</t>
  </si>
  <si>
    <t>E16</t>
  </si>
  <si>
    <t>E17</t>
  </si>
  <si>
    <t>E18</t>
  </si>
  <si>
    <t>E19</t>
  </si>
  <si>
    <t>Input/Output</t>
  </si>
  <si>
    <t>Input Cell</t>
  </si>
  <si>
    <t>Selection Cell</t>
  </si>
  <si>
    <t>Output Cell</t>
  </si>
  <si>
    <t>Enter control owner</t>
  </si>
  <si>
    <t>Select control rating from drop down list</t>
  </si>
  <si>
    <t>Date Selection Cell</t>
  </si>
  <si>
    <t>User Guide for "Risk Register"</t>
  </si>
  <si>
    <t>You can enter up to 10 risks</t>
  </si>
  <si>
    <t>Each risk has different section and combinations</t>
  </si>
  <si>
    <t>E7 to W7</t>
  </si>
  <si>
    <t xml:space="preserve">Note: The risk description should be updated or addation here including links in risk register &amp; summary sheets </t>
  </si>
  <si>
    <t>PH</t>
  </si>
  <si>
    <t>GL</t>
  </si>
  <si>
    <t>CP</t>
  </si>
  <si>
    <t>Strategy Pillar</t>
  </si>
  <si>
    <t>Expansions &amp; Investments</t>
  </si>
  <si>
    <t>Schedule/Costs (Projects)</t>
  </si>
  <si>
    <t xml:space="preserve">Capital &amp; Operating Budget </t>
  </si>
  <si>
    <t>Financial</t>
  </si>
  <si>
    <t>Life of Mines &amp; Plants</t>
  </si>
  <si>
    <t>Price &amp; Demand</t>
  </si>
  <si>
    <t>Supply Chain &amp; Logistics</t>
  </si>
  <si>
    <t>Envoinment</t>
  </si>
  <si>
    <t>Corporate Social Responsibility &amp; Sustainability (CSR)</t>
  </si>
  <si>
    <t>Exploration &amp; Mining Licenses</t>
  </si>
  <si>
    <t>Exploration (Resources &amp; Reserves)</t>
  </si>
  <si>
    <t>Mergers &amp; Acquisitions</t>
  </si>
  <si>
    <t>Strategy &amp; Business Planning</t>
  </si>
  <si>
    <t>Manual Input</t>
  </si>
  <si>
    <t>Daily</t>
  </si>
  <si>
    <t>Weekly</t>
  </si>
  <si>
    <t xml:space="preserve">Monthly </t>
  </si>
  <si>
    <t>Yearly</t>
  </si>
  <si>
    <t>Quarterly</t>
  </si>
  <si>
    <t>Appetite and Tolerance</t>
  </si>
  <si>
    <t>Within Appetite</t>
  </si>
  <si>
    <t>Exceeding Appetite</t>
  </si>
  <si>
    <t>Exceeding Tolerance</t>
  </si>
  <si>
    <t>Improved</t>
  </si>
  <si>
    <t>No Change</t>
  </si>
  <si>
    <t>Deteriorated</t>
  </si>
  <si>
    <t>Estimated Financial Impact (USD$)</t>
  </si>
  <si>
    <t>XXX</t>
  </si>
  <si>
    <t>Enter estimated Financial Impact (USD$)</t>
  </si>
  <si>
    <t>Select likelihood</t>
  </si>
  <si>
    <t>E20</t>
  </si>
  <si>
    <t>E22-E26</t>
  </si>
  <si>
    <t>E27-E31</t>
  </si>
  <si>
    <t>E32-E36</t>
  </si>
  <si>
    <t>E38</t>
  </si>
  <si>
    <t>E39</t>
  </si>
  <si>
    <t>E41-E45</t>
  </si>
  <si>
    <t>E46-E50</t>
  </si>
  <si>
    <t>E51-E55</t>
  </si>
  <si>
    <t>E57</t>
  </si>
  <si>
    <t>E59-E65</t>
  </si>
  <si>
    <t>Mix Data Cell</t>
  </si>
  <si>
    <t>Only for Enterprise Risk Management Department use</t>
  </si>
  <si>
    <t>-</t>
  </si>
  <si>
    <t>New Risk 1</t>
  </si>
  <si>
    <t>(Pls use scale given below)</t>
  </si>
  <si>
    <t xml:space="preserve">Aluminium </t>
  </si>
  <si>
    <r>
      <rPr>
        <b/>
        <sz val="10"/>
        <color theme="0" tint="-0.499984740745262"/>
        <rFont val="Arial"/>
        <family val="2"/>
      </rPr>
      <t>Adequate-Excellent-</t>
    </r>
    <r>
      <rPr>
        <sz val="10"/>
        <color theme="0" tint="-0.499984740745262"/>
        <rFont val="Arial"/>
        <family val="2"/>
      </rPr>
      <t>1- Effective and efficient systems and processes adequately mitigate the risk .</t>
    </r>
  </si>
  <si>
    <r>
      <rPr>
        <b/>
        <sz val="10"/>
        <color theme="0" tint="-0.499984740745262"/>
        <rFont val="Arial"/>
        <family val="2"/>
      </rPr>
      <t>Adequate-Good-</t>
    </r>
    <r>
      <rPr>
        <sz val="10"/>
        <color theme="0" tint="-0.499984740745262"/>
        <rFont val="Arial"/>
        <family val="2"/>
      </rPr>
      <t>2, 3 or 4- Systems and processes exist which adequately mitigate the risk.</t>
    </r>
  </si>
  <si>
    <r>
      <rPr>
        <b/>
        <sz val="10"/>
        <color theme="0" tint="-0.499984740745262"/>
        <rFont val="Arial"/>
        <family val="2"/>
      </rPr>
      <t>Inadequate-Partial-</t>
    </r>
    <r>
      <rPr>
        <sz val="10"/>
        <color theme="0" tint="-0.499984740745262"/>
        <rFont val="Arial"/>
        <family val="2"/>
      </rPr>
      <t>5,6 or 7- Systems and processes exist which only partially mitigates the risk .</t>
    </r>
  </si>
  <si>
    <r>
      <rPr>
        <b/>
        <sz val="10"/>
        <color theme="0" tint="-0.499984740745262"/>
        <rFont val="Arial"/>
        <family val="2"/>
      </rPr>
      <t>Inadequate-Poor-</t>
    </r>
    <r>
      <rPr>
        <sz val="10"/>
        <color theme="0" tint="-0.499984740745262"/>
        <rFont val="Arial"/>
        <family val="2"/>
      </rPr>
      <t>8 or 9- Systems and processes exist but do not mitigate the risk.</t>
    </r>
  </si>
  <si>
    <r>
      <rPr>
        <b/>
        <sz val="10"/>
        <color theme="0" tint="-0.499984740745262"/>
        <rFont val="Arial"/>
        <family val="2"/>
      </rPr>
      <t>Inadequate-Unsatisfactory-</t>
    </r>
    <r>
      <rPr>
        <sz val="10"/>
        <color theme="0" tint="-0.499984740745262"/>
        <rFont val="Arial"/>
        <family val="2"/>
      </rPr>
      <t>10- No systems and processes exist to manage the risk.</t>
    </r>
  </si>
  <si>
    <t>Sep 2019</t>
  </si>
  <si>
    <t>Plant Performance is inadequate to meet the production target as per the design</t>
  </si>
  <si>
    <t>Caustic Supply to Refinery</t>
  </si>
  <si>
    <t>New Regulation</t>
  </si>
  <si>
    <t xml:space="preserve">Mined Ore Delivery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</si>
</sst>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;;;"/>
  </numFmts>
  <fonts count="3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b/>
      <sz val="26"/>
      <color theme="0"/>
      <name val="Arial"/>
      <family val="2"/>
    </font>
    <font>
      <sz val="11"/>
      <color theme="0"/>
      <name val="Arial"/>
      <family val="2"/>
    </font>
    <font>
      <b/>
      <sz val="24"/>
      <color theme="0"/>
      <name val="Arial"/>
      <family val="2"/>
    </font>
    <font>
      <sz val="12"/>
      <color theme="0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sz val="11"/>
      <color rgb="FFFF0000"/>
      <name val="Arial"/>
      <family val="2"/>
    </font>
    <font>
      <sz val="12"/>
      <color theme="1"/>
      <name val="Arial"/>
      <family val="2"/>
    </font>
    <font>
      <sz val="11"/>
      <color rgb="FFC00000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sz val="10"/>
      <name val="Arial"/>
      <family val="2"/>
    </font>
    <font>
      <sz val="11"/>
      <color theme="0" tint="-0.499984740745262"/>
      <name val="Arial"/>
      <family val="2"/>
    </font>
    <font>
      <b/>
      <sz val="11"/>
      <color theme="0" tint="-0.49998474074526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86">
    <xf numFmtId="0" fontId="0" fillId="0" borderId="0" xfId="0"/>
    <xf numFmtId="0" fontId="0" fillId="5" borderId="0" xfId="0" applyFill="1"/>
    <xf numFmtId="0" fontId="0" fillId="0" borderId="0" xfId="0" applyAlignment="1">
      <alignment horizontal="center" vertical="top"/>
    </xf>
    <xf numFmtId="0" fontId="3" fillId="0" borderId="0" xfId="0" applyFont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0" fillId="5" borderId="0" xfId="0" applyFill="1" applyAlignment="1">
      <alignment horizontal="center" vertical="top"/>
    </xf>
    <xf numFmtId="164" fontId="1" fillId="0" borderId="0" xfId="0" applyNumberFormat="1" applyFont="1" applyBorder="1" applyAlignment="1">
      <alignment horizontal="left" vertical="top"/>
    </xf>
    <xf numFmtId="0" fontId="0" fillId="5" borderId="0" xfId="0" applyFont="1" applyFill="1"/>
    <xf numFmtId="0" fontId="0" fillId="0" borderId="0" xfId="0" applyFont="1"/>
    <xf numFmtId="0" fontId="3" fillId="0" borderId="0" xfId="0" applyFont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quotePrefix="1" applyFont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164" fontId="6" fillId="0" borderId="0" xfId="0" applyNumberFormat="1" applyFont="1" applyBorder="1" applyAlignment="1">
      <alignment horizontal="left" vertical="top"/>
    </xf>
    <xf numFmtId="0" fontId="9" fillId="4" borderId="0" xfId="0" applyFont="1" applyFill="1"/>
    <xf numFmtId="0" fontId="9" fillId="4" borderId="0" xfId="0" applyFont="1" applyFill="1" applyBorder="1"/>
    <xf numFmtId="0" fontId="9" fillId="5" borderId="0" xfId="0" applyFont="1" applyFill="1"/>
    <xf numFmtId="0" fontId="9" fillId="0" borderId="0" xfId="0" applyFont="1"/>
    <xf numFmtId="0" fontId="10" fillId="4" borderId="0" xfId="0" applyFont="1" applyFill="1"/>
    <xf numFmtId="0" fontId="11" fillId="4" borderId="0" xfId="0" applyFont="1" applyFill="1"/>
    <xf numFmtId="0" fontId="12" fillId="4" borderId="0" xfId="0" applyFont="1" applyFill="1"/>
    <xf numFmtId="0" fontId="9" fillId="0" borderId="4" xfId="0" applyFont="1" applyBorder="1"/>
    <xf numFmtId="0" fontId="9" fillId="0" borderId="4" xfId="0" applyFont="1" applyFill="1" applyBorder="1"/>
    <xf numFmtId="0" fontId="9" fillId="0" borderId="0" xfId="0" applyFont="1" applyFill="1" applyBorder="1"/>
    <xf numFmtId="0" fontId="14" fillId="4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4" fillId="4" borderId="0" xfId="0" applyFont="1" applyFill="1"/>
    <xf numFmtId="0" fontId="15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top" wrapText="1"/>
    </xf>
    <xf numFmtId="0" fontId="14" fillId="0" borderId="0" xfId="0" applyFont="1" applyFill="1" applyBorder="1" applyAlignment="1">
      <alignment horizontal="left" vertical="center" wrapText="1"/>
    </xf>
    <xf numFmtId="0" fontId="14" fillId="4" borderId="0" xfId="0" applyFont="1" applyFill="1" applyAlignment="1">
      <alignment horizontal="left" vertical="top" wrapText="1"/>
    </xf>
    <xf numFmtId="0" fontId="16" fillId="0" borderId="0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14" fillId="4" borderId="0" xfId="0" applyFont="1" applyFill="1" applyAlignment="1">
      <alignment horizontal="left" vertical="center" wrapText="1"/>
    </xf>
    <xf numFmtId="0" fontId="18" fillId="7" borderId="0" xfId="0" applyFont="1" applyFill="1" applyAlignment="1">
      <alignment horizontal="left" vertical="center"/>
    </xf>
    <xf numFmtId="0" fontId="19" fillId="7" borderId="0" xfId="0" applyFont="1" applyFill="1"/>
    <xf numFmtId="0" fontId="20" fillId="0" borderId="0" xfId="0" applyFont="1" applyFill="1" applyBorder="1" applyAlignment="1">
      <alignment horizontal="left" vertical="center" wrapText="1"/>
    </xf>
    <xf numFmtId="0" fontId="21" fillId="0" borderId="0" xfId="0" applyFont="1" applyFill="1" applyAlignment="1" applyProtection="1">
      <alignment horizontal="left" vertical="center" wrapText="1"/>
      <protection hidden="1"/>
    </xf>
    <xf numFmtId="0" fontId="14" fillId="0" borderId="0" xfId="0" applyFont="1" applyFill="1" applyBorder="1" applyAlignment="1" applyProtection="1">
      <alignment horizontal="left" vertical="center" wrapText="1"/>
      <protection hidden="1"/>
    </xf>
    <xf numFmtId="0" fontId="9" fillId="0" borderId="0" xfId="0" applyFont="1" applyFill="1" applyBorder="1" applyAlignment="1" applyProtection="1">
      <alignment horizontal="left" vertical="center"/>
      <protection hidden="1"/>
    </xf>
    <xf numFmtId="0" fontId="16" fillId="4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4" fillId="6" borderId="9" xfId="0" applyFont="1" applyFill="1" applyBorder="1" applyAlignment="1">
      <alignment horizontal="left" vertical="center" wrapText="1"/>
    </xf>
    <xf numFmtId="0" fontId="14" fillId="6" borderId="10" xfId="0" applyFont="1" applyFill="1" applyBorder="1" applyAlignment="1">
      <alignment horizontal="right" vertical="center" wrapText="1"/>
    </xf>
    <xf numFmtId="0" fontId="9" fillId="6" borderId="1" xfId="0" applyFont="1" applyFill="1" applyBorder="1" applyAlignment="1">
      <alignment horizontal="left" vertical="center" wrapText="1"/>
    </xf>
    <xf numFmtId="0" fontId="14" fillId="6" borderId="6" xfId="0" applyFont="1" applyFill="1" applyBorder="1" applyAlignment="1">
      <alignment horizontal="right" vertical="center" wrapText="1"/>
    </xf>
    <xf numFmtId="0" fontId="14" fillId="6" borderId="0" xfId="0" applyFont="1" applyFill="1" applyBorder="1" applyAlignment="1">
      <alignment horizontal="left" vertical="center" wrapText="1"/>
    </xf>
    <xf numFmtId="0" fontId="14" fillId="6" borderId="7" xfId="0" applyFont="1" applyFill="1" applyBorder="1" applyAlignment="1">
      <alignment horizontal="left" vertical="center" wrapText="1"/>
    </xf>
    <xf numFmtId="0" fontId="14" fillId="6" borderId="5" xfId="0" applyFont="1" applyFill="1" applyBorder="1" applyAlignment="1">
      <alignment horizontal="righ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Fill="1" applyBorder="1" applyAlignment="1">
      <alignment horizontal="right" vertical="center" wrapText="1"/>
    </xf>
    <xf numFmtId="0" fontId="9" fillId="0" borderId="1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 wrapText="1"/>
    </xf>
    <xf numFmtId="0" fontId="14" fillId="0" borderId="5" xfId="0" applyFont="1" applyFill="1" applyBorder="1" applyAlignment="1">
      <alignment horizontal="right" vertical="center" wrapText="1"/>
    </xf>
    <xf numFmtId="0" fontId="15" fillId="6" borderId="0" xfId="0" applyFont="1" applyFill="1" applyAlignment="1">
      <alignment horizontal="left" vertical="center"/>
    </xf>
    <xf numFmtId="0" fontId="9" fillId="6" borderId="0" xfId="0" applyFont="1" applyFill="1"/>
    <xf numFmtId="0" fontId="14" fillId="6" borderId="0" xfId="0" applyFont="1" applyFill="1" applyBorder="1" applyAlignment="1">
      <alignment horizontal="right" vertical="center" wrapText="1"/>
    </xf>
    <xf numFmtId="0" fontId="15" fillId="6" borderId="7" xfId="0" applyFont="1" applyFill="1" applyBorder="1" applyAlignment="1">
      <alignment horizontal="left" vertical="center"/>
    </xf>
    <xf numFmtId="0" fontId="9" fillId="6" borderId="7" xfId="0" applyFont="1" applyFill="1" applyBorder="1"/>
    <xf numFmtId="0" fontId="14" fillId="0" borderId="0" xfId="0" applyFont="1" applyAlignment="1">
      <alignment horizontal="left" vertical="center"/>
    </xf>
    <xf numFmtId="0" fontId="22" fillId="3" borderId="0" xfId="0" applyFont="1" applyFill="1" applyAlignment="1" applyProtection="1">
      <alignment horizontal="left" vertical="center" wrapText="1"/>
      <protection hidden="1"/>
    </xf>
    <xf numFmtId="0" fontId="16" fillId="4" borderId="0" xfId="0" applyFont="1" applyFill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8" fillId="0" borderId="0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15" fillId="6" borderId="8" xfId="0" applyFont="1" applyFill="1" applyBorder="1" applyAlignment="1">
      <alignment horizontal="left" vertical="center"/>
    </xf>
    <xf numFmtId="0" fontId="14" fillId="6" borderId="13" xfId="0" applyFont="1" applyFill="1" applyBorder="1" applyAlignment="1">
      <alignment horizontal="right" vertical="center" wrapText="1"/>
    </xf>
    <xf numFmtId="0" fontId="15" fillId="6" borderId="11" xfId="0" applyFont="1" applyFill="1" applyBorder="1" applyAlignment="1">
      <alignment horizontal="left" vertical="center"/>
    </xf>
    <xf numFmtId="0" fontId="14" fillId="6" borderId="14" xfId="0" applyFont="1" applyFill="1" applyBorder="1" applyAlignment="1">
      <alignment horizontal="right" vertical="center" wrapText="1"/>
    </xf>
    <xf numFmtId="0" fontId="15" fillId="6" borderId="12" xfId="0" applyFont="1" applyFill="1" applyBorder="1" applyAlignment="1">
      <alignment horizontal="left" vertical="center"/>
    </xf>
    <xf numFmtId="0" fontId="14" fillId="6" borderId="15" xfId="0" applyFont="1" applyFill="1" applyBorder="1" applyAlignment="1">
      <alignment horizontal="right" vertical="center" wrapText="1"/>
    </xf>
    <xf numFmtId="0" fontId="15" fillId="0" borderId="8" xfId="0" applyFont="1" applyBorder="1" applyAlignment="1">
      <alignment horizontal="left" vertical="center"/>
    </xf>
    <xf numFmtId="0" fontId="9" fillId="0" borderId="9" xfId="0" applyFont="1" applyBorder="1"/>
    <xf numFmtId="0" fontId="14" fillId="0" borderId="13" xfId="0" applyFont="1" applyFill="1" applyBorder="1" applyAlignment="1">
      <alignment horizontal="right" vertical="center" wrapText="1"/>
    </xf>
    <xf numFmtId="0" fontId="14" fillId="0" borderId="10" xfId="0" applyFont="1" applyFill="1" applyBorder="1" applyAlignment="1">
      <alignment horizontal="right" vertical="center" wrapText="1"/>
    </xf>
    <xf numFmtId="0" fontId="15" fillId="0" borderId="11" xfId="0" applyFont="1" applyBorder="1" applyAlignment="1">
      <alignment horizontal="left" vertical="center"/>
    </xf>
    <xf numFmtId="0" fontId="9" fillId="0" borderId="0" xfId="0" applyFont="1" applyBorder="1"/>
    <xf numFmtId="0" fontId="14" fillId="0" borderId="14" xfId="0" applyFont="1" applyFill="1" applyBorder="1" applyAlignment="1">
      <alignment horizontal="righ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14" fillId="0" borderId="6" xfId="0" applyFont="1" applyFill="1" applyBorder="1" applyAlignment="1">
      <alignment horizontal="right" vertical="center" wrapText="1"/>
    </xf>
    <xf numFmtId="0" fontId="15" fillId="0" borderId="12" xfId="0" applyFont="1" applyBorder="1" applyAlignment="1">
      <alignment horizontal="left" vertical="center"/>
    </xf>
    <xf numFmtId="0" fontId="9" fillId="0" borderId="7" xfId="0" applyFont="1" applyBorder="1"/>
    <xf numFmtId="0" fontId="9" fillId="0" borderId="13" xfId="0" applyFont="1" applyBorder="1" applyAlignment="1">
      <alignment horizontal="left" vertical="center" wrapText="1"/>
    </xf>
    <xf numFmtId="0" fontId="9" fillId="0" borderId="10" xfId="0" applyFont="1" applyBorder="1"/>
    <xf numFmtId="0" fontId="14" fillId="0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right" vertical="center" wrapText="1"/>
    </xf>
    <xf numFmtId="0" fontId="15" fillId="8" borderId="1" xfId="0" applyFont="1" applyFill="1" applyBorder="1" applyAlignment="1">
      <alignment horizontal="left" vertical="center" wrapText="1"/>
    </xf>
    <xf numFmtId="0" fontId="9" fillId="0" borderId="6" xfId="0" applyFont="1" applyBorder="1"/>
    <xf numFmtId="0" fontId="14" fillId="0" borderId="5" xfId="0" applyFont="1" applyBorder="1" applyAlignment="1">
      <alignment horizontal="left" vertical="center" wrapText="1"/>
    </xf>
    <xf numFmtId="0" fontId="14" fillId="8" borderId="1" xfId="0" applyFont="1" applyFill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 wrapText="1"/>
    </xf>
    <xf numFmtId="165" fontId="14" fillId="4" borderId="0" xfId="0" applyNumberFormat="1" applyFont="1" applyFill="1" applyAlignment="1" applyProtection="1">
      <alignment horizontal="left" vertical="center" wrapText="1"/>
      <protection hidden="1"/>
    </xf>
    <xf numFmtId="165" fontId="14" fillId="0" borderId="0" xfId="0" applyNumberFormat="1" applyFont="1" applyFill="1" applyBorder="1" applyAlignment="1" applyProtection="1">
      <alignment horizontal="left" vertical="center"/>
      <protection hidden="1"/>
    </xf>
    <xf numFmtId="165" fontId="9" fillId="0" borderId="0" xfId="0" applyNumberFormat="1" applyFont="1" applyFill="1" applyBorder="1" applyAlignment="1" applyProtection="1">
      <alignment horizontal="left" vertical="center"/>
      <protection hidden="1"/>
    </xf>
    <xf numFmtId="0" fontId="15" fillId="0" borderId="4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 wrapText="1"/>
    </xf>
    <xf numFmtId="0" fontId="14" fillId="0" borderId="4" xfId="0" applyFont="1" applyFill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top" wrapText="1"/>
    </xf>
    <xf numFmtId="0" fontId="24" fillId="0" borderId="0" xfId="0" applyFont="1" applyAlignment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22" fillId="0" borderId="0" xfId="0" applyFont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left" vertical="center"/>
    </xf>
    <xf numFmtId="0" fontId="24" fillId="4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 wrapText="1"/>
    </xf>
    <xf numFmtId="0" fontId="9" fillId="4" borderId="0" xfId="0" applyFont="1" applyFill="1" applyBorder="1" applyAlignment="1">
      <alignment horizontal="left" vertical="center" wrapText="1"/>
    </xf>
    <xf numFmtId="0" fontId="9" fillId="4" borderId="0" xfId="0" applyFont="1" applyFill="1" applyAlignment="1">
      <alignment horizontal="left" vertical="center"/>
    </xf>
    <xf numFmtId="0" fontId="9" fillId="4" borderId="0" xfId="0" applyFont="1" applyFill="1" applyBorder="1" applyAlignment="1">
      <alignment horizontal="left" vertical="center"/>
    </xf>
    <xf numFmtId="0" fontId="24" fillId="5" borderId="0" xfId="0" applyFont="1" applyFill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0" fontId="9" fillId="5" borderId="0" xfId="0" applyFont="1" applyFill="1" applyBorder="1" applyAlignment="1">
      <alignment horizontal="left" vertical="center"/>
    </xf>
    <xf numFmtId="0" fontId="23" fillId="0" borderId="0" xfId="0" applyFont="1"/>
    <xf numFmtId="0" fontId="26" fillId="0" borderId="0" xfId="0" applyFont="1" applyFill="1" applyAlignment="1">
      <alignment horizontal="right" vertical="center"/>
    </xf>
    <xf numFmtId="0" fontId="27" fillId="0" borderId="0" xfId="0" applyFont="1" applyFill="1" applyAlignment="1">
      <alignment horizontal="left" vertical="center" wrapText="1"/>
    </xf>
    <xf numFmtId="0" fontId="27" fillId="0" borderId="0" xfId="0" applyFont="1" applyFill="1"/>
    <xf numFmtId="0" fontId="27" fillId="0" borderId="0" xfId="0" applyFont="1" applyFill="1" applyAlignment="1">
      <alignment horizontal="left" vertical="center"/>
    </xf>
    <xf numFmtId="0" fontId="24" fillId="0" borderId="0" xfId="0" applyFont="1" applyAlignment="1">
      <alignment horizontal="left" vertical="center" wrapText="1"/>
    </xf>
    <xf numFmtId="0" fontId="27" fillId="0" borderId="0" xfId="0" applyFont="1" applyFill="1" applyAlignment="1">
      <alignment horizontal="right" vertical="center"/>
    </xf>
    <xf numFmtId="0" fontId="28" fillId="4" borderId="0" xfId="0" applyFont="1" applyFill="1" applyAlignment="1" applyProtection="1">
      <alignment horizontal="left" vertical="center" wrapText="1"/>
      <protection hidden="1"/>
    </xf>
    <xf numFmtId="0" fontId="27" fillId="0" borderId="0" xfId="0" applyFont="1" applyFill="1" applyAlignment="1" applyProtection="1">
      <alignment horizontal="left" vertical="center"/>
      <protection hidden="1"/>
    </xf>
    <xf numFmtId="0" fontId="20" fillId="4" borderId="0" xfId="0" applyFont="1" applyFill="1" applyAlignment="1" applyProtection="1">
      <alignment horizontal="left" vertical="center" wrapText="1"/>
      <protection hidden="1"/>
    </xf>
    <xf numFmtId="0" fontId="28" fillId="4" borderId="0" xfId="0" applyFont="1" applyFill="1" applyAlignment="1" applyProtection="1">
      <alignment horizontal="left"/>
      <protection hidden="1"/>
    </xf>
    <xf numFmtId="0" fontId="27" fillId="0" borderId="0" xfId="0" applyFont="1" applyFill="1" applyProtection="1">
      <protection hidden="1"/>
    </xf>
    <xf numFmtId="0" fontId="9" fillId="0" borderId="0" xfId="0" applyFont="1" applyFill="1"/>
    <xf numFmtId="0" fontId="9" fillId="0" borderId="0" xfId="0" applyFont="1" applyFill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4" fillId="0" borderId="0" xfId="0" applyFont="1" applyAlignment="1">
      <alignment horizontal="right" vertical="center"/>
    </xf>
    <xf numFmtId="0" fontId="29" fillId="0" borderId="0" xfId="0" applyFont="1" applyAlignment="1">
      <alignment vertical="top" wrapText="1"/>
    </xf>
    <xf numFmtId="0" fontId="9" fillId="0" borderId="0" xfId="0" applyFont="1" applyFill="1" applyBorder="1" applyAlignment="1">
      <alignment wrapText="1"/>
    </xf>
    <xf numFmtId="0" fontId="29" fillId="0" borderId="0" xfId="0" applyFont="1" applyAlignment="1">
      <alignment horizontal="left" vertical="center" wrapText="1"/>
    </xf>
    <xf numFmtId="0" fontId="27" fillId="0" borderId="0" xfId="0" applyFont="1" applyFill="1" applyAlignment="1">
      <alignment horizontal="right" vertical="center" wrapText="1"/>
    </xf>
    <xf numFmtId="0" fontId="29" fillId="0" borderId="0" xfId="0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wrapText="1"/>
    </xf>
    <xf numFmtId="0" fontId="29" fillId="0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left"/>
    </xf>
    <xf numFmtId="0" fontId="29" fillId="0" borderId="0" xfId="0" applyFont="1" applyBorder="1" applyAlignment="1">
      <alignment horizontal="left" vertical="center" wrapText="1"/>
    </xf>
    <xf numFmtId="0" fontId="30" fillId="0" borderId="0" xfId="0" applyFont="1" applyFill="1" applyBorder="1" applyAlignment="1">
      <alignment horizontal="left" vertical="center"/>
    </xf>
    <xf numFmtId="0" fontId="29" fillId="0" borderId="0" xfId="0" applyFont="1" applyFill="1" applyBorder="1"/>
    <xf numFmtId="0" fontId="9" fillId="5" borderId="0" xfId="0" applyFont="1" applyFill="1" applyBorder="1"/>
    <xf numFmtId="0" fontId="29" fillId="5" borderId="0" xfId="0" applyFont="1" applyFill="1" applyBorder="1" applyAlignment="1">
      <alignment horizontal="left" vertical="center"/>
    </xf>
    <xf numFmtId="0" fontId="9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164" fontId="13" fillId="4" borderId="0" xfId="0" applyNumberFormat="1" applyFont="1" applyFill="1" applyBorder="1" applyAlignment="1">
      <alignment horizontal="left" vertical="top"/>
    </xf>
    <xf numFmtId="0" fontId="25" fillId="0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5" fillId="2" borderId="3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 vertical="center"/>
    </xf>
    <xf numFmtId="0" fontId="15" fillId="6" borderId="8" xfId="0" applyFont="1" applyFill="1" applyBorder="1" applyAlignment="1">
      <alignment horizontal="left" vertical="center"/>
    </xf>
    <xf numFmtId="0" fontId="15" fillId="6" borderId="11" xfId="0" applyFont="1" applyFill="1" applyBorder="1" applyAlignment="1">
      <alignment horizontal="left" vertical="center"/>
    </xf>
    <xf numFmtId="0" fontId="15" fillId="6" borderId="12" xfId="0" applyFont="1" applyFill="1" applyBorder="1" applyAlignment="1">
      <alignment horizontal="left" vertical="center"/>
    </xf>
    <xf numFmtId="164" fontId="1" fillId="0" borderId="0" xfId="0" applyNumberFormat="1" applyFont="1" applyBorder="1" applyAlignment="1">
      <alignment horizontal="left" vertical="top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230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trlProps/ctrlProp1.xml><?xml version="1.0" encoding="utf-8"?>
<formControlPr xmlns="http://schemas.microsoft.com/office/spreadsheetml/2009/9/main" objectType="Drop" dropLines="46" dropStyle="combo" dx="25" fmlaLink="$D$81" fmlaRange="$E$77:$E$81" noThreeD="1" sel="5" val="0"/>
</file>

<file path=xl/ctrlProps/ctrlProp10.xml><?xml version="1.0" encoding="utf-8"?>
<formControlPr xmlns="http://schemas.microsoft.com/office/spreadsheetml/2009/9/main" objectType="Drop" dropLines="5" dropStyle="combo" dx="25" fmlaLink="$J$88" fmlaRange="$K$84:$K$88" noThreeD="1" sel="5" val="0"/>
</file>

<file path=xl/ctrlProps/ctrlProp11.xml><?xml version="1.0" encoding="utf-8"?>
<formControlPr xmlns="http://schemas.microsoft.com/office/spreadsheetml/2009/9/main" objectType="Drop" dropLines="5" dropStyle="combo" dx="25" fmlaLink="$L$81" fmlaRange="$M$77:$M$81" noThreeD="1" sel="2" val="0"/>
</file>

<file path=xl/ctrlProps/ctrlProp12.xml><?xml version="1.0" encoding="utf-8"?>
<formControlPr xmlns="http://schemas.microsoft.com/office/spreadsheetml/2009/9/main" objectType="Drop" dropLines="5" dropStyle="combo" dx="25" fmlaLink="$L$88" fmlaRange="$M$84:$M$88" noThreeD="1" sel="3" val="0"/>
</file>

<file path=xl/ctrlProps/ctrlProp13.xml><?xml version="1.0" encoding="utf-8"?>
<formControlPr xmlns="http://schemas.microsoft.com/office/spreadsheetml/2009/9/main" objectType="Drop" dropLines="5" dropStyle="combo" dx="25" fmlaLink="$N$81" fmlaRange="$O$77:$O$81" noThreeD="1" sel="1" val="0"/>
</file>

<file path=xl/ctrlProps/ctrlProp14.xml><?xml version="1.0" encoding="utf-8"?>
<formControlPr xmlns="http://schemas.microsoft.com/office/spreadsheetml/2009/9/main" objectType="Drop" dropLines="5" dropStyle="combo" dx="25" fmlaLink="$N$88" fmlaRange="$O$84:$O$88" noThreeD="1" sel="3" val="0"/>
</file>

<file path=xl/ctrlProps/ctrlProp15.xml><?xml version="1.0" encoding="utf-8"?>
<formControlPr xmlns="http://schemas.microsoft.com/office/spreadsheetml/2009/9/main" objectType="Drop" dropLines="5" dropStyle="combo" dx="25" fmlaLink="$P$81" fmlaRange="$Q$77:$Q$81" noThreeD="1" sel="1" val="0"/>
</file>

<file path=xl/ctrlProps/ctrlProp16.xml><?xml version="1.0" encoding="utf-8"?>
<formControlPr xmlns="http://schemas.microsoft.com/office/spreadsheetml/2009/9/main" objectType="Drop" dropLines="5" dropStyle="combo" dx="25" fmlaLink="$P$88" fmlaRange="$Q$84:$Q$88" noThreeD="1" sel="5" val="0"/>
</file>

<file path=xl/ctrlProps/ctrlProp17.xml><?xml version="1.0" encoding="utf-8"?>
<formControlPr xmlns="http://schemas.microsoft.com/office/spreadsheetml/2009/9/main" objectType="Drop" dropLines="5" dropStyle="combo" dx="25" fmlaLink="$R$81" fmlaRange="$S$77:$S$81" noThreeD="1" sel="3" val="0"/>
</file>

<file path=xl/ctrlProps/ctrlProp18.xml><?xml version="1.0" encoding="utf-8"?>
<formControlPr xmlns="http://schemas.microsoft.com/office/spreadsheetml/2009/9/main" objectType="Drop" dropLines="5" dropStyle="combo" dx="25" fmlaLink="$R$88" fmlaRange="$S$84:$S$88" noThreeD="1" sel="5" val="0"/>
</file>

<file path=xl/ctrlProps/ctrlProp19.xml><?xml version="1.0" encoding="utf-8"?>
<formControlPr xmlns="http://schemas.microsoft.com/office/spreadsheetml/2009/9/main" objectType="Drop" dropLines="5" dropStyle="combo" dx="25" fmlaLink="$T$81" fmlaRange="$U$77:$U$81" noThreeD="1" sel="1" val="0"/>
</file>

<file path=xl/ctrlProps/ctrlProp2.xml><?xml version="1.0" encoding="utf-8"?>
<formControlPr xmlns="http://schemas.microsoft.com/office/spreadsheetml/2009/9/main" objectType="Drop" dropLines="46" dropStyle="combo" dx="25" fmlaLink="$D$88" fmlaRange="$E$84:$E$88" noThreeD="1" sel="4" val="0"/>
</file>

<file path=xl/ctrlProps/ctrlProp20.xml><?xml version="1.0" encoding="utf-8"?>
<formControlPr xmlns="http://schemas.microsoft.com/office/spreadsheetml/2009/9/main" objectType="Drop" dropLines="5" dropStyle="combo" dx="25" fmlaLink="$T$88" fmlaRange="$U$84:$U$88" noThreeD="1" sel="3" val="0"/>
</file>

<file path=xl/ctrlProps/ctrlProp21.xml><?xml version="1.0" encoding="utf-8"?>
<formControlPr xmlns="http://schemas.microsoft.com/office/spreadsheetml/2009/9/main" objectType="Drop" dropLines="5" dropStyle="combo" dx="25" fmlaLink="$V$81" fmlaRange="$W$77:$W$81" noThreeD="1" sel="1" val="0"/>
</file>

<file path=xl/ctrlProps/ctrlProp22.xml><?xml version="1.0" encoding="utf-8"?>
<formControlPr xmlns="http://schemas.microsoft.com/office/spreadsheetml/2009/9/main" objectType="Drop" dropLines="5" dropStyle="combo" dx="25" fmlaLink="$V$88" fmlaRange="$W$84:$W$88" noThreeD="1" sel="5" val="0"/>
</file>

<file path=xl/ctrlProps/ctrlProp23.xml><?xml version="1.0" encoding="utf-8"?>
<formControlPr xmlns="http://schemas.microsoft.com/office/spreadsheetml/2009/9/main" objectType="Drop" dropLines="5" dropStyle="combo" dx="25" fmlaLink="$H$101" fmlaRange="$I$97:$I$101" noThreeD="1" sel="3" val="0"/>
</file>

<file path=xl/ctrlProps/ctrlProp24.xml><?xml version="1.0" encoding="utf-8"?>
<formControlPr xmlns="http://schemas.microsoft.com/office/spreadsheetml/2009/9/main" objectType="Drop" dropLines="5" dropStyle="combo" dx="25" fmlaLink="$J$101" fmlaRange="$K$97:$K$101" noThreeD="1" sel="2" val="0"/>
</file>

<file path=xl/ctrlProps/ctrlProp25.xml><?xml version="1.0" encoding="utf-8"?>
<formControlPr xmlns="http://schemas.microsoft.com/office/spreadsheetml/2009/9/main" objectType="Drop" dropLines="5" dropStyle="combo" dx="25" fmlaLink="$L$101" fmlaRange="$M$97:$M$101" noThreeD="1" sel="3" val="0"/>
</file>

<file path=xl/ctrlProps/ctrlProp26.xml><?xml version="1.0" encoding="utf-8"?>
<formControlPr xmlns="http://schemas.microsoft.com/office/spreadsheetml/2009/9/main" objectType="Drop" dropLines="5" dropStyle="combo" dx="25" fmlaLink="$N$101" fmlaRange="$O$97:$O$101" noThreeD="1" sel="2" val="0"/>
</file>

<file path=xl/ctrlProps/ctrlProp27.xml><?xml version="1.0" encoding="utf-8"?>
<formControlPr xmlns="http://schemas.microsoft.com/office/spreadsheetml/2009/9/main" objectType="Drop" dropLines="5" dropStyle="combo" dx="25" fmlaLink="$P$101" fmlaRange="$Q$97:$Q$101" noThreeD="1" sel="3" val="0"/>
</file>

<file path=xl/ctrlProps/ctrlProp28.xml><?xml version="1.0" encoding="utf-8"?>
<formControlPr xmlns="http://schemas.microsoft.com/office/spreadsheetml/2009/9/main" objectType="Drop" dropLines="5" dropStyle="combo" dx="25" fmlaLink="$R$101" fmlaRange="$S$97:$S$101" noThreeD="1" sel="1" val="0"/>
</file>

<file path=xl/ctrlProps/ctrlProp29.xml><?xml version="1.0" encoding="utf-8"?>
<formControlPr xmlns="http://schemas.microsoft.com/office/spreadsheetml/2009/9/main" objectType="Drop" dropLines="5" dropStyle="combo" dx="25" fmlaLink="$T$101" fmlaRange="$U$97:$U$101" noThreeD="1" sel="5" val="0"/>
</file>

<file path=xl/ctrlProps/ctrlProp3.xml><?xml version="1.0" encoding="utf-8"?>
<formControlPr xmlns="http://schemas.microsoft.com/office/spreadsheetml/2009/9/main" objectType="Drop" dropLines="46" dropStyle="combo" dx="25" fmlaLink="$D$101" fmlaRange="$E$97:$E$101" noThreeD="1" sel="1" val="0"/>
</file>

<file path=xl/ctrlProps/ctrlProp30.xml><?xml version="1.0" encoding="utf-8"?>
<formControlPr xmlns="http://schemas.microsoft.com/office/spreadsheetml/2009/9/main" objectType="Drop" dropLines="5" dropStyle="combo" dx="25" fmlaLink="$V$101" fmlaRange="$W$97:$W$101" noThreeD="1" sel="3" val="0"/>
</file>

<file path=xl/ctrlProps/ctrlProp31.xml><?xml version="1.0" encoding="utf-8"?>
<formControlPr xmlns="http://schemas.microsoft.com/office/spreadsheetml/2009/9/main" objectType="Drop" dropLines="55" dropStyle="combo" dx="25" fmlaLink="$E$122" fmlaRange="$E$123:$E$166" noThreeD="1" sel="13" val="0"/>
</file>

<file path=xl/ctrlProps/ctrlProp32.xml><?xml version="1.0" encoding="utf-8"?>
<formControlPr xmlns="http://schemas.microsoft.com/office/spreadsheetml/2009/9/main" objectType="Drop" dropLines="45" dropStyle="combo" dx="25" fmlaLink="$G$122" fmlaRange="$G$123:$G$166" noThreeD="1" sel="3" val="0"/>
</file>

<file path=xl/ctrlProps/ctrlProp33.xml><?xml version="1.0" encoding="utf-8"?>
<formControlPr xmlns="http://schemas.microsoft.com/office/spreadsheetml/2009/9/main" objectType="Drop" dropLines="45" dropStyle="combo" dx="25" fmlaLink="$I$122" fmlaRange="$I$123:$I$166" noThreeD="1" sel="6" val="0"/>
</file>

<file path=xl/ctrlProps/ctrlProp34.xml><?xml version="1.0" encoding="utf-8"?>
<formControlPr xmlns="http://schemas.microsoft.com/office/spreadsheetml/2009/9/main" objectType="Drop" dropLines="45" dropStyle="combo" dx="25" fmlaLink="$K$122" fmlaRange="$K$123:$K$166" noThreeD="1" sel="13" val="0"/>
</file>

<file path=xl/ctrlProps/ctrlProp35.xml><?xml version="1.0" encoding="utf-8"?>
<formControlPr xmlns="http://schemas.microsoft.com/office/spreadsheetml/2009/9/main" objectType="Drop" dropLines="45" dropStyle="combo" dx="25" fmlaLink="$M$122" fmlaRange="$M$123:$M$166" noThreeD="1" sel="32" val="0"/>
</file>

<file path=xl/ctrlProps/ctrlProp36.xml><?xml version="1.0" encoding="utf-8"?>
<formControlPr xmlns="http://schemas.microsoft.com/office/spreadsheetml/2009/9/main" objectType="Drop" dropLines="45" dropStyle="combo" dx="25" fmlaLink="$O$122" fmlaRange="$O$123:$O$166" noThreeD="1" sel="22" val="0"/>
</file>

<file path=xl/ctrlProps/ctrlProp37.xml><?xml version="1.0" encoding="utf-8"?>
<formControlPr xmlns="http://schemas.microsoft.com/office/spreadsheetml/2009/9/main" objectType="Drop" dropLines="45" dropStyle="combo" dx="25" fmlaLink="$Q$122" fmlaRange="$Q$123:$Q$166" noThreeD="1" sel="34" val="0"/>
</file>

<file path=xl/ctrlProps/ctrlProp38.xml><?xml version="1.0" encoding="utf-8"?>
<formControlPr xmlns="http://schemas.microsoft.com/office/spreadsheetml/2009/9/main" objectType="Drop" dropLines="45" dropStyle="combo" dx="25" fmlaLink="$S$122" fmlaRange="$S$123:$S$166" noThreeD="1" sel="16" val="0"/>
</file>

<file path=xl/ctrlProps/ctrlProp39.xml><?xml version="1.0" encoding="utf-8"?>
<formControlPr xmlns="http://schemas.microsoft.com/office/spreadsheetml/2009/9/main" objectType="Drop" dropLines="45" dropStyle="combo" dx="25" fmlaLink="$U$122" fmlaRange="$U$123:$U$166" noThreeD="1" sel="43" val="0"/>
</file>

<file path=xl/ctrlProps/ctrlProp4.xml><?xml version="1.0" encoding="utf-8"?>
<formControlPr xmlns="http://schemas.microsoft.com/office/spreadsheetml/2009/9/main" objectType="Drop" dropLines="5" dropStyle="combo" dx="25" fmlaLink="$F$81" fmlaRange="$G$77:$G$81" noThreeD="1" sel="3" val="0"/>
</file>

<file path=xl/ctrlProps/ctrlProp40.xml><?xml version="1.0" encoding="utf-8"?>
<formControlPr xmlns="http://schemas.microsoft.com/office/spreadsheetml/2009/9/main" objectType="Drop" dropLines="45" dropStyle="combo" dx="25" fmlaLink="$W$122" fmlaRange="$W$123:$W$166" noThreeD="1" sel="25" val="0"/>
</file>

<file path=xl/ctrlProps/ctrlProp41.xml><?xml version="1.0" encoding="utf-8"?>
<formControlPr xmlns="http://schemas.microsoft.com/office/spreadsheetml/2009/9/main" objectType="Drop" dropLines="46" dropStyle="combo" dx="25" fmlaLink="$D$119" fmlaRange="$E$119:$E$120" noThreeD="1" sel="2" val="0"/>
</file>

<file path=xl/ctrlProps/ctrlProp42.xml><?xml version="1.0" encoding="utf-8"?>
<formControlPr xmlns="http://schemas.microsoft.com/office/spreadsheetml/2009/9/main" objectType="Drop" dropLines="2" dropStyle="combo" dx="25" fmlaLink="$F$119" fmlaRange="$G$119:$G$120" noThreeD="1" sel="1" val="0"/>
</file>

<file path=xl/ctrlProps/ctrlProp43.xml><?xml version="1.0" encoding="utf-8"?>
<formControlPr xmlns="http://schemas.microsoft.com/office/spreadsheetml/2009/9/main" objectType="Drop" dropLines="2" dropStyle="combo" dx="25" fmlaLink="$H$119" fmlaRange="$I$119:$I$120" noThreeD="1" sel="1" val="0"/>
</file>

<file path=xl/ctrlProps/ctrlProp44.xml><?xml version="1.0" encoding="utf-8"?>
<formControlPr xmlns="http://schemas.microsoft.com/office/spreadsheetml/2009/9/main" objectType="Drop" dropLines="2" dropStyle="combo" dx="25" fmlaLink="$J$119" fmlaRange="$K$119:$K$120" noThreeD="1" sel="2" val="0"/>
</file>

<file path=xl/ctrlProps/ctrlProp45.xml><?xml version="1.0" encoding="utf-8"?>
<formControlPr xmlns="http://schemas.microsoft.com/office/spreadsheetml/2009/9/main" objectType="Drop" dropLines="2" dropStyle="combo" dx="25" fmlaLink="$L$119" fmlaRange="$M$119:$M$120" noThreeD="1" sel="1" val="0"/>
</file>

<file path=xl/ctrlProps/ctrlProp46.xml><?xml version="1.0" encoding="utf-8"?>
<formControlPr xmlns="http://schemas.microsoft.com/office/spreadsheetml/2009/9/main" objectType="Drop" dropLines="2" dropStyle="combo" dx="25" fmlaLink="$N$119" fmlaRange="$O$119:$O$120" noThreeD="1" sel="2" val="0"/>
</file>

<file path=xl/ctrlProps/ctrlProp47.xml><?xml version="1.0" encoding="utf-8"?>
<formControlPr xmlns="http://schemas.microsoft.com/office/spreadsheetml/2009/9/main" objectType="Drop" dropLines="2" dropStyle="combo" dx="25" fmlaLink="$P$119" fmlaRange="$Q$119:$Q$120" noThreeD="1" sel="1" val="0"/>
</file>

<file path=xl/ctrlProps/ctrlProp48.xml><?xml version="1.0" encoding="utf-8"?>
<formControlPr xmlns="http://schemas.microsoft.com/office/spreadsheetml/2009/9/main" objectType="Drop" dropLines="2" dropStyle="combo" dx="25" fmlaLink="$R$119" fmlaRange="$S$119:$S$120" noThreeD="1" sel="2" val="0"/>
</file>

<file path=xl/ctrlProps/ctrlProp49.xml><?xml version="1.0" encoding="utf-8"?>
<formControlPr xmlns="http://schemas.microsoft.com/office/spreadsheetml/2009/9/main" objectType="Drop" dropLines="2" dropStyle="combo" dx="25" fmlaLink="$T$119" fmlaRange="$U$119:$U$120" noThreeD="1" sel="1" val="0"/>
</file>

<file path=xl/ctrlProps/ctrlProp5.xml><?xml version="1.0" encoding="utf-8"?>
<formControlPr xmlns="http://schemas.microsoft.com/office/spreadsheetml/2009/9/main" objectType="Drop" dropLines="5" dropStyle="combo" dx="25" fmlaLink="$F$88" fmlaRange="$G$84:$G$88" noThreeD="1" sel="2" val="0"/>
</file>

<file path=xl/ctrlProps/ctrlProp50.xml><?xml version="1.0" encoding="utf-8"?>
<formControlPr xmlns="http://schemas.microsoft.com/office/spreadsheetml/2009/9/main" objectType="Drop" dropLines="2" dropStyle="combo" dx="25" fmlaLink="$V$119" fmlaRange="$W$119:$W$120" noThreeD="1" sel="2" val="0"/>
</file>

<file path=xl/ctrlProps/ctrlProp51.xml><?xml version="1.0" encoding="utf-8"?>
<formControlPr xmlns="http://schemas.microsoft.com/office/spreadsheetml/2009/9/main" objectType="Drop" dropLines="46" dropStyle="combo" dx="25" fmlaLink="$D$218" fmlaRange="$E$218:$E$220" noThreeD="1" sel="3" val="0"/>
</file>

<file path=xl/ctrlProps/ctrlProp52.xml><?xml version="1.0" encoding="utf-8"?>
<formControlPr xmlns="http://schemas.microsoft.com/office/spreadsheetml/2009/9/main" objectType="Drop" dropLines="46" dropStyle="combo" dx="25" fmlaLink="$D$222" fmlaRange="$E$222:$E$224" noThreeD="1" sel="1" val="0"/>
</file>

<file path=xl/ctrlProps/ctrlProp53.xml><?xml version="1.0" encoding="utf-8"?>
<formControlPr xmlns="http://schemas.microsoft.com/office/spreadsheetml/2009/9/main" objectType="Drop" dropLines="3" dropStyle="combo" dx="25" fmlaLink="$F$218" fmlaRange="$G$218:$G$220" noThreeD="1" sel="2" val="0"/>
</file>

<file path=xl/ctrlProps/ctrlProp54.xml><?xml version="1.0" encoding="utf-8"?>
<formControlPr xmlns="http://schemas.microsoft.com/office/spreadsheetml/2009/9/main" objectType="Drop" dropLines="3" dropStyle="combo" dx="25" fmlaLink="$F$222" fmlaRange="$G$222:$G$224" noThreeD="1" sel="2" val="0"/>
</file>

<file path=xl/ctrlProps/ctrlProp55.xml><?xml version="1.0" encoding="utf-8"?>
<formControlPr xmlns="http://schemas.microsoft.com/office/spreadsheetml/2009/9/main" objectType="Drop" dropLines="3" dropStyle="combo" dx="25" fmlaLink="$H$218" fmlaRange="$I$218:$I$220" noThreeD="1" sel="1" val="0"/>
</file>

<file path=xl/ctrlProps/ctrlProp56.xml><?xml version="1.0" encoding="utf-8"?>
<formControlPr xmlns="http://schemas.microsoft.com/office/spreadsheetml/2009/9/main" objectType="Drop" dropLines="3" dropStyle="combo" dx="25" fmlaLink="$H$222" fmlaRange="$I$222:$I$224" noThreeD="1" sel="1" val="0"/>
</file>

<file path=xl/ctrlProps/ctrlProp57.xml><?xml version="1.0" encoding="utf-8"?>
<formControlPr xmlns="http://schemas.microsoft.com/office/spreadsheetml/2009/9/main" objectType="Drop" dropLines="3" dropStyle="combo" dx="25" fmlaLink="$J$218" fmlaRange="$K$218:$K$220" noThreeD="1" sel="3" val="0"/>
</file>

<file path=xl/ctrlProps/ctrlProp58.xml><?xml version="1.0" encoding="utf-8"?>
<formControlPr xmlns="http://schemas.microsoft.com/office/spreadsheetml/2009/9/main" objectType="Drop" dropLines="3" dropStyle="combo" dx="25" fmlaLink="$J$222" fmlaRange="$K$222:$K$224" noThreeD="1" sel="3" val="0"/>
</file>

<file path=xl/ctrlProps/ctrlProp59.xml><?xml version="1.0" encoding="utf-8"?>
<formControlPr xmlns="http://schemas.microsoft.com/office/spreadsheetml/2009/9/main" objectType="Drop" dropLines="3" dropStyle="combo" dx="25" fmlaLink="$L$218" fmlaRange="$M$218:$M$220" noThreeD="1" sel="2" val="0"/>
</file>

<file path=xl/ctrlProps/ctrlProp6.xml><?xml version="1.0" encoding="utf-8"?>
<formControlPr xmlns="http://schemas.microsoft.com/office/spreadsheetml/2009/9/main" objectType="Drop" dropLines="5" dropStyle="combo" dx="25" fmlaLink="$F$101" fmlaRange="$G$97:$G$101" noThreeD="1" sel="1" val="0"/>
</file>

<file path=xl/ctrlProps/ctrlProp60.xml><?xml version="1.0" encoding="utf-8"?>
<formControlPr xmlns="http://schemas.microsoft.com/office/spreadsheetml/2009/9/main" objectType="Drop" dropLines="3" dropStyle="combo" dx="25" fmlaLink="$L$222" fmlaRange="$M$222:$M$224" noThreeD="1" sel="1" val="0"/>
</file>

<file path=xl/ctrlProps/ctrlProp61.xml><?xml version="1.0" encoding="utf-8"?>
<formControlPr xmlns="http://schemas.microsoft.com/office/spreadsheetml/2009/9/main" objectType="Drop" dropLines="3" dropStyle="combo" dx="25" fmlaLink="$N$218" fmlaRange="$O$218:$O$220" noThreeD="1" sel="1" val="0"/>
</file>

<file path=xl/ctrlProps/ctrlProp62.xml><?xml version="1.0" encoding="utf-8"?>
<formControlPr xmlns="http://schemas.microsoft.com/office/spreadsheetml/2009/9/main" objectType="Drop" dropLines="3" dropStyle="combo" dx="25" fmlaLink="$N$222" fmlaRange="$O$222:$O$224" noThreeD="1" sel="3" val="0"/>
</file>

<file path=xl/ctrlProps/ctrlProp63.xml><?xml version="1.0" encoding="utf-8"?>
<formControlPr xmlns="http://schemas.microsoft.com/office/spreadsheetml/2009/9/main" objectType="Drop" dropLines="3" dropStyle="combo" dx="25" fmlaLink="$P$218" fmlaRange="$Q$218:$Q$220" noThreeD="1" sel="2" val="0"/>
</file>

<file path=xl/ctrlProps/ctrlProp64.xml><?xml version="1.0" encoding="utf-8"?>
<formControlPr xmlns="http://schemas.microsoft.com/office/spreadsheetml/2009/9/main" objectType="Drop" dropLines="3" dropStyle="combo" dx="25" fmlaLink="$P$222" fmlaRange="$Q$222:$Q$224" noThreeD="1" sel="2" val="0"/>
</file>

<file path=xl/ctrlProps/ctrlProp65.xml><?xml version="1.0" encoding="utf-8"?>
<formControlPr xmlns="http://schemas.microsoft.com/office/spreadsheetml/2009/9/main" objectType="Drop" dropLines="3" dropStyle="combo" dx="25" fmlaLink="$R$218" fmlaRange="$S$218:$S$220" noThreeD="1" sel="3" val="0"/>
</file>

<file path=xl/ctrlProps/ctrlProp66.xml><?xml version="1.0" encoding="utf-8"?>
<formControlPr xmlns="http://schemas.microsoft.com/office/spreadsheetml/2009/9/main" objectType="Drop" dropLines="3" dropStyle="combo" dx="25" fmlaLink="$R$222" fmlaRange="$S$222:$S$224" noThreeD="1" sel="1" val="0"/>
</file>

<file path=xl/ctrlProps/ctrlProp67.xml><?xml version="1.0" encoding="utf-8"?>
<formControlPr xmlns="http://schemas.microsoft.com/office/spreadsheetml/2009/9/main" objectType="Drop" dropLines="3" dropStyle="combo" dx="25" fmlaLink="$T$218" fmlaRange="$U$218:$U$220" noThreeD="1" sel="2" val="0"/>
</file>

<file path=xl/ctrlProps/ctrlProp68.xml><?xml version="1.0" encoding="utf-8"?>
<formControlPr xmlns="http://schemas.microsoft.com/office/spreadsheetml/2009/9/main" objectType="Drop" dropLines="3" dropStyle="combo" dx="25" fmlaLink="$T$222" fmlaRange="$U$222:$U$224" noThreeD="1" sel="3" val="0"/>
</file>

<file path=xl/ctrlProps/ctrlProp69.xml><?xml version="1.0" encoding="utf-8"?>
<formControlPr xmlns="http://schemas.microsoft.com/office/spreadsheetml/2009/9/main" objectType="Drop" dropLines="3" dropStyle="combo" dx="25" fmlaLink="$V$218" fmlaRange="$W$218:$W$220" noThreeD="1" sel="1" val="0"/>
</file>

<file path=xl/ctrlProps/ctrlProp7.xml><?xml version="1.0" encoding="utf-8"?>
<formControlPr xmlns="http://schemas.microsoft.com/office/spreadsheetml/2009/9/main" objectType="Drop" dropLines="5" dropStyle="combo" dx="25" fmlaLink="$H$81" fmlaRange="$I$77:$I$81" noThreeD="1" sel="2" val="0"/>
</file>

<file path=xl/ctrlProps/ctrlProp70.xml><?xml version="1.0" encoding="utf-8"?>
<formControlPr xmlns="http://schemas.microsoft.com/office/spreadsheetml/2009/9/main" objectType="Drop" dropLines="3" dropStyle="combo" dx="25" fmlaLink="$V$222" fmlaRange="$W$222:$W$224" noThreeD="1" sel="2" val="0"/>
</file>

<file path=xl/ctrlProps/ctrlProp71.xml><?xml version="1.0" encoding="utf-8"?>
<formControlPr xmlns="http://schemas.microsoft.com/office/spreadsheetml/2009/9/main" objectType="Drop" dropLines="3" dropStyle="combo" dx="25" fmlaLink="$F$218" fmlaRange="$G$218:$G$220" noThreeD="1" sel="2" val="0"/>
</file>

<file path=xl/ctrlProps/ctrlProp72.xml><?xml version="1.0" encoding="utf-8"?>
<formControlPr xmlns="http://schemas.microsoft.com/office/spreadsheetml/2009/9/main" objectType="Drop" dropLines="3" dropStyle="combo" dx="25" fmlaLink="$H$218" fmlaRange="$I$218:$I$220" noThreeD="1" sel="1" val="0"/>
</file>

<file path=xl/ctrlProps/ctrlProp73.xml><?xml version="1.0" encoding="utf-8"?>
<formControlPr xmlns="http://schemas.microsoft.com/office/spreadsheetml/2009/9/main" objectType="Drop" dropLines="3" dropStyle="combo" dx="25" fmlaLink="$J$218" fmlaRange="$K$218:$K$220" noThreeD="1" sel="3" val="0"/>
</file>

<file path=xl/ctrlProps/ctrlProp74.xml><?xml version="1.0" encoding="utf-8"?>
<formControlPr xmlns="http://schemas.microsoft.com/office/spreadsheetml/2009/9/main" objectType="Drop" dropLines="3" dropStyle="combo" dx="25" fmlaLink="$L$218" fmlaRange="$M$218:$M$220" noThreeD="1" sel="2" val="0"/>
</file>

<file path=xl/ctrlProps/ctrlProp75.xml><?xml version="1.0" encoding="utf-8"?>
<formControlPr xmlns="http://schemas.microsoft.com/office/spreadsheetml/2009/9/main" objectType="Drop" dropLines="3" dropStyle="combo" dx="25" fmlaLink="$N$218" fmlaRange="$O$218:$O$220" noThreeD="1" sel="1" val="0"/>
</file>

<file path=xl/ctrlProps/ctrlProp76.xml><?xml version="1.0" encoding="utf-8"?>
<formControlPr xmlns="http://schemas.microsoft.com/office/spreadsheetml/2009/9/main" objectType="Drop" dropLines="3" dropStyle="combo" dx="25" fmlaLink="$P$218" fmlaRange="$Q$218:$Q$220" noThreeD="1" sel="2" val="0"/>
</file>

<file path=xl/ctrlProps/ctrlProp77.xml><?xml version="1.0" encoding="utf-8"?>
<formControlPr xmlns="http://schemas.microsoft.com/office/spreadsheetml/2009/9/main" objectType="Drop" dropLines="3" dropStyle="combo" dx="25" fmlaLink="$R$218" fmlaRange="$S$218:$S$220" noThreeD="1" sel="3" val="0"/>
</file>

<file path=xl/ctrlProps/ctrlProp78.xml><?xml version="1.0" encoding="utf-8"?>
<formControlPr xmlns="http://schemas.microsoft.com/office/spreadsheetml/2009/9/main" objectType="Drop" dropLines="3" dropStyle="combo" dx="25" fmlaLink="$T$218" fmlaRange="$U$218:$U$220" noThreeD="1" sel="2" val="0"/>
</file>

<file path=xl/ctrlProps/ctrlProp79.xml><?xml version="1.0" encoding="utf-8"?>
<formControlPr xmlns="http://schemas.microsoft.com/office/spreadsheetml/2009/9/main" objectType="Drop" dropLines="3" dropStyle="combo" dx="25" fmlaLink="$V$218" fmlaRange="$W$218:$W$220" noThreeD="1" sel="1" val="0"/>
</file>

<file path=xl/ctrlProps/ctrlProp8.xml><?xml version="1.0" encoding="utf-8"?>
<formControlPr xmlns="http://schemas.microsoft.com/office/spreadsheetml/2009/9/main" objectType="Drop" dropLines="5" dropStyle="combo" dx="25" fmlaLink="$H$88" fmlaRange="$I$84:$I$88" noThreeD="1" sel="5" val="0"/>
</file>

<file path=xl/ctrlProps/ctrlProp80.xml><?xml version="1.0" encoding="utf-8"?>
<formControlPr xmlns="http://schemas.microsoft.com/office/spreadsheetml/2009/9/main" objectType="Drop" dropLines="3" dropStyle="combo" dx="25" fmlaLink="$F$218" fmlaRange="$G$218:$G$220" noThreeD="1" sel="2" val="0"/>
</file>

<file path=xl/ctrlProps/ctrlProp81.xml><?xml version="1.0" encoding="utf-8"?>
<formControlPr xmlns="http://schemas.microsoft.com/office/spreadsheetml/2009/9/main" objectType="Drop" dropLines="3" dropStyle="combo" dx="25" fmlaLink="$H$218" fmlaRange="$I$218:$I$220" noThreeD="1" sel="1" val="0"/>
</file>

<file path=xl/ctrlProps/ctrlProp82.xml><?xml version="1.0" encoding="utf-8"?>
<formControlPr xmlns="http://schemas.microsoft.com/office/spreadsheetml/2009/9/main" objectType="Drop" dropLines="3" dropStyle="combo" dx="25" fmlaLink="$J$218" fmlaRange="$K$218:$K$220" noThreeD="1" sel="3" val="0"/>
</file>

<file path=xl/ctrlProps/ctrlProp83.xml><?xml version="1.0" encoding="utf-8"?>
<formControlPr xmlns="http://schemas.microsoft.com/office/spreadsheetml/2009/9/main" objectType="Drop" dropLines="3" dropStyle="combo" dx="25" fmlaLink="$L$218" fmlaRange="$M$218:$M$220" noThreeD="1" sel="2" val="0"/>
</file>

<file path=xl/ctrlProps/ctrlProp84.xml><?xml version="1.0" encoding="utf-8"?>
<formControlPr xmlns="http://schemas.microsoft.com/office/spreadsheetml/2009/9/main" objectType="Drop" dropLines="3" dropStyle="combo" dx="25" fmlaLink="$N$218" fmlaRange="$O$218:$O$220" noThreeD="1" sel="1" val="0"/>
</file>

<file path=xl/ctrlProps/ctrlProp85.xml><?xml version="1.0" encoding="utf-8"?>
<formControlPr xmlns="http://schemas.microsoft.com/office/spreadsheetml/2009/9/main" objectType="Drop" dropLines="3" dropStyle="combo" dx="25" fmlaLink="$P$218" fmlaRange="$Q$218:$Q$220" noThreeD="1" sel="2" val="0"/>
</file>

<file path=xl/ctrlProps/ctrlProp86.xml><?xml version="1.0" encoding="utf-8"?>
<formControlPr xmlns="http://schemas.microsoft.com/office/spreadsheetml/2009/9/main" objectType="Drop" dropLines="3" dropStyle="combo" dx="25" fmlaLink="$R$218" fmlaRange="$S$218:$S$220" noThreeD="1" sel="3" val="0"/>
</file>

<file path=xl/ctrlProps/ctrlProp87.xml><?xml version="1.0" encoding="utf-8"?>
<formControlPr xmlns="http://schemas.microsoft.com/office/spreadsheetml/2009/9/main" objectType="Drop" dropLines="3" dropStyle="combo" dx="25" fmlaLink="$T$218" fmlaRange="$U$218:$U$220" noThreeD="1" sel="2" val="0"/>
</file>

<file path=xl/ctrlProps/ctrlProp88.xml><?xml version="1.0" encoding="utf-8"?>
<formControlPr xmlns="http://schemas.microsoft.com/office/spreadsheetml/2009/9/main" objectType="Drop" dropLines="3" dropStyle="combo" dx="25" fmlaLink="$V$218" fmlaRange="$W$218:$W$220" noThreeD="1" sel="1" val="0"/>
</file>

<file path=xl/ctrlProps/ctrlProp89.xml><?xml version="1.0" encoding="utf-8"?>
<formControlPr xmlns="http://schemas.microsoft.com/office/spreadsheetml/2009/9/main" objectType="Drop" dropLines="3" dropStyle="combo" dx="25" fmlaLink="$F$222" fmlaRange="$G$222:$G$224" noThreeD="1" sel="2" val="0"/>
</file>

<file path=xl/ctrlProps/ctrlProp9.xml><?xml version="1.0" encoding="utf-8"?>
<formControlPr xmlns="http://schemas.microsoft.com/office/spreadsheetml/2009/9/main" objectType="Drop" dropLines="5" dropStyle="combo" dx="25" fmlaLink="$J$81" fmlaRange="$K$77:$K$81" noThreeD="1" sel="5" val="0"/>
</file>

<file path=xl/ctrlProps/ctrlProp90.xml><?xml version="1.0" encoding="utf-8"?>
<formControlPr xmlns="http://schemas.microsoft.com/office/spreadsheetml/2009/9/main" objectType="Drop" dropLines="3" dropStyle="combo" dx="25" fmlaLink="$H$222" fmlaRange="$I$222:$I$224" noThreeD="1" sel="1" val="0"/>
</file>

<file path=xl/ctrlProps/ctrlProp91.xml><?xml version="1.0" encoding="utf-8"?>
<formControlPr xmlns="http://schemas.microsoft.com/office/spreadsheetml/2009/9/main" objectType="Drop" dropLines="3" dropStyle="combo" dx="25" fmlaLink="$J$222" fmlaRange="$K$222:$K$224" noThreeD="1" sel="3" val="0"/>
</file>

<file path=xl/ctrlProps/ctrlProp92.xml><?xml version="1.0" encoding="utf-8"?>
<formControlPr xmlns="http://schemas.microsoft.com/office/spreadsheetml/2009/9/main" objectType="Drop" dropLines="3" dropStyle="combo" dx="25" fmlaLink="$L$222" fmlaRange="$M$222:$M$224" noThreeD="1" sel="1" val="0"/>
</file>

<file path=xl/ctrlProps/ctrlProp93.xml><?xml version="1.0" encoding="utf-8"?>
<formControlPr xmlns="http://schemas.microsoft.com/office/spreadsheetml/2009/9/main" objectType="Drop" dropLines="3" dropStyle="combo" dx="25" fmlaLink="$N$222" fmlaRange="$O$222:$O$224" noThreeD="1" sel="3" val="0"/>
</file>

<file path=xl/ctrlProps/ctrlProp94.xml><?xml version="1.0" encoding="utf-8"?>
<formControlPr xmlns="http://schemas.microsoft.com/office/spreadsheetml/2009/9/main" objectType="Drop" dropLines="3" dropStyle="combo" dx="25" fmlaLink="$P$222" fmlaRange="$Q$222:$Q$224" noThreeD="1" sel="2" val="0"/>
</file>

<file path=xl/ctrlProps/ctrlProp95.xml><?xml version="1.0" encoding="utf-8"?>
<formControlPr xmlns="http://schemas.microsoft.com/office/spreadsheetml/2009/9/main" objectType="Drop" dropLines="3" dropStyle="combo" dx="25" fmlaLink="$R$222" fmlaRange="$S$222:$S$224" noThreeD="1" sel="1" val="0"/>
</file>

<file path=xl/ctrlProps/ctrlProp96.xml><?xml version="1.0" encoding="utf-8"?>
<formControlPr xmlns="http://schemas.microsoft.com/office/spreadsheetml/2009/9/main" objectType="Drop" dropLines="3" dropStyle="combo" dx="25" fmlaLink="$T$222" fmlaRange="$S$222:$S$224" noThreeD="1" sel="3" val="0"/>
</file>

<file path=xl/ctrlProps/ctrlProp97.xml><?xml version="1.0" encoding="utf-8"?>
<formControlPr xmlns="http://schemas.microsoft.com/office/spreadsheetml/2009/9/main" objectType="Drop" dropLines="3" dropStyle="combo" dx="25" fmlaLink="$V$222" fmlaRange="$W$222:$W$224" noThreeD="1" sel="2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 /><Relationship Id="rId1" Type="http://schemas.openxmlformats.org/officeDocument/2006/relationships/image" Target="../media/image1.emf" 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25400</xdr:colOff>
          <xdr:row>17</xdr:row>
          <xdr:rowOff>38100</xdr:rowOff>
        </xdr:from>
        <xdr:to>
          <xdr:col>4</xdr:col>
          <xdr:colOff>3162300</xdr:colOff>
          <xdr:row>18</xdr:row>
          <xdr:rowOff>0</xdr:rowOff>
        </xdr:to>
        <xdr:sp macro="" textlink="">
          <xdr:nvSpPr>
            <xdr:cNvPr id="4098" name="Drop Dow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50800</xdr:rowOff>
        </xdr:from>
        <xdr:to>
          <xdr:col>4</xdr:col>
          <xdr:colOff>3175000</xdr:colOff>
          <xdr:row>18</xdr:row>
          <xdr:rowOff>279400</xdr:rowOff>
        </xdr:to>
        <xdr:sp macro="" textlink="">
          <xdr:nvSpPr>
            <xdr:cNvPr id="4100" name="Drop Down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1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25400</xdr:colOff>
          <xdr:row>37</xdr:row>
          <xdr:rowOff>50800</xdr:rowOff>
        </xdr:from>
        <xdr:to>
          <xdr:col>4</xdr:col>
          <xdr:colOff>3162300</xdr:colOff>
          <xdr:row>37</xdr:row>
          <xdr:rowOff>279400</xdr:rowOff>
        </xdr:to>
        <xdr:sp macro="" textlink="">
          <xdr:nvSpPr>
            <xdr:cNvPr id="4101" name="Drop Down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1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25400</xdr:colOff>
          <xdr:row>17</xdr:row>
          <xdr:rowOff>38100</xdr:rowOff>
        </xdr:from>
        <xdr:to>
          <xdr:col>6</xdr:col>
          <xdr:colOff>3162300</xdr:colOff>
          <xdr:row>18</xdr:row>
          <xdr:rowOff>0</xdr:rowOff>
        </xdr:to>
        <xdr:sp macro="" textlink="">
          <xdr:nvSpPr>
            <xdr:cNvPr id="4116" name="Drop Down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1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18</xdr:row>
          <xdr:rowOff>50800</xdr:rowOff>
        </xdr:from>
        <xdr:to>
          <xdr:col>6</xdr:col>
          <xdr:colOff>3175000</xdr:colOff>
          <xdr:row>18</xdr:row>
          <xdr:rowOff>279400</xdr:rowOff>
        </xdr:to>
        <xdr:sp macro="" textlink="">
          <xdr:nvSpPr>
            <xdr:cNvPr id="4117" name="Drop Down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1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25400</xdr:colOff>
          <xdr:row>37</xdr:row>
          <xdr:rowOff>50800</xdr:rowOff>
        </xdr:from>
        <xdr:to>
          <xdr:col>6</xdr:col>
          <xdr:colOff>3162300</xdr:colOff>
          <xdr:row>37</xdr:row>
          <xdr:rowOff>279400</xdr:rowOff>
        </xdr:to>
        <xdr:sp macro="" textlink="">
          <xdr:nvSpPr>
            <xdr:cNvPr id="4118" name="Drop Down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1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25400</xdr:colOff>
          <xdr:row>17</xdr:row>
          <xdr:rowOff>38100</xdr:rowOff>
        </xdr:from>
        <xdr:to>
          <xdr:col>8</xdr:col>
          <xdr:colOff>3162300</xdr:colOff>
          <xdr:row>18</xdr:row>
          <xdr:rowOff>0</xdr:rowOff>
        </xdr:to>
        <xdr:sp macro="" textlink="">
          <xdr:nvSpPr>
            <xdr:cNvPr id="4119" name="Drop Down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1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18</xdr:row>
          <xdr:rowOff>50800</xdr:rowOff>
        </xdr:from>
        <xdr:to>
          <xdr:col>8</xdr:col>
          <xdr:colOff>3175000</xdr:colOff>
          <xdr:row>18</xdr:row>
          <xdr:rowOff>279400</xdr:rowOff>
        </xdr:to>
        <xdr:sp macro="" textlink="">
          <xdr:nvSpPr>
            <xdr:cNvPr id="4120" name="Drop Down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1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25400</xdr:colOff>
          <xdr:row>17</xdr:row>
          <xdr:rowOff>38100</xdr:rowOff>
        </xdr:from>
        <xdr:to>
          <xdr:col>10</xdr:col>
          <xdr:colOff>3162300</xdr:colOff>
          <xdr:row>18</xdr:row>
          <xdr:rowOff>0</xdr:rowOff>
        </xdr:to>
        <xdr:sp macro="" textlink="">
          <xdr:nvSpPr>
            <xdr:cNvPr id="4121" name="Drop Down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1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</xdr:colOff>
          <xdr:row>18</xdr:row>
          <xdr:rowOff>50800</xdr:rowOff>
        </xdr:from>
        <xdr:to>
          <xdr:col>10</xdr:col>
          <xdr:colOff>3175000</xdr:colOff>
          <xdr:row>18</xdr:row>
          <xdr:rowOff>279400</xdr:rowOff>
        </xdr:to>
        <xdr:sp macro="" textlink="">
          <xdr:nvSpPr>
            <xdr:cNvPr id="4122" name="Drop Down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1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25400</xdr:colOff>
          <xdr:row>17</xdr:row>
          <xdr:rowOff>38100</xdr:rowOff>
        </xdr:from>
        <xdr:to>
          <xdr:col>12</xdr:col>
          <xdr:colOff>3162300</xdr:colOff>
          <xdr:row>18</xdr:row>
          <xdr:rowOff>0</xdr:rowOff>
        </xdr:to>
        <xdr:sp macro="" textlink="">
          <xdr:nvSpPr>
            <xdr:cNvPr id="4123" name="Drop Down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1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18</xdr:row>
          <xdr:rowOff>50800</xdr:rowOff>
        </xdr:from>
        <xdr:to>
          <xdr:col>12</xdr:col>
          <xdr:colOff>3175000</xdr:colOff>
          <xdr:row>18</xdr:row>
          <xdr:rowOff>279400</xdr:rowOff>
        </xdr:to>
        <xdr:sp macro="" textlink="">
          <xdr:nvSpPr>
            <xdr:cNvPr id="4124" name="Drop Down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1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25400</xdr:colOff>
          <xdr:row>17</xdr:row>
          <xdr:rowOff>38100</xdr:rowOff>
        </xdr:from>
        <xdr:to>
          <xdr:col>14</xdr:col>
          <xdr:colOff>3162300</xdr:colOff>
          <xdr:row>18</xdr:row>
          <xdr:rowOff>0</xdr:rowOff>
        </xdr:to>
        <xdr:sp macro="" textlink="">
          <xdr:nvSpPr>
            <xdr:cNvPr id="4125" name="Drop Down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1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18</xdr:row>
          <xdr:rowOff>50800</xdr:rowOff>
        </xdr:from>
        <xdr:to>
          <xdr:col>14</xdr:col>
          <xdr:colOff>3175000</xdr:colOff>
          <xdr:row>18</xdr:row>
          <xdr:rowOff>279400</xdr:rowOff>
        </xdr:to>
        <xdr:sp macro="" textlink="">
          <xdr:nvSpPr>
            <xdr:cNvPr id="4126" name="Drop Down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1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25400</xdr:colOff>
          <xdr:row>17</xdr:row>
          <xdr:rowOff>38100</xdr:rowOff>
        </xdr:from>
        <xdr:to>
          <xdr:col>16</xdr:col>
          <xdr:colOff>3162300</xdr:colOff>
          <xdr:row>18</xdr:row>
          <xdr:rowOff>0</xdr:rowOff>
        </xdr:to>
        <xdr:sp macro="" textlink="">
          <xdr:nvSpPr>
            <xdr:cNvPr id="4127" name="Drop Down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1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38100</xdr:colOff>
          <xdr:row>18</xdr:row>
          <xdr:rowOff>50800</xdr:rowOff>
        </xdr:from>
        <xdr:to>
          <xdr:col>16</xdr:col>
          <xdr:colOff>3175000</xdr:colOff>
          <xdr:row>18</xdr:row>
          <xdr:rowOff>279400</xdr:rowOff>
        </xdr:to>
        <xdr:sp macro="" textlink="">
          <xdr:nvSpPr>
            <xdr:cNvPr id="4128" name="Drop Down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1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25400</xdr:colOff>
          <xdr:row>17</xdr:row>
          <xdr:rowOff>38100</xdr:rowOff>
        </xdr:from>
        <xdr:to>
          <xdr:col>18</xdr:col>
          <xdr:colOff>3162300</xdr:colOff>
          <xdr:row>18</xdr:row>
          <xdr:rowOff>0</xdr:rowOff>
        </xdr:to>
        <xdr:sp macro="" textlink="">
          <xdr:nvSpPr>
            <xdr:cNvPr id="4129" name="Drop Down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1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38100</xdr:colOff>
          <xdr:row>18</xdr:row>
          <xdr:rowOff>50800</xdr:rowOff>
        </xdr:from>
        <xdr:to>
          <xdr:col>18</xdr:col>
          <xdr:colOff>3175000</xdr:colOff>
          <xdr:row>18</xdr:row>
          <xdr:rowOff>279400</xdr:rowOff>
        </xdr:to>
        <xdr:sp macro="" textlink="">
          <xdr:nvSpPr>
            <xdr:cNvPr id="4130" name="Drop Down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1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25400</xdr:colOff>
          <xdr:row>17</xdr:row>
          <xdr:rowOff>38100</xdr:rowOff>
        </xdr:from>
        <xdr:to>
          <xdr:col>20</xdr:col>
          <xdr:colOff>3162300</xdr:colOff>
          <xdr:row>18</xdr:row>
          <xdr:rowOff>0</xdr:rowOff>
        </xdr:to>
        <xdr:sp macro="" textlink="">
          <xdr:nvSpPr>
            <xdr:cNvPr id="4131" name="Drop Down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1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18</xdr:row>
          <xdr:rowOff>50800</xdr:rowOff>
        </xdr:from>
        <xdr:to>
          <xdr:col>20</xdr:col>
          <xdr:colOff>3175000</xdr:colOff>
          <xdr:row>18</xdr:row>
          <xdr:rowOff>279400</xdr:rowOff>
        </xdr:to>
        <xdr:sp macro="" textlink="">
          <xdr:nvSpPr>
            <xdr:cNvPr id="4132" name="Drop Down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1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25400</xdr:colOff>
          <xdr:row>17</xdr:row>
          <xdr:rowOff>38100</xdr:rowOff>
        </xdr:from>
        <xdr:to>
          <xdr:col>22</xdr:col>
          <xdr:colOff>3162300</xdr:colOff>
          <xdr:row>18</xdr:row>
          <xdr:rowOff>0</xdr:rowOff>
        </xdr:to>
        <xdr:sp macro="" textlink="">
          <xdr:nvSpPr>
            <xdr:cNvPr id="4133" name="Drop Down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1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38100</xdr:colOff>
          <xdr:row>18</xdr:row>
          <xdr:rowOff>50800</xdr:rowOff>
        </xdr:from>
        <xdr:to>
          <xdr:col>22</xdr:col>
          <xdr:colOff>3175000</xdr:colOff>
          <xdr:row>18</xdr:row>
          <xdr:rowOff>279400</xdr:rowOff>
        </xdr:to>
        <xdr:sp macro="" textlink="">
          <xdr:nvSpPr>
            <xdr:cNvPr id="4134" name="Drop Down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1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25400</xdr:colOff>
          <xdr:row>37</xdr:row>
          <xdr:rowOff>50800</xdr:rowOff>
        </xdr:from>
        <xdr:to>
          <xdr:col>8</xdr:col>
          <xdr:colOff>3162300</xdr:colOff>
          <xdr:row>37</xdr:row>
          <xdr:rowOff>279400</xdr:rowOff>
        </xdr:to>
        <xdr:sp macro="" textlink="">
          <xdr:nvSpPr>
            <xdr:cNvPr id="4135" name="Drop Down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1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25400</xdr:colOff>
          <xdr:row>37</xdr:row>
          <xdr:rowOff>50800</xdr:rowOff>
        </xdr:from>
        <xdr:to>
          <xdr:col>10</xdr:col>
          <xdr:colOff>3162300</xdr:colOff>
          <xdr:row>37</xdr:row>
          <xdr:rowOff>279400</xdr:rowOff>
        </xdr:to>
        <xdr:sp macro="" textlink="">
          <xdr:nvSpPr>
            <xdr:cNvPr id="4136" name="Drop Down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1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25400</xdr:colOff>
          <xdr:row>37</xdr:row>
          <xdr:rowOff>50800</xdr:rowOff>
        </xdr:from>
        <xdr:to>
          <xdr:col>12</xdr:col>
          <xdr:colOff>3162300</xdr:colOff>
          <xdr:row>37</xdr:row>
          <xdr:rowOff>279400</xdr:rowOff>
        </xdr:to>
        <xdr:sp macro="" textlink="">
          <xdr:nvSpPr>
            <xdr:cNvPr id="4137" name="Drop Down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1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25400</xdr:colOff>
          <xdr:row>37</xdr:row>
          <xdr:rowOff>50800</xdr:rowOff>
        </xdr:from>
        <xdr:to>
          <xdr:col>14</xdr:col>
          <xdr:colOff>3162300</xdr:colOff>
          <xdr:row>37</xdr:row>
          <xdr:rowOff>279400</xdr:rowOff>
        </xdr:to>
        <xdr:sp macro="" textlink="">
          <xdr:nvSpPr>
            <xdr:cNvPr id="4138" name="Drop Down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1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25400</xdr:colOff>
          <xdr:row>37</xdr:row>
          <xdr:rowOff>50800</xdr:rowOff>
        </xdr:from>
        <xdr:to>
          <xdr:col>16</xdr:col>
          <xdr:colOff>3162300</xdr:colOff>
          <xdr:row>37</xdr:row>
          <xdr:rowOff>279400</xdr:rowOff>
        </xdr:to>
        <xdr:sp macro="" textlink="">
          <xdr:nvSpPr>
            <xdr:cNvPr id="4139" name="Drop Down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1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25400</xdr:colOff>
          <xdr:row>37</xdr:row>
          <xdr:rowOff>50800</xdr:rowOff>
        </xdr:from>
        <xdr:to>
          <xdr:col>18</xdr:col>
          <xdr:colOff>3162300</xdr:colOff>
          <xdr:row>37</xdr:row>
          <xdr:rowOff>279400</xdr:rowOff>
        </xdr:to>
        <xdr:sp macro="" textlink="">
          <xdr:nvSpPr>
            <xdr:cNvPr id="4140" name="Drop Down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1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25400</xdr:colOff>
          <xdr:row>37</xdr:row>
          <xdr:rowOff>50800</xdr:rowOff>
        </xdr:from>
        <xdr:to>
          <xdr:col>20</xdr:col>
          <xdr:colOff>3162300</xdr:colOff>
          <xdr:row>37</xdr:row>
          <xdr:rowOff>279400</xdr:rowOff>
        </xdr:to>
        <xdr:sp macro="" textlink="">
          <xdr:nvSpPr>
            <xdr:cNvPr id="4141" name="Drop Down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1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25400</xdr:colOff>
          <xdr:row>37</xdr:row>
          <xdr:rowOff>50800</xdr:rowOff>
        </xdr:from>
        <xdr:to>
          <xdr:col>22</xdr:col>
          <xdr:colOff>3162300</xdr:colOff>
          <xdr:row>37</xdr:row>
          <xdr:rowOff>279400</xdr:rowOff>
        </xdr:to>
        <xdr:sp macro="" textlink="">
          <xdr:nvSpPr>
            <xdr:cNvPr id="4142" name="Drop Down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1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4</xdr:col>
      <xdr:colOff>38100</xdr:colOff>
      <xdr:row>54</xdr:row>
      <xdr:rowOff>50800</xdr:rowOff>
    </xdr:from>
    <xdr:to>
      <xdr:col>4</xdr:col>
      <xdr:colOff>3149600</xdr:colOff>
      <xdr:row>54</xdr:row>
      <xdr:rowOff>304800</xdr:rowOff>
    </xdr:to>
    <xdr:sp macro="" textlink="">
      <xdr:nvSpPr>
        <xdr:cNvPr id="4158" name="LDDate8" hidden="1">
          <a:extLst>
            <a:ext uri="{63B3BB69-23CF-44E3-9099-C40C66FF867C}">
              <a14:compatExt xmlns:a14="http://schemas.microsoft.com/office/drawing/2010/main" spid="_x0000_s4158"/>
            </a:ext>
            <a:ext uri="{FF2B5EF4-FFF2-40B4-BE49-F238E27FC236}">
              <a16:creationId xmlns:a16="http://schemas.microsoft.com/office/drawing/2014/main" id="{00000000-0008-0000-0100-00003E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4</xdr:col>
      <xdr:colOff>38100</xdr:colOff>
      <xdr:row>53</xdr:row>
      <xdr:rowOff>50800</xdr:rowOff>
    </xdr:from>
    <xdr:to>
      <xdr:col>4</xdr:col>
      <xdr:colOff>3149600</xdr:colOff>
      <xdr:row>53</xdr:row>
      <xdr:rowOff>292100</xdr:rowOff>
    </xdr:to>
    <xdr:sp macro="" textlink="">
      <xdr:nvSpPr>
        <xdr:cNvPr id="4159" name="LDDate9" hidden="1">
          <a:extLst>
            <a:ext uri="{63B3BB69-23CF-44E3-9099-C40C66FF867C}">
              <a14:compatExt xmlns:a14="http://schemas.microsoft.com/office/drawing/2010/main" spid="_x0000_s4159"/>
            </a:ext>
            <a:ext uri="{FF2B5EF4-FFF2-40B4-BE49-F238E27FC236}">
              <a16:creationId xmlns:a16="http://schemas.microsoft.com/office/drawing/2014/main" id="{00000000-0008-0000-0100-00003F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4</xdr:col>
      <xdr:colOff>38100</xdr:colOff>
      <xdr:row>50</xdr:row>
      <xdr:rowOff>63500</xdr:rowOff>
    </xdr:from>
    <xdr:to>
      <xdr:col>4</xdr:col>
      <xdr:colOff>3149600</xdr:colOff>
      <xdr:row>50</xdr:row>
      <xdr:rowOff>304800</xdr:rowOff>
    </xdr:to>
    <xdr:sp macro="" textlink="">
      <xdr:nvSpPr>
        <xdr:cNvPr id="4161" name="LDDate11" hidden="1">
          <a:extLst>
            <a:ext uri="{63B3BB69-23CF-44E3-9099-C40C66FF867C}">
              <a14:compatExt xmlns:a14="http://schemas.microsoft.com/office/drawing/2010/main" spid="_x0000_s4161"/>
            </a:ext>
            <a:ext uri="{FF2B5EF4-FFF2-40B4-BE49-F238E27FC236}">
              <a16:creationId xmlns:a16="http://schemas.microsoft.com/office/drawing/2014/main" id="{00000000-0008-0000-0100-000041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25400</xdr:colOff>
          <xdr:row>12</xdr:row>
          <xdr:rowOff>25400</xdr:rowOff>
        </xdr:from>
        <xdr:to>
          <xdr:col>4</xdr:col>
          <xdr:colOff>3162300</xdr:colOff>
          <xdr:row>12</xdr:row>
          <xdr:rowOff>406400</xdr:rowOff>
        </xdr:to>
        <xdr:sp macro="" textlink="">
          <xdr:nvSpPr>
            <xdr:cNvPr id="4166" name="Drop Down 70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1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25400</xdr:colOff>
          <xdr:row>12</xdr:row>
          <xdr:rowOff>25400</xdr:rowOff>
        </xdr:from>
        <xdr:to>
          <xdr:col>6</xdr:col>
          <xdr:colOff>3162300</xdr:colOff>
          <xdr:row>12</xdr:row>
          <xdr:rowOff>406400</xdr:rowOff>
        </xdr:to>
        <xdr:sp macro="" textlink="">
          <xdr:nvSpPr>
            <xdr:cNvPr id="4167" name="Drop Down 71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1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25400</xdr:colOff>
          <xdr:row>12</xdr:row>
          <xdr:rowOff>25400</xdr:rowOff>
        </xdr:from>
        <xdr:to>
          <xdr:col>8</xdr:col>
          <xdr:colOff>3162300</xdr:colOff>
          <xdr:row>12</xdr:row>
          <xdr:rowOff>406400</xdr:rowOff>
        </xdr:to>
        <xdr:sp macro="" textlink="">
          <xdr:nvSpPr>
            <xdr:cNvPr id="4168" name="Drop Down 72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1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25400</xdr:colOff>
          <xdr:row>12</xdr:row>
          <xdr:rowOff>25400</xdr:rowOff>
        </xdr:from>
        <xdr:to>
          <xdr:col>10</xdr:col>
          <xdr:colOff>3162300</xdr:colOff>
          <xdr:row>12</xdr:row>
          <xdr:rowOff>406400</xdr:rowOff>
        </xdr:to>
        <xdr:sp macro="" textlink="">
          <xdr:nvSpPr>
            <xdr:cNvPr id="4169" name="Drop Down 73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1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25400</xdr:colOff>
          <xdr:row>12</xdr:row>
          <xdr:rowOff>25400</xdr:rowOff>
        </xdr:from>
        <xdr:to>
          <xdr:col>12</xdr:col>
          <xdr:colOff>3162300</xdr:colOff>
          <xdr:row>12</xdr:row>
          <xdr:rowOff>406400</xdr:rowOff>
        </xdr:to>
        <xdr:sp macro="" textlink="">
          <xdr:nvSpPr>
            <xdr:cNvPr id="4170" name="Drop Down 74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1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25400</xdr:colOff>
          <xdr:row>12</xdr:row>
          <xdr:rowOff>25400</xdr:rowOff>
        </xdr:from>
        <xdr:to>
          <xdr:col>14</xdr:col>
          <xdr:colOff>3162300</xdr:colOff>
          <xdr:row>12</xdr:row>
          <xdr:rowOff>406400</xdr:rowOff>
        </xdr:to>
        <xdr:sp macro="" textlink="">
          <xdr:nvSpPr>
            <xdr:cNvPr id="4171" name="Drop Down 75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1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25400</xdr:colOff>
          <xdr:row>12</xdr:row>
          <xdr:rowOff>25400</xdr:rowOff>
        </xdr:from>
        <xdr:to>
          <xdr:col>16</xdr:col>
          <xdr:colOff>3162300</xdr:colOff>
          <xdr:row>12</xdr:row>
          <xdr:rowOff>406400</xdr:rowOff>
        </xdr:to>
        <xdr:sp macro="" textlink="">
          <xdr:nvSpPr>
            <xdr:cNvPr id="4172" name="Drop Down 76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1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25400</xdr:colOff>
          <xdr:row>12</xdr:row>
          <xdr:rowOff>25400</xdr:rowOff>
        </xdr:from>
        <xdr:to>
          <xdr:col>18</xdr:col>
          <xdr:colOff>3162300</xdr:colOff>
          <xdr:row>12</xdr:row>
          <xdr:rowOff>406400</xdr:rowOff>
        </xdr:to>
        <xdr:sp macro="" textlink="">
          <xdr:nvSpPr>
            <xdr:cNvPr id="4173" name="Drop Down 77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1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25400</xdr:colOff>
          <xdr:row>12</xdr:row>
          <xdr:rowOff>25400</xdr:rowOff>
        </xdr:from>
        <xdr:to>
          <xdr:col>20</xdr:col>
          <xdr:colOff>3162300</xdr:colOff>
          <xdr:row>12</xdr:row>
          <xdr:rowOff>406400</xdr:rowOff>
        </xdr:to>
        <xdr:sp macro="" textlink="">
          <xdr:nvSpPr>
            <xdr:cNvPr id="4174" name="Drop Down 78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1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25400</xdr:colOff>
          <xdr:row>12</xdr:row>
          <xdr:rowOff>25400</xdr:rowOff>
        </xdr:from>
        <xdr:to>
          <xdr:col>22</xdr:col>
          <xdr:colOff>3162300</xdr:colOff>
          <xdr:row>12</xdr:row>
          <xdr:rowOff>406400</xdr:rowOff>
        </xdr:to>
        <xdr:sp macro="" textlink="">
          <xdr:nvSpPr>
            <xdr:cNvPr id="4175" name="Drop Down 79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1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25400</xdr:rowOff>
        </xdr:from>
        <xdr:to>
          <xdr:col>4</xdr:col>
          <xdr:colOff>3175000</xdr:colOff>
          <xdr:row>56</xdr:row>
          <xdr:rowOff>254000</xdr:rowOff>
        </xdr:to>
        <xdr:sp macro="" textlink="">
          <xdr:nvSpPr>
            <xdr:cNvPr id="4183" name="Drop Down 87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1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56</xdr:row>
          <xdr:rowOff>25400</xdr:rowOff>
        </xdr:from>
        <xdr:to>
          <xdr:col>6</xdr:col>
          <xdr:colOff>3175000</xdr:colOff>
          <xdr:row>56</xdr:row>
          <xdr:rowOff>254000</xdr:rowOff>
        </xdr:to>
        <xdr:sp macro="" textlink="">
          <xdr:nvSpPr>
            <xdr:cNvPr id="4185" name="Drop Down 89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1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56</xdr:row>
          <xdr:rowOff>25400</xdr:rowOff>
        </xdr:from>
        <xdr:to>
          <xdr:col>8</xdr:col>
          <xdr:colOff>3175000</xdr:colOff>
          <xdr:row>56</xdr:row>
          <xdr:rowOff>254000</xdr:rowOff>
        </xdr:to>
        <xdr:sp macro="" textlink="">
          <xdr:nvSpPr>
            <xdr:cNvPr id="4186" name="Drop Down 90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1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</xdr:colOff>
          <xdr:row>56</xdr:row>
          <xdr:rowOff>25400</xdr:rowOff>
        </xdr:from>
        <xdr:to>
          <xdr:col>10</xdr:col>
          <xdr:colOff>3175000</xdr:colOff>
          <xdr:row>56</xdr:row>
          <xdr:rowOff>254000</xdr:rowOff>
        </xdr:to>
        <xdr:sp macro="" textlink="">
          <xdr:nvSpPr>
            <xdr:cNvPr id="4187" name="Drop Down 91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1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56</xdr:row>
          <xdr:rowOff>25400</xdr:rowOff>
        </xdr:from>
        <xdr:to>
          <xdr:col>12</xdr:col>
          <xdr:colOff>3175000</xdr:colOff>
          <xdr:row>56</xdr:row>
          <xdr:rowOff>254000</xdr:rowOff>
        </xdr:to>
        <xdr:sp macro="" textlink="">
          <xdr:nvSpPr>
            <xdr:cNvPr id="4188" name="Drop Down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1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56</xdr:row>
          <xdr:rowOff>25400</xdr:rowOff>
        </xdr:from>
        <xdr:to>
          <xdr:col>14</xdr:col>
          <xdr:colOff>3175000</xdr:colOff>
          <xdr:row>56</xdr:row>
          <xdr:rowOff>254000</xdr:rowOff>
        </xdr:to>
        <xdr:sp macro="" textlink="">
          <xdr:nvSpPr>
            <xdr:cNvPr id="4189" name="Drop Down 93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1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38100</xdr:colOff>
          <xdr:row>56</xdr:row>
          <xdr:rowOff>25400</xdr:rowOff>
        </xdr:from>
        <xdr:to>
          <xdr:col>16</xdr:col>
          <xdr:colOff>3175000</xdr:colOff>
          <xdr:row>56</xdr:row>
          <xdr:rowOff>254000</xdr:rowOff>
        </xdr:to>
        <xdr:sp macro="" textlink="">
          <xdr:nvSpPr>
            <xdr:cNvPr id="4190" name="Drop Down 94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1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38100</xdr:colOff>
          <xdr:row>56</xdr:row>
          <xdr:rowOff>25400</xdr:rowOff>
        </xdr:from>
        <xdr:to>
          <xdr:col>18</xdr:col>
          <xdr:colOff>3175000</xdr:colOff>
          <xdr:row>56</xdr:row>
          <xdr:rowOff>254000</xdr:rowOff>
        </xdr:to>
        <xdr:sp macro="" textlink="">
          <xdr:nvSpPr>
            <xdr:cNvPr id="4191" name="Drop Down 95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1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56</xdr:row>
          <xdr:rowOff>25400</xdr:rowOff>
        </xdr:from>
        <xdr:to>
          <xdr:col>20</xdr:col>
          <xdr:colOff>3175000</xdr:colOff>
          <xdr:row>56</xdr:row>
          <xdr:rowOff>254000</xdr:rowOff>
        </xdr:to>
        <xdr:sp macro="" textlink="">
          <xdr:nvSpPr>
            <xdr:cNvPr id="4192" name="Drop Down 96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1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38100</xdr:colOff>
          <xdr:row>56</xdr:row>
          <xdr:rowOff>25400</xdr:rowOff>
        </xdr:from>
        <xdr:to>
          <xdr:col>22</xdr:col>
          <xdr:colOff>3175000</xdr:colOff>
          <xdr:row>56</xdr:row>
          <xdr:rowOff>254000</xdr:rowOff>
        </xdr:to>
        <xdr:sp macro="" textlink="">
          <xdr:nvSpPr>
            <xdr:cNvPr id="4193" name="Drop Down 97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1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25400</xdr:colOff>
          <xdr:row>61</xdr:row>
          <xdr:rowOff>25400</xdr:rowOff>
        </xdr:from>
        <xdr:to>
          <xdr:col>4</xdr:col>
          <xdr:colOff>3162300</xdr:colOff>
          <xdr:row>61</xdr:row>
          <xdr:rowOff>254000</xdr:rowOff>
        </xdr:to>
        <xdr:sp macro="" textlink="">
          <xdr:nvSpPr>
            <xdr:cNvPr id="4202" name="Drop Down 106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1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25400</xdr:colOff>
          <xdr:row>64</xdr:row>
          <xdr:rowOff>25400</xdr:rowOff>
        </xdr:from>
        <xdr:to>
          <xdr:col>4</xdr:col>
          <xdr:colOff>3162300</xdr:colOff>
          <xdr:row>64</xdr:row>
          <xdr:rowOff>254000</xdr:rowOff>
        </xdr:to>
        <xdr:sp macro="" textlink="">
          <xdr:nvSpPr>
            <xdr:cNvPr id="4206" name="Drop Down 110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1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4</xdr:col>
      <xdr:colOff>38100</xdr:colOff>
      <xdr:row>51</xdr:row>
      <xdr:rowOff>50800</xdr:rowOff>
    </xdr:from>
    <xdr:to>
      <xdr:col>4</xdr:col>
      <xdr:colOff>3149600</xdr:colOff>
      <xdr:row>51</xdr:row>
      <xdr:rowOff>304800</xdr:rowOff>
    </xdr:to>
    <xdr:sp macro="" textlink="">
      <xdr:nvSpPr>
        <xdr:cNvPr id="4212" name="LDDate1" hidden="1">
          <a:extLst>
            <a:ext uri="{63B3BB69-23CF-44E3-9099-C40C66FF867C}">
              <a14:compatExt xmlns:a14="http://schemas.microsoft.com/office/drawing/2010/main" spid="_x0000_s4212"/>
            </a:ext>
            <a:ext uri="{FF2B5EF4-FFF2-40B4-BE49-F238E27FC236}">
              <a16:creationId xmlns:a16="http://schemas.microsoft.com/office/drawing/2014/main" id="{00000000-0008-0000-0100-000074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4</xdr:col>
      <xdr:colOff>38100</xdr:colOff>
      <xdr:row>52</xdr:row>
      <xdr:rowOff>50800</xdr:rowOff>
    </xdr:from>
    <xdr:to>
      <xdr:col>4</xdr:col>
      <xdr:colOff>3149600</xdr:colOff>
      <xdr:row>52</xdr:row>
      <xdr:rowOff>292100</xdr:rowOff>
    </xdr:to>
    <xdr:sp macro="" textlink="">
      <xdr:nvSpPr>
        <xdr:cNvPr id="4213" name="LDDate2" hidden="1">
          <a:extLst>
            <a:ext uri="{63B3BB69-23CF-44E3-9099-C40C66FF867C}">
              <a14:compatExt xmlns:a14="http://schemas.microsoft.com/office/drawing/2010/main" spid="_x0000_s4213"/>
            </a:ext>
            <a:ext uri="{FF2B5EF4-FFF2-40B4-BE49-F238E27FC236}">
              <a16:creationId xmlns:a16="http://schemas.microsoft.com/office/drawing/2014/main" id="{00000000-0008-0000-0100-000075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6</xdr:col>
      <xdr:colOff>38100</xdr:colOff>
      <xdr:row>54</xdr:row>
      <xdr:rowOff>50800</xdr:rowOff>
    </xdr:from>
    <xdr:to>
      <xdr:col>6</xdr:col>
      <xdr:colOff>3149600</xdr:colOff>
      <xdr:row>54</xdr:row>
      <xdr:rowOff>304800</xdr:rowOff>
    </xdr:to>
    <xdr:sp macro="" textlink="">
      <xdr:nvSpPr>
        <xdr:cNvPr id="4214" name="LDDate3" hidden="1">
          <a:extLst>
            <a:ext uri="{63B3BB69-23CF-44E3-9099-C40C66FF867C}">
              <a14:compatExt xmlns:a14="http://schemas.microsoft.com/office/drawing/2010/main" spid="_x0000_s4214"/>
            </a:ext>
            <a:ext uri="{FF2B5EF4-FFF2-40B4-BE49-F238E27FC236}">
              <a16:creationId xmlns:a16="http://schemas.microsoft.com/office/drawing/2014/main" id="{00000000-0008-0000-0100-000076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6</xdr:col>
      <xdr:colOff>38100</xdr:colOff>
      <xdr:row>53</xdr:row>
      <xdr:rowOff>50800</xdr:rowOff>
    </xdr:from>
    <xdr:to>
      <xdr:col>6</xdr:col>
      <xdr:colOff>3149600</xdr:colOff>
      <xdr:row>53</xdr:row>
      <xdr:rowOff>292100</xdr:rowOff>
    </xdr:to>
    <xdr:sp macro="" textlink="">
      <xdr:nvSpPr>
        <xdr:cNvPr id="4215" name="LDDate4" hidden="1">
          <a:extLst>
            <a:ext uri="{63B3BB69-23CF-44E3-9099-C40C66FF867C}">
              <a14:compatExt xmlns:a14="http://schemas.microsoft.com/office/drawing/2010/main" spid="_x0000_s4215"/>
            </a:ext>
            <a:ext uri="{FF2B5EF4-FFF2-40B4-BE49-F238E27FC236}">
              <a16:creationId xmlns:a16="http://schemas.microsoft.com/office/drawing/2014/main" id="{00000000-0008-0000-0100-000077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6</xdr:col>
      <xdr:colOff>38100</xdr:colOff>
      <xdr:row>50</xdr:row>
      <xdr:rowOff>63500</xdr:rowOff>
    </xdr:from>
    <xdr:to>
      <xdr:col>6</xdr:col>
      <xdr:colOff>3149600</xdr:colOff>
      <xdr:row>50</xdr:row>
      <xdr:rowOff>304800</xdr:rowOff>
    </xdr:to>
    <xdr:sp macro="" textlink="">
      <xdr:nvSpPr>
        <xdr:cNvPr id="4216" name="LDDate5" hidden="1">
          <a:extLst>
            <a:ext uri="{63B3BB69-23CF-44E3-9099-C40C66FF867C}">
              <a14:compatExt xmlns:a14="http://schemas.microsoft.com/office/drawing/2010/main" spid="_x0000_s4216"/>
            </a:ext>
            <a:ext uri="{FF2B5EF4-FFF2-40B4-BE49-F238E27FC236}">
              <a16:creationId xmlns:a16="http://schemas.microsoft.com/office/drawing/2014/main" id="{00000000-0008-0000-0100-000078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6</xdr:col>
      <xdr:colOff>38100</xdr:colOff>
      <xdr:row>51</xdr:row>
      <xdr:rowOff>50800</xdr:rowOff>
    </xdr:from>
    <xdr:to>
      <xdr:col>6</xdr:col>
      <xdr:colOff>3149600</xdr:colOff>
      <xdr:row>51</xdr:row>
      <xdr:rowOff>304800</xdr:rowOff>
    </xdr:to>
    <xdr:sp macro="" textlink="">
      <xdr:nvSpPr>
        <xdr:cNvPr id="4217" name="LDDate6" hidden="1">
          <a:extLst>
            <a:ext uri="{63B3BB69-23CF-44E3-9099-C40C66FF867C}">
              <a14:compatExt xmlns:a14="http://schemas.microsoft.com/office/drawing/2010/main" spid="_x0000_s4217"/>
            </a:ext>
            <a:ext uri="{FF2B5EF4-FFF2-40B4-BE49-F238E27FC236}">
              <a16:creationId xmlns:a16="http://schemas.microsoft.com/office/drawing/2014/main" id="{00000000-0008-0000-0100-000079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6</xdr:col>
      <xdr:colOff>38100</xdr:colOff>
      <xdr:row>52</xdr:row>
      <xdr:rowOff>50800</xdr:rowOff>
    </xdr:from>
    <xdr:to>
      <xdr:col>6</xdr:col>
      <xdr:colOff>3149600</xdr:colOff>
      <xdr:row>52</xdr:row>
      <xdr:rowOff>292100</xdr:rowOff>
    </xdr:to>
    <xdr:sp macro="" textlink="">
      <xdr:nvSpPr>
        <xdr:cNvPr id="4218" name="LDDate7" hidden="1">
          <a:extLst>
            <a:ext uri="{63B3BB69-23CF-44E3-9099-C40C66FF867C}">
              <a14:compatExt xmlns:a14="http://schemas.microsoft.com/office/drawing/2010/main" spid="_x0000_s4218"/>
            </a:ext>
            <a:ext uri="{FF2B5EF4-FFF2-40B4-BE49-F238E27FC236}">
              <a16:creationId xmlns:a16="http://schemas.microsoft.com/office/drawing/2014/main" id="{00000000-0008-0000-0100-00007A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8</xdr:col>
      <xdr:colOff>38100</xdr:colOff>
      <xdr:row>54</xdr:row>
      <xdr:rowOff>50800</xdr:rowOff>
    </xdr:from>
    <xdr:to>
      <xdr:col>8</xdr:col>
      <xdr:colOff>3149600</xdr:colOff>
      <xdr:row>54</xdr:row>
      <xdr:rowOff>304800</xdr:rowOff>
    </xdr:to>
    <xdr:sp macro="" textlink="">
      <xdr:nvSpPr>
        <xdr:cNvPr id="4219" name="LDDate10" hidden="1">
          <a:extLst>
            <a:ext uri="{63B3BB69-23CF-44E3-9099-C40C66FF867C}">
              <a14:compatExt xmlns:a14="http://schemas.microsoft.com/office/drawing/2010/main" spid="_x0000_s4219"/>
            </a:ext>
            <a:ext uri="{FF2B5EF4-FFF2-40B4-BE49-F238E27FC236}">
              <a16:creationId xmlns:a16="http://schemas.microsoft.com/office/drawing/2014/main" id="{00000000-0008-0000-0100-00007B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8</xdr:col>
      <xdr:colOff>38100</xdr:colOff>
      <xdr:row>53</xdr:row>
      <xdr:rowOff>50800</xdr:rowOff>
    </xdr:from>
    <xdr:to>
      <xdr:col>8</xdr:col>
      <xdr:colOff>3149600</xdr:colOff>
      <xdr:row>53</xdr:row>
      <xdr:rowOff>292100</xdr:rowOff>
    </xdr:to>
    <xdr:sp macro="" textlink="">
      <xdr:nvSpPr>
        <xdr:cNvPr id="4220" name="LDDate12" hidden="1">
          <a:extLst>
            <a:ext uri="{63B3BB69-23CF-44E3-9099-C40C66FF867C}">
              <a14:compatExt xmlns:a14="http://schemas.microsoft.com/office/drawing/2010/main" spid="_x0000_s4220"/>
            </a:ext>
            <a:ext uri="{FF2B5EF4-FFF2-40B4-BE49-F238E27FC236}">
              <a16:creationId xmlns:a16="http://schemas.microsoft.com/office/drawing/2014/main" id="{00000000-0008-0000-0100-00007C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8</xdr:col>
      <xdr:colOff>38100</xdr:colOff>
      <xdr:row>50</xdr:row>
      <xdr:rowOff>63500</xdr:rowOff>
    </xdr:from>
    <xdr:to>
      <xdr:col>8</xdr:col>
      <xdr:colOff>3149600</xdr:colOff>
      <xdr:row>50</xdr:row>
      <xdr:rowOff>304800</xdr:rowOff>
    </xdr:to>
    <xdr:sp macro="" textlink="">
      <xdr:nvSpPr>
        <xdr:cNvPr id="4221" name="LDDate13" hidden="1">
          <a:extLst>
            <a:ext uri="{63B3BB69-23CF-44E3-9099-C40C66FF867C}">
              <a14:compatExt xmlns:a14="http://schemas.microsoft.com/office/drawing/2010/main" spid="_x0000_s4221"/>
            </a:ext>
            <a:ext uri="{FF2B5EF4-FFF2-40B4-BE49-F238E27FC236}">
              <a16:creationId xmlns:a16="http://schemas.microsoft.com/office/drawing/2014/main" id="{00000000-0008-0000-0100-00007D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8</xdr:col>
      <xdr:colOff>38100</xdr:colOff>
      <xdr:row>51</xdr:row>
      <xdr:rowOff>50800</xdr:rowOff>
    </xdr:from>
    <xdr:to>
      <xdr:col>8</xdr:col>
      <xdr:colOff>3149600</xdr:colOff>
      <xdr:row>51</xdr:row>
      <xdr:rowOff>304800</xdr:rowOff>
    </xdr:to>
    <xdr:sp macro="" textlink="">
      <xdr:nvSpPr>
        <xdr:cNvPr id="4222" name="LDDate14" hidden="1">
          <a:extLst>
            <a:ext uri="{63B3BB69-23CF-44E3-9099-C40C66FF867C}">
              <a14:compatExt xmlns:a14="http://schemas.microsoft.com/office/drawing/2010/main" spid="_x0000_s4222"/>
            </a:ext>
            <a:ext uri="{FF2B5EF4-FFF2-40B4-BE49-F238E27FC236}">
              <a16:creationId xmlns:a16="http://schemas.microsoft.com/office/drawing/2014/main" id="{00000000-0008-0000-0100-00007E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8</xdr:col>
      <xdr:colOff>38100</xdr:colOff>
      <xdr:row>52</xdr:row>
      <xdr:rowOff>50800</xdr:rowOff>
    </xdr:from>
    <xdr:to>
      <xdr:col>8</xdr:col>
      <xdr:colOff>3149600</xdr:colOff>
      <xdr:row>52</xdr:row>
      <xdr:rowOff>292100</xdr:rowOff>
    </xdr:to>
    <xdr:sp macro="" textlink="">
      <xdr:nvSpPr>
        <xdr:cNvPr id="4223" name="LDDate15" hidden="1">
          <a:extLst>
            <a:ext uri="{63B3BB69-23CF-44E3-9099-C40C66FF867C}">
              <a14:compatExt xmlns:a14="http://schemas.microsoft.com/office/drawing/2010/main" spid="_x0000_s4223"/>
            </a:ext>
            <a:ext uri="{FF2B5EF4-FFF2-40B4-BE49-F238E27FC236}">
              <a16:creationId xmlns:a16="http://schemas.microsoft.com/office/drawing/2014/main" id="{00000000-0008-0000-0100-00007F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10</xdr:col>
      <xdr:colOff>38100</xdr:colOff>
      <xdr:row>54</xdr:row>
      <xdr:rowOff>50800</xdr:rowOff>
    </xdr:from>
    <xdr:to>
      <xdr:col>10</xdr:col>
      <xdr:colOff>3149600</xdr:colOff>
      <xdr:row>54</xdr:row>
      <xdr:rowOff>304800</xdr:rowOff>
    </xdr:to>
    <xdr:sp macro="" textlink="">
      <xdr:nvSpPr>
        <xdr:cNvPr id="4224" name="LDDate16" hidden="1">
          <a:extLst>
            <a:ext uri="{63B3BB69-23CF-44E3-9099-C40C66FF867C}">
              <a14:compatExt xmlns:a14="http://schemas.microsoft.com/office/drawing/2010/main" spid="_x0000_s4224"/>
            </a:ext>
            <a:ext uri="{FF2B5EF4-FFF2-40B4-BE49-F238E27FC236}">
              <a16:creationId xmlns:a16="http://schemas.microsoft.com/office/drawing/2014/main" id="{00000000-0008-0000-0100-000080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10</xdr:col>
      <xdr:colOff>38100</xdr:colOff>
      <xdr:row>53</xdr:row>
      <xdr:rowOff>50800</xdr:rowOff>
    </xdr:from>
    <xdr:to>
      <xdr:col>10</xdr:col>
      <xdr:colOff>3149600</xdr:colOff>
      <xdr:row>53</xdr:row>
      <xdr:rowOff>292100</xdr:rowOff>
    </xdr:to>
    <xdr:sp macro="" textlink="">
      <xdr:nvSpPr>
        <xdr:cNvPr id="4225" name="LDDate17" hidden="1">
          <a:extLst>
            <a:ext uri="{63B3BB69-23CF-44E3-9099-C40C66FF867C}">
              <a14:compatExt xmlns:a14="http://schemas.microsoft.com/office/drawing/2010/main" spid="_x0000_s4225"/>
            </a:ext>
            <a:ext uri="{FF2B5EF4-FFF2-40B4-BE49-F238E27FC236}">
              <a16:creationId xmlns:a16="http://schemas.microsoft.com/office/drawing/2014/main" id="{00000000-0008-0000-0100-000081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10</xdr:col>
      <xdr:colOff>38100</xdr:colOff>
      <xdr:row>50</xdr:row>
      <xdr:rowOff>63500</xdr:rowOff>
    </xdr:from>
    <xdr:to>
      <xdr:col>10</xdr:col>
      <xdr:colOff>3149600</xdr:colOff>
      <xdr:row>50</xdr:row>
      <xdr:rowOff>304800</xdr:rowOff>
    </xdr:to>
    <xdr:sp macro="" textlink="">
      <xdr:nvSpPr>
        <xdr:cNvPr id="4226" name="LDDate18" hidden="1">
          <a:extLst>
            <a:ext uri="{63B3BB69-23CF-44E3-9099-C40C66FF867C}">
              <a14:compatExt xmlns:a14="http://schemas.microsoft.com/office/drawing/2010/main" spid="_x0000_s4226"/>
            </a:ext>
            <a:ext uri="{FF2B5EF4-FFF2-40B4-BE49-F238E27FC236}">
              <a16:creationId xmlns:a16="http://schemas.microsoft.com/office/drawing/2014/main" id="{00000000-0008-0000-0100-000082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10</xdr:col>
      <xdr:colOff>38100</xdr:colOff>
      <xdr:row>51</xdr:row>
      <xdr:rowOff>50800</xdr:rowOff>
    </xdr:from>
    <xdr:to>
      <xdr:col>10</xdr:col>
      <xdr:colOff>3149600</xdr:colOff>
      <xdr:row>51</xdr:row>
      <xdr:rowOff>304800</xdr:rowOff>
    </xdr:to>
    <xdr:sp macro="" textlink="">
      <xdr:nvSpPr>
        <xdr:cNvPr id="4227" name="LDDate19" hidden="1">
          <a:extLst>
            <a:ext uri="{63B3BB69-23CF-44E3-9099-C40C66FF867C}">
              <a14:compatExt xmlns:a14="http://schemas.microsoft.com/office/drawing/2010/main" spid="_x0000_s4227"/>
            </a:ext>
            <a:ext uri="{FF2B5EF4-FFF2-40B4-BE49-F238E27FC236}">
              <a16:creationId xmlns:a16="http://schemas.microsoft.com/office/drawing/2014/main" id="{00000000-0008-0000-0100-000083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10</xdr:col>
      <xdr:colOff>38100</xdr:colOff>
      <xdr:row>52</xdr:row>
      <xdr:rowOff>50800</xdr:rowOff>
    </xdr:from>
    <xdr:to>
      <xdr:col>10</xdr:col>
      <xdr:colOff>3149600</xdr:colOff>
      <xdr:row>52</xdr:row>
      <xdr:rowOff>292100</xdr:rowOff>
    </xdr:to>
    <xdr:sp macro="" textlink="">
      <xdr:nvSpPr>
        <xdr:cNvPr id="4228" name="LDDate20" hidden="1">
          <a:extLst>
            <a:ext uri="{63B3BB69-23CF-44E3-9099-C40C66FF867C}">
              <a14:compatExt xmlns:a14="http://schemas.microsoft.com/office/drawing/2010/main" spid="_x0000_s4228"/>
            </a:ext>
            <a:ext uri="{FF2B5EF4-FFF2-40B4-BE49-F238E27FC236}">
              <a16:creationId xmlns:a16="http://schemas.microsoft.com/office/drawing/2014/main" id="{00000000-0008-0000-0100-000084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12</xdr:col>
      <xdr:colOff>38100</xdr:colOff>
      <xdr:row>54</xdr:row>
      <xdr:rowOff>50800</xdr:rowOff>
    </xdr:from>
    <xdr:to>
      <xdr:col>12</xdr:col>
      <xdr:colOff>3149600</xdr:colOff>
      <xdr:row>54</xdr:row>
      <xdr:rowOff>304800</xdr:rowOff>
    </xdr:to>
    <xdr:sp macro="" textlink="">
      <xdr:nvSpPr>
        <xdr:cNvPr id="4229" name="LDDate21" hidden="1">
          <a:extLst>
            <a:ext uri="{63B3BB69-23CF-44E3-9099-C40C66FF867C}">
              <a14:compatExt xmlns:a14="http://schemas.microsoft.com/office/drawing/2010/main" spid="_x0000_s4229"/>
            </a:ext>
            <a:ext uri="{FF2B5EF4-FFF2-40B4-BE49-F238E27FC236}">
              <a16:creationId xmlns:a16="http://schemas.microsoft.com/office/drawing/2014/main" id="{00000000-0008-0000-0100-000085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12</xdr:col>
      <xdr:colOff>38100</xdr:colOff>
      <xdr:row>53</xdr:row>
      <xdr:rowOff>50800</xdr:rowOff>
    </xdr:from>
    <xdr:to>
      <xdr:col>12</xdr:col>
      <xdr:colOff>3149600</xdr:colOff>
      <xdr:row>53</xdr:row>
      <xdr:rowOff>292100</xdr:rowOff>
    </xdr:to>
    <xdr:sp macro="" textlink="">
      <xdr:nvSpPr>
        <xdr:cNvPr id="4230" name="LDDate22" hidden="1">
          <a:extLst>
            <a:ext uri="{63B3BB69-23CF-44E3-9099-C40C66FF867C}">
              <a14:compatExt xmlns:a14="http://schemas.microsoft.com/office/drawing/2010/main" spid="_x0000_s4230"/>
            </a:ext>
            <a:ext uri="{FF2B5EF4-FFF2-40B4-BE49-F238E27FC236}">
              <a16:creationId xmlns:a16="http://schemas.microsoft.com/office/drawing/2014/main" id="{00000000-0008-0000-0100-000086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12</xdr:col>
      <xdr:colOff>38100</xdr:colOff>
      <xdr:row>50</xdr:row>
      <xdr:rowOff>63500</xdr:rowOff>
    </xdr:from>
    <xdr:to>
      <xdr:col>12</xdr:col>
      <xdr:colOff>3149600</xdr:colOff>
      <xdr:row>50</xdr:row>
      <xdr:rowOff>304800</xdr:rowOff>
    </xdr:to>
    <xdr:sp macro="" textlink="">
      <xdr:nvSpPr>
        <xdr:cNvPr id="4231" name="LDDate23" hidden="1">
          <a:extLst>
            <a:ext uri="{63B3BB69-23CF-44E3-9099-C40C66FF867C}">
              <a14:compatExt xmlns:a14="http://schemas.microsoft.com/office/drawing/2010/main" spid="_x0000_s4231"/>
            </a:ext>
            <a:ext uri="{FF2B5EF4-FFF2-40B4-BE49-F238E27FC236}">
              <a16:creationId xmlns:a16="http://schemas.microsoft.com/office/drawing/2014/main" id="{00000000-0008-0000-0100-000087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12</xdr:col>
      <xdr:colOff>38100</xdr:colOff>
      <xdr:row>51</xdr:row>
      <xdr:rowOff>50800</xdr:rowOff>
    </xdr:from>
    <xdr:to>
      <xdr:col>12</xdr:col>
      <xdr:colOff>3149600</xdr:colOff>
      <xdr:row>51</xdr:row>
      <xdr:rowOff>304800</xdr:rowOff>
    </xdr:to>
    <xdr:sp macro="" textlink="">
      <xdr:nvSpPr>
        <xdr:cNvPr id="4232" name="LDDate24" hidden="1">
          <a:extLst>
            <a:ext uri="{63B3BB69-23CF-44E3-9099-C40C66FF867C}">
              <a14:compatExt xmlns:a14="http://schemas.microsoft.com/office/drawing/2010/main" spid="_x0000_s4232"/>
            </a:ext>
            <a:ext uri="{FF2B5EF4-FFF2-40B4-BE49-F238E27FC236}">
              <a16:creationId xmlns:a16="http://schemas.microsoft.com/office/drawing/2014/main" id="{00000000-0008-0000-0100-000088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12</xdr:col>
      <xdr:colOff>38100</xdr:colOff>
      <xdr:row>52</xdr:row>
      <xdr:rowOff>50800</xdr:rowOff>
    </xdr:from>
    <xdr:to>
      <xdr:col>12</xdr:col>
      <xdr:colOff>3149600</xdr:colOff>
      <xdr:row>52</xdr:row>
      <xdr:rowOff>292100</xdr:rowOff>
    </xdr:to>
    <xdr:sp macro="" textlink="">
      <xdr:nvSpPr>
        <xdr:cNvPr id="4233" name="LDDate25" hidden="1">
          <a:extLst>
            <a:ext uri="{63B3BB69-23CF-44E3-9099-C40C66FF867C}">
              <a14:compatExt xmlns:a14="http://schemas.microsoft.com/office/drawing/2010/main" spid="_x0000_s4233"/>
            </a:ext>
            <a:ext uri="{FF2B5EF4-FFF2-40B4-BE49-F238E27FC236}">
              <a16:creationId xmlns:a16="http://schemas.microsoft.com/office/drawing/2014/main" id="{00000000-0008-0000-0100-000089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14</xdr:col>
      <xdr:colOff>38100</xdr:colOff>
      <xdr:row>54</xdr:row>
      <xdr:rowOff>50800</xdr:rowOff>
    </xdr:from>
    <xdr:to>
      <xdr:col>14</xdr:col>
      <xdr:colOff>3149600</xdr:colOff>
      <xdr:row>54</xdr:row>
      <xdr:rowOff>304800</xdr:rowOff>
    </xdr:to>
    <xdr:sp macro="" textlink="">
      <xdr:nvSpPr>
        <xdr:cNvPr id="4234" name="LDDate26" hidden="1">
          <a:extLst>
            <a:ext uri="{63B3BB69-23CF-44E3-9099-C40C66FF867C}">
              <a14:compatExt xmlns:a14="http://schemas.microsoft.com/office/drawing/2010/main" spid="_x0000_s4234"/>
            </a:ext>
            <a:ext uri="{FF2B5EF4-FFF2-40B4-BE49-F238E27FC236}">
              <a16:creationId xmlns:a16="http://schemas.microsoft.com/office/drawing/2014/main" id="{00000000-0008-0000-0100-00008A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14</xdr:col>
      <xdr:colOff>38100</xdr:colOff>
      <xdr:row>53</xdr:row>
      <xdr:rowOff>50800</xdr:rowOff>
    </xdr:from>
    <xdr:to>
      <xdr:col>14</xdr:col>
      <xdr:colOff>3149600</xdr:colOff>
      <xdr:row>53</xdr:row>
      <xdr:rowOff>292100</xdr:rowOff>
    </xdr:to>
    <xdr:sp macro="" textlink="">
      <xdr:nvSpPr>
        <xdr:cNvPr id="4235" name="LDDate27" hidden="1">
          <a:extLst>
            <a:ext uri="{63B3BB69-23CF-44E3-9099-C40C66FF867C}">
              <a14:compatExt xmlns:a14="http://schemas.microsoft.com/office/drawing/2010/main" spid="_x0000_s4235"/>
            </a:ext>
            <a:ext uri="{FF2B5EF4-FFF2-40B4-BE49-F238E27FC236}">
              <a16:creationId xmlns:a16="http://schemas.microsoft.com/office/drawing/2014/main" id="{00000000-0008-0000-0100-00008B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14</xdr:col>
      <xdr:colOff>38100</xdr:colOff>
      <xdr:row>50</xdr:row>
      <xdr:rowOff>63500</xdr:rowOff>
    </xdr:from>
    <xdr:to>
      <xdr:col>14</xdr:col>
      <xdr:colOff>3149600</xdr:colOff>
      <xdr:row>50</xdr:row>
      <xdr:rowOff>304800</xdr:rowOff>
    </xdr:to>
    <xdr:sp macro="" textlink="">
      <xdr:nvSpPr>
        <xdr:cNvPr id="4236" name="LDDate28" hidden="1">
          <a:extLst>
            <a:ext uri="{63B3BB69-23CF-44E3-9099-C40C66FF867C}">
              <a14:compatExt xmlns:a14="http://schemas.microsoft.com/office/drawing/2010/main" spid="_x0000_s4236"/>
            </a:ext>
            <a:ext uri="{FF2B5EF4-FFF2-40B4-BE49-F238E27FC236}">
              <a16:creationId xmlns:a16="http://schemas.microsoft.com/office/drawing/2014/main" id="{00000000-0008-0000-0100-00008C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14</xdr:col>
      <xdr:colOff>38100</xdr:colOff>
      <xdr:row>51</xdr:row>
      <xdr:rowOff>50800</xdr:rowOff>
    </xdr:from>
    <xdr:to>
      <xdr:col>14</xdr:col>
      <xdr:colOff>3149600</xdr:colOff>
      <xdr:row>51</xdr:row>
      <xdr:rowOff>304800</xdr:rowOff>
    </xdr:to>
    <xdr:sp macro="" textlink="">
      <xdr:nvSpPr>
        <xdr:cNvPr id="4237" name="LDDate29" hidden="1">
          <a:extLst>
            <a:ext uri="{63B3BB69-23CF-44E3-9099-C40C66FF867C}">
              <a14:compatExt xmlns:a14="http://schemas.microsoft.com/office/drawing/2010/main" spid="_x0000_s4237"/>
            </a:ext>
            <a:ext uri="{FF2B5EF4-FFF2-40B4-BE49-F238E27FC236}">
              <a16:creationId xmlns:a16="http://schemas.microsoft.com/office/drawing/2014/main" id="{00000000-0008-0000-0100-00008D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14</xdr:col>
      <xdr:colOff>38100</xdr:colOff>
      <xdr:row>52</xdr:row>
      <xdr:rowOff>50800</xdr:rowOff>
    </xdr:from>
    <xdr:to>
      <xdr:col>14</xdr:col>
      <xdr:colOff>3149600</xdr:colOff>
      <xdr:row>52</xdr:row>
      <xdr:rowOff>292100</xdr:rowOff>
    </xdr:to>
    <xdr:sp macro="" textlink="">
      <xdr:nvSpPr>
        <xdr:cNvPr id="4238" name="LDDate30" hidden="1">
          <a:extLst>
            <a:ext uri="{63B3BB69-23CF-44E3-9099-C40C66FF867C}">
              <a14:compatExt xmlns:a14="http://schemas.microsoft.com/office/drawing/2010/main" spid="_x0000_s4238"/>
            </a:ext>
            <a:ext uri="{FF2B5EF4-FFF2-40B4-BE49-F238E27FC236}">
              <a16:creationId xmlns:a16="http://schemas.microsoft.com/office/drawing/2014/main" id="{00000000-0008-0000-0100-00008E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16</xdr:col>
      <xdr:colOff>38100</xdr:colOff>
      <xdr:row>54</xdr:row>
      <xdr:rowOff>50800</xdr:rowOff>
    </xdr:from>
    <xdr:to>
      <xdr:col>16</xdr:col>
      <xdr:colOff>3149600</xdr:colOff>
      <xdr:row>54</xdr:row>
      <xdr:rowOff>304800</xdr:rowOff>
    </xdr:to>
    <xdr:sp macro="" textlink="">
      <xdr:nvSpPr>
        <xdr:cNvPr id="4239" name="LDDate31" hidden="1">
          <a:extLst>
            <a:ext uri="{63B3BB69-23CF-44E3-9099-C40C66FF867C}">
              <a14:compatExt xmlns:a14="http://schemas.microsoft.com/office/drawing/2010/main" spid="_x0000_s4239"/>
            </a:ext>
            <a:ext uri="{FF2B5EF4-FFF2-40B4-BE49-F238E27FC236}">
              <a16:creationId xmlns:a16="http://schemas.microsoft.com/office/drawing/2014/main" id="{00000000-0008-0000-0100-00008F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16</xdr:col>
      <xdr:colOff>38100</xdr:colOff>
      <xdr:row>53</xdr:row>
      <xdr:rowOff>50800</xdr:rowOff>
    </xdr:from>
    <xdr:to>
      <xdr:col>16</xdr:col>
      <xdr:colOff>3149600</xdr:colOff>
      <xdr:row>53</xdr:row>
      <xdr:rowOff>292100</xdr:rowOff>
    </xdr:to>
    <xdr:sp macro="" textlink="">
      <xdr:nvSpPr>
        <xdr:cNvPr id="4240" name="LDDate32" hidden="1">
          <a:extLst>
            <a:ext uri="{63B3BB69-23CF-44E3-9099-C40C66FF867C}">
              <a14:compatExt xmlns:a14="http://schemas.microsoft.com/office/drawing/2010/main" spid="_x0000_s4240"/>
            </a:ext>
            <a:ext uri="{FF2B5EF4-FFF2-40B4-BE49-F238E27FC236}">
              <a16:creationId xmlns:a16="http://schemas.microsoft.com/office/drawing/2014/main" id="{00000000-0008-0000-0100-000090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16</xdr:col>
      <xdr:colOff>38100</xdr:colOff>
      <xdr:row>50</xdr:row>
      <xdr:rowOff>63500</xdr:rowOff>
    </xdr:from>
    <xdr:to>
      <xdr:col>16</xdr:col>
      <xdr:colOff>3149600</xdr:colOff>
      <xdr:row>50</xdr:row>
      <xdr:rowOff>304800</xdr:rowOff>
    </xdr:to>
    <xdr:sp macro="" textlink="">
      <xdr:nvSpPr>
        <xdr:cNvPr id="4241" name="LDDate33" hidden="1">
          <a:extLst>
            <a:ext uri="{63B3BB69-23CF-44E3-9099-C40C66FF867C}">
              <a14:compatExt xmlns:a14="http://schemas.microsoft.com/office/drawing/2010/main" spid="_x0000_s4241"/>
            </a:ext>
            <a:ext uri="{FF2B5EF4-FFF2-40B4-BE49-F238E27FC236}">
              <a16:creationId xmlns:a16="http://schemas.microsoft.com/office/drawing/2014/main" id="{00000000-0008-0000-0100-000091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16</xdr:col>
      <xdr:colOff>38100</xdr:colOff>
      <xdr:row>51</xdr:row>
      <xdr:rowOff>50800</xdr:rowOff>
    </xdr:from>
    <xdr:to>
      <xdr:col>16</xdr:col>
      <xdr:colOff>3149600</xdr:colOff>
      <xdr:row>51</xdr:row>
      <xdr:rowOff>304800</xdr:rowOff>
    </xdr:to>
    <xdr:sp macro="" textlink="">
      <xdr:nvSpPr>
        <xdr:cNvPr id="4242" name="LDDate34" hidden="1">
          <a:extLst>
            <a:ext uri="{63B3BB69-23CF-44E3-9099-C40C66FF867C}">
              <a14:compatExt xmlns:a14="http://schemas.microsoft.com/office/drawing/2010/main" spid="_x0000_s4242"/>
            </a:ext>
            <a:ext uri="{FF2B5EF4-FFF2-40B4-BE49-F238E27FC236}">
              <a16:creationId xmlns:a16="http://schemas.microsoft.com/office/drawing/2014/main" id="{00000000-0008-0000-0100-000092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16</xdr:col>
      <xdr:colOff>38100</xdr:colOff>
      <xdr:row>52</xdr:row>
      <xdr:rowOff>50800</xdr:rowOff>
    </xdr:from>
    <xdr:to>
      <xdr:col>16</xdr:col>
      <xdr:colOff>3149600</xdr:colOff>
      <xdr:row>52</xdr:row>
      <xdr:rowOff>292100</xdr:rowOff>
    </xdr:to>
    <xdr:sp macro="" textlink="">
      <xdr:nvSpPr>
        <xdr:cNvPr id="4243" name="LDDate35" hidden="1">
          <a:extLst>
            <a:ext uri="{63B3BB69-23CF-44E3-9099-C40C66FF867C}">
              <a14:compatExt xmlns:a14="http://schemas.microsoft.com/office/drawing/2010/main" spid="_x0000_s4243"/>
            </a:ext>
            <a:ext uri="{FF2B5EF4-FFF2-40B4-BE49-F238E27FC236}">
              <a16:creationId xmlns:a16="http://schemas.microsoft.com/office/drawing/2014/main" id="{00000000-0008-0000-0100-000093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18</xdr:col>
      <xdr:colOff>38100</xdr:colOff>
      <xdr:row>54</xdr:row>
      <xdr:rowOff>50800</xdr:rowOff>
    </xdr:from>
    <xdr:to>
      <xdr:col>18</xdr:col>
      <xdr:colOff>3149600</xdr:colOff>
      <xdr:row>54</xdr:row>
      <xdr:rowOff>304800</xdr:rowOff>
    </xdr:to>
    <xdr:sp macro="" textlink="">
      <xdr:nvSpPr>
        <xdr:cNvPr id="4244" name="LDDate36" hidden="1">
          <a:extLst>
            <a:ext uri="{63B3BB69-23CF-44E3-9099-C40C66FF867C}">
              <a14:compatExt xmlns:a14="http://schemas.microsoft.com/office/drawing/2010/main" spid="_x0000_s4244"/>
            </a:ext>
            <a:ext uri="{FF2B5EF4-FFF2-40B4-BE49-F238E27FC236}">
              <a16:creationId xmlns:a16="http://schemas.microsoft.com/office/drawing/2014/main" id="{00000000-0008-0000-0100-000094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18</xdr:col>
      <xdr:colOff>38100</xdr:colOff>
      <xdr:row>53</xdr:row>
      <xdr:rowOff>50800</xdr:rowOff>
    </xdr:from>
    <xdr:to>
      <xdr:col>18</xdr:col>
      <xdr:colOff>3149600</xdr:colOff>
      <xdr:row>53</xdr:row>
      <xdr:rowOff>292100</xdr:rowOff>
    </xdr:to>
    <xdr:sp macro="" textlink="">
      <xdr:nvSpPr>
        <xdr:cNvPr id="4245" name="LDDate37" hidden="1">
          <a:extLst>
            <a:ext uri="{63B3BB69-23CF-44E3-9099-C40C66FF867C}">
              <a14:compatExt xmlns:a14="http://schemas.microsoft.com/office/drawing/2010/main" spid="_x0000_s4245"/>
            </a:ext>
            <a:ext uri="{FF2B5EF4-FFF2-40B4-BE49-F238E27FC236}">
              <a16:creationId xmlns:a16="http://schemas.microsoft.com/office/drawing/2014/main" id="{00000000-0008-0000-0100-000095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18</xdr:col>
      <xdr:colOff>38100</xdr:colOff>
      <xdr:row>50</xdr:row>
      <xdr:rowOff>63500</xdr:rowOff>
    </xdr:from>
    <xdr:to>
      <xdr:col>18</xdr:col>
      <xdr:colOff>3149600</xdr:colOff>
      <xdr:row>50</xdr:row>
      <xdr:rowOff>304800</xdr:rowOff>
    </xdr:to>
    <xdr:sp macro="" textlink="">
      <xdr:nvSpPr>
        <xdr:cNvPr id="4246" name="LDDate38" hidden="1">
          <a:extLst>
            <a:ext uri="{63B3BB69-23CF-44E3-9099-C40C66FF867C}">
              <a14:compatExt xmlns:a14="http://schemas.microsoft.com/office/drawing/2010/main" spid="_x0000_s4246"/>
            </a:ext>
            <a:ext uri="{FF2B5EF4-FFF2-40B4-BE49-F238E27FC236}">
              <a16:creationId xmlns:a16="http://schemas.microsoft.com/office/drawing/2014/main" id="{00000000-0008-0000-0100-000096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18</xdr:col>
      <xdr:colOff>38100</xdr:colOff>
      <xdr:row>51</xdr:row>
      <xdr:rowOff>50800</xdr:rowOff>
    </xdr:from>
    <xdr:to>
      <xdr:col>18</xdr:col>
      <xdr:colOff>3149600</xdr:colOff>
      <xdr:row>51</xdr:row>
      <xdr:rowOff>304800</xdr:rowOff>
    </xdr:to>
    <xdr:sp macro="" textlink="">
      <xdr:nvSpPr>
        <xdr:cNvPr id="4247" name="LDDate39" hidden="1">
          <a:extLst>
            <a:ext uri="{63B3BB69-23CF-44E3-9099-C40C66FF867C}">
              <a14:compatExt xmlns:a14="http://schemas.microsoft.com/office/drawing/2010/main" spid="_x0000_s4247"/>
            </a:ext>
            <a:ext uri="{FF2B5EF4-FFF2-40B4-BE49-F238E27FC236}">
              <a16:creationId xmlns:a16="http://schemas.microsoft.com/office/drawing/2014/main" id="{00000000-0008-0000-0100-000097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18</xdr:col>
      <xdr:colOff>38100</xdr:colOff>
      <xdr:row>52</xdr:row>
      <xdr:rowOff>50800</xdr:rowOff>
    </xdr:from>
    <xdr:to>
      <xdr:col>18</xdr:col>
      <xdr:colOff>3149600</xdr:colOff>
      <xdr:row>52</xdr:row>
      <xdr:rowOff>292100</xdr:rowOff>
    </xdr:to>
    <xdr:sp macro="" textlink="">
      <xdr:nvSpPr>
        <xdr:cNvPr id="4248" name="LDDate40" hidden="1">
          <a:extLst>
            <a:ext uri="{63B3BB69-23CF-44E3-9099-C40C66FF867C}">
              <a14:compatExt xmlns:a14="http://schemas.microsoft.com/office/drawing/2010/main" spid="_x0000_s4248"/>
            </a:ext>
            <a:ext uri="{FF2B5EF4-FFF2-40B4-BE49-F238E27FC236}">
              <a16:creationId xmlns:a16="http://schemas.microsoft.com/office/drawing/2014/main" id="{00000000-0008-0000-0100-000098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20</xdr:col>
      <xdr:colOff>38100</xdr:colOff>
      <xdr:row>54</xdr:row>
      <xdr:rowOff>50800</xdr:rowOff>
    </xdr:from>
    <xdr:to>
      <xdr:col>20</xdr:col>
      <xdr:colOff>3149600</xdr:colOff>
      <xdr:row>54</xdr:row>
      <xdr:rowOff>304800</xdr:rowOff>
    </xdr:to>
    <xdr:sp macro="" textlink="">
      <xdr:nvSpPr>
        <xdr:cNvPr id="4249" name="LDDate41" hidden="1">
          <a:extLst>
            <a:ext uri="{63B3BB69-23CF-44E3-9099-C40C66FF867C}">
              <a14:compatExt xmlns:a14="http://schemas.microsoft.com/office/drawing/2010/main" spid="_x0000_s4249"/>
            </a:ext>
            <a:ext uri="{FF2B5EF4-FFF2-40B4-BE49-F238E27FC236}">
              <a16:creationId xmlns:a16="http://schemas.microsoft.com/office/drawing/2014/main" id="{00000000-0008-0000-0100-000099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20</xdr:col>
      <xdr:colOff>38100</xdr:colOff>
      <xdr:row>53</xdr:row>
      <xdr:rowOff>50800</xdr:rowOff>
    </xdr:from>
    <xdr:to>
      <xdr:col>20</xdr:col>
      <xdr:colOff>3149600</xdr:colOff>
      <xdr:row>53</xdr:row>
      <xdr:rowOff>292100</xdr:rowOff>
    </xdr:to>
    <xdr:sp macro="" textlink="">
      <xdr:nvSpPr>
        <xdr:cNvPr id="4250" name="LDDate42" hidden="1">
          <a:extLst>
            <a:ext uri="{63B3BB69-23CF-44E3-9099-C40C66FF867C}">
              <a14:compatExt xmlns:a14="http://schemas.microsoft.com/office/drawing/2010/main" spid="_x0000_s4250"/>
            </a:ext>
            <a:ext uri="{FF2B5EF4-FFF2-40B4-BE49-F238E27FC236}">
              <a16:creationId xmlns:a16="http://schemas.microsoft.com/office/drawing/2014/main" id="{00000000-0008-0000-0100-00009A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20</xdr:col>
      <xdr:colOff>38100</xdr:colOff>
      <xdr:row>50</xdr:row>
      <xdr:rowOff>63500</xdr:rowOff>
    </xdr:from>
    <xdr:to>
      <xdr:col>20</xdr:col>
      <xdr:colOff>3149600</xdr:colOff>
      <xdr:row>50</xdr:row>
      <xdr:rowOff>304800</xdr:rowOff>
    </xdr:to>
    <xdr:sp macro="" textlink="">
      <xdr:nvSpPr>
        <xdr:cNvPr id="4251" name="LDDate43" hidden="1">
          <a:extLst>
            <a:ext uri="{63B3BB69-23CF-44E3-9099-C40C66FF867C}">
              <a14:compatExt xmlns:a14="http://schemas.microsoft.com/office/drawing/2010/main" spid="_x0000_s4251"/>
            </a:ext>
            <a:ext uri="{FF2B5EF4-FFF2-40B4-BE49-F238E27FC236}">
              <a16:creationId xmlns:a16="http://schemas.microsoft.com/office/drawing/2014/main" id="{00000000-0008-0000-0100-00009B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20</xdr:col>
      <xdr:colOff>38100</xdr:colOff>
      <xdr:row>51</xdr:row>
      <xdr:rowOff>50800</xdr:rowOff>
    </xdr:from>
    <xdr:to>
      <xdr:col>20</xdr:col>
      <xdr:colOff>3149600</xdr:colOff>
      <xdr:row>51</xdr:row>
      <xdr:rowOff>304800</xdr:rowOff>
    </xdr:to>
    <xdr:sp macro="" textlink="">
      <xdr:nvSpPr>
        <xdr:cNvPr id="4252" name="LDDate44" hidden="1">
          <a:extLst>
            <a:ext uri="{63B3BB69-23CF-44E3-9099-C40C66FF867C}">
              <a14:compatExt xmlns:a14="http://schemas.microsoft.com/office/drawing/2010/main" spid="_x0000_s4252"/>
            </a:ext>
            <a:ext uri="{FF2B5EF4-FFF2-40B4-BE49-F238E27FC236}">
              <a16:creationId xmlns:a16="http://schemas.microsoft.com/office/drawing/2014/main" id="{00000000-0008-0000-0100-00009C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20</xdr:col>
      <xdr:colOff>38100</xdr:colOff>
      <xdr:row>52</xdr:row>
      <xdr:rowOff>50800</xdr:rowOff>
    </xdr:from>
    <xdr:to>
      <xdr:col>20</xdr:col>
      <xdr:colOff>3149600</xdr:colOff>
      <xdr:row>52</xdr:row>
      <xdr:rowOff>292100</xdr:rowOff>
    </xdr:to>
    <xdr:sp macro="" textlink="">
      <xdr:nvSpPr>
        <xdr:cNvPr id="4253" name="LDDate45" hidden="1">
          <a:extLst>
            <a:ext uri="{63B3BB69-23CF-44E3-9099-C40C66FF867C}">
              <a14:compatExt xmlns:a14="http://schemas.microsoft.com/office/drawing/2010/main" spid="_x0000_s4253"/>
            </a:ext>
            <a:ext uri="{FF2B5EF4-FFF2-40B4-BE49-F238E27FC236}">
              <a16:creationId xmlns:a16="http://schemas.microsoft.com/office/drawing/2014/main" id="{00000000-0008-0000-0100-00009D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22</xdr:col>
      <xdr:colOff>38100</xdr:colOff>
      <xdr:row>54</xdr:row>
      <xdr:rowOff>50800</xdr:rowOff>
    </xdr:from>
    <xdr:to>
      <xdr:col>22</xdr:col>
      <xdr:colOff>3149600</xdr:colOff>
      <xdr:row>54</xdr:row>
      <xdr:rowOff>304800</xdr:rowOff>
    </xdr:to>
    <xdr:sp macro="" textlink="">
      <xdr:nvSpPr>
        <xdr:cNvPr id="4254" name="LDDate46" hidden="1">
          <a:extLst>
            <a:ext uri="{63B3BB69-23CF-44E3-9099-C40C66FF867C}">
              <a14:compatExt xmlns:a14="http://schemas.microsoft.com/office/drawing/2010/main" spid="_x0000_s4254"/>
            </a:ext>
            <a:ext uri="{FF2B5EF4-FFF2-40B4-BE49-F238E27FC236}">
              <a16:creationId xmlns:a16="http://schemas.microsoft.com/office/drawing/2014/main" id="{00000000-0008-0000-0100-00009E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22</xdr:col>
      <xdr:colOff>38100</xdr:colOff>
      <xdr:row>53</xdr:row>
      <xdr:rowOff>50800</xdr:rowOff>
    </xdr:from>
    <xdr:to>
      <xdr:col>22</xdr:col>
      <xdr:colOff>3149600</xdr:colOff>
      <xdr:row>53</xdr:row>
      <xdr:rowOff>292100</xdr:rowOff>
    </xdr:to>
    <xdr:sp macro="" textlink="">
      <xdr:nvSpPr>
        <xdr:cNvPr id="4255" name="LDDate47" hidden="1">
          <a:extLst>
            <a:ext uri="{63B3BB69-23CF-44E3-9099-C40C66FF867C}">
              <a14:compatExt xmlns:a14="http://schemas.microsoft.com/office/drawing/2010/main" spid="_x0000_s4255"/>
            </a:ext>
            <a:ext uri="{FF2B5EF4-FFF2-40B4-BE49-F238E27FC236}">
              <a16:creationId xmlns:a16="http://schemas.microsoft.com/office/drawing/2014/main" id="{00000000-0008-0000-0100-00009F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22</xdr:col>
      <xdr:colOff>38100</xdr:colOff>
      <xdr:row>50</xdr:row>
      <xdr:rowOff>63500</xdr:rowOff>
    </xdr:from>
    <xdr:to>
      <xdr:col>22</xdr:col>
      <xdr:colOff>3149600</xdr:colOff>
      <xdr:row>50</xdr:row>
      <xdr:rowOff>304800</xdr:rowOff>
    </xdr:to>
    <xdr:sp macro="" textlink="">
      <xdr:nvSpPr>
        <xdr:cNvPr id="4256" name="LDDate48" hidden="1">
          <a:extLst>
            <a:ext uri="{63B3BB69-23CF-44E3-9099-C40C66FF867C}">
              <a14:compatExt xmlns:a14="http://schemas.microsoft.com/office/drawing/2010/main" spid="_x0000_s4256"/>
            </a:ext>
            <a:ext uri="{FF2B5EF4-FFF2-40B4-BE49-F238E27FC236}">
              <a16:creationId xmlns:a16="http://schemas.microsoft.com/office/drawing/2014/main" id="{00000000-0008-0000-0100-0000A0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22</xdr:col>
      <xdr:colOff>38100</xdr:colOff>
      <xdr:row>51</xdr:row>
      <xdr:rowOff>50800</xdr:rowOff>
    </xdr:from>
    <xdr:to>
      <xdr:col>22</xdr:col>
      <xdr:colOff>3149600</xdr:colOff>
      <xdr:row>51</xdr:row>
      <xdr:rowOff>304800</xdr:rowOff>
    </xdr:to>
    <xdr:sp macro="" textlink="">
      <xdr:nvSpPr>
        <xdr:cNvPr id="4257" name="LDDate49" hidden="1">
          <a:extLst>
            <a:ext uri="{63B3BB69-23CF-44E3-9099-C40C66FF867C}">
              <a14:compatExt xmlns:a14="http://schemas.microsoft.com/office/drawing/2010/main" spid="_x0000_s4257"/>
            </a:ext>
            <a:ext uri="{FF2B5EF4-FFF2-40B4-BE49-F238E27FC236}">
              <a16:creationId xmlns:a16="http://schemas.microsoft.com/office/drawing/2014/main" id="{00000000-0008-0000-0100-0000A1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22</xdr:col>
      <xdr:colOff>38100</xdr:colOff>
      <xdr:row>52</xdr:row>
      <xdr:rowOff>50800</xdr:rowOff>
    </xdr:from>
    <xdr:to>
      <xdr:col>22</xdr:col>
      <xdr:colOff>3149600</xdr:colOff>
      <xdr:row>52</xdr:row>
      <xdr:rowOff>292100</xdr:rowOff>
    </xdr:to>
    <xdr:sp macro="" textlink="">
      <xdr:nvSpPr>
        <xdr:cNvPr id="4258" name="LDDate50" hidden="1">
          <a:extLst>
            <a:ext uri="{63B3BB69-23CF-44E3-9099-C40C66FF867C}">
              <a14:compatExt xmlns:a14="http://schemas.microsoft.com/office/drawing/2010/main" spid="_x0000_s4258"/>
            </a:ext>
            <a:ext uri="{FF2B5EF4-FFF2-40B4-BE49-F238E27FC236}">
              <a16:creationId xmlns:a16="http://schemas.microsoft.com/office/drawing/2014/main" id="{00000000-0008-0000-0100-0000A2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25400</xdr:colOff>
          <xdr:row>61</xdr:row>
          <xdr:rowOff>25400</xdr:rowOff>
        </xdr:from>
        <xdr:to>
          <xdr:col>6</xdr:col>
          <xdr:colOff>3162300</xdr:colOff>
          <xdr:row>61</xdr:row>
          <xdr:rowOff>254000</xdr:rowOff>
        </xdr:to>
        <xdr:sp macro="" textlink="">
          <xdr:nvSpPr>
            <xdr:cNvPr id="4259" name="Drop Down 163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00000000-0008-0000-0100-0000A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25400</xdr:colOff>
          <xdr:row>64</xdr:row>
          <xdr:rowOff>25400</xdr:rowOff>
        </xdr:from>
        <xdr:to>
          <xdr:col>6</xdr:col>
          <xdr:colOff>3162300</xdr:colOff>
          <xdr:row>64</xdr:row>
          <xdr:rowOff>254000</xdr:rowOff>
        </xdr:to>
        <xdr:sp macro="" textlink="">
          <xdr:nvSpPr>
            <xdr:cNvPr id="4260" name="Drop Down 164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00000000-0008-0000-0100-0000A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25400</xdr:colOff>
          <xdr:row>61</xdr:row>
          <xdr:rowOff>25400</xdr:rowOff>
        </xdr:from>
        <xdr:to>
          <xdr:col>8</xdr:col>
          <xdr:colOff>3162300</xdr:colOff>
          <xdr:row>61</xdr:row>
          <xdr:rowOff>254000</xdr:rowOff>
        </xdr:to>
        <xdr:sp macro="" textlink="">
          <xdr:nvSpPr>
            <xdr:cNvPr id="4261" name="Drop Down 165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00000000-0008-0000-0100-0000A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25400</xdr:colOff>
          <xdr:row>64</xdr:row>
          <xdr:rowOff>25400</xdr:rowOff>
        </xdr:from>
        <xdr:to>
          <xdr:col>8</xdr:col>
          <xdr:colOff>3162300</xdr:colOff>
          <xdr:row>64</xdr:row>
          <xdr:rowOff>254000</xdr:rowOff>
        </xdr:to>
        <xdr:sp macro="" textlink="">
          <xdr:nvSpPr>
            <xdr:cNvPr id="4262" name="Drop Down 166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00000000-0008-0000-0100-0000A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25400</xdr:colOff>
          <xdr:row>61</xdr:row>
          <xdr:rowOff>25400</xdr:rowOff>
        </xdr:from>
        <xdr:to>
          <xdr:col>10</xdr:col>
          <xdr:colOff>3162300</xdr:colOff>
          <xdr:row>61</xdr:row>
          <xdr:rowOff>254000</xdr:rowOff>
        </xdr:to>
        <xdr:sp macro="" textlink="">
          <xdr:nvSpPr>
            <xdr:cNvPr id="4263" name="Drop Down 167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id="{00000000-0008-0000-0100-0000A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25400</xdr:colOff>
          <xdr:row>64</xdr:row>
          <xdr:rowOff>25400</xdr:rowOff>
        </xdr:from>
        <xdr:to>
          <xdr:col>10</xdr:col>
          <xdr:colOff>3162300</xdr:colOff>
          <xdr:row>64</xdr:row>
          <xdr:rowOff>254000</xdr:rowOff>
        </xdr:to>
        <xdr:sp macro="" textlink="">
          <xdr:nvSpPr>
            <xdr:cNvPr id="4264" name="Drop Down 168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00000000-0008-0000-0100-0000A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25400</xdr:colOff>
          <xdr:row>61</xdr:row>
          <xdr:rowOff>25400</xdr:rowOff>
        </xdr:from>
        <xdr:to>
          <xdr:col>12</xdr:col>
          <xdr:colOff>3162300</xdr:colOff>
          <xdr:row>61</xdr:row>
          <xdr:rowOff>254000</xdr:rowOff>
        </xdr:to>
        <xdr:sp macro="" textlink="">
          <xdr:nvSpPr>
            <xdr:cNvPr id="4265" name="Drop Down 169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00000000-0008-0000-0100-0000A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25400</xdr:colOff>
          <xdr:row>64</xdr:row>
          <xdr:rowOff>25400</xdr:rowOff>
        </xdr:from>
        <xdr:to>
          <xdr:col>12</xdr:col>
          <xdr:colOff>3162300</xdr:colOff>
          <xdr:row>64</xdr:row>
          <xdr:rowOff>254000</xdr:rowOff>
        </xdr:to>
        <xdr:sp macro="" textlink="">
          <xdr:nvSpPr>
            <xdr:cNvPr id="4266" name="Drop Down 170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00000000-0008-0000-0100-0000A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25400</xdr:colOff>
          <xdr:row>61</xdr:row>
          <xdr:rowOff>25400</xdr:rowOff>
        </xdr:from>
        <xdr:to>
          <xdr:col>14</xdr:col>
          <xdr:colOff>3162300</xdr:colOff>
          <xdr:row>61</xdr:row>
          <xdr:rowOff>254000</xdr:rowOff>
        </xdr:to>
        <xdr:sp macro="" textlink="">
          <xdr:nvSpPr>
            <xdr:cNvPr id="4267" name="Drop Down 171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id="{00000000-0008-0000-0100-0000A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25400</xdr:colOff>
          <xdr:row>64</xdr:row>
          <xdr:rowOff>25400</xdr:rowOff>
        </xdr:from>
        <xdr:to>
          <xdr:col>14</xdr:col>
          <xdr:colOff>3162300</xdr:colOff>
          <xdr:row>64</xdr:row>
          <xdr:rowOff>254000</xdr:rowOff>
        </xdr:to>
        <xdr:sp macro="" textlink="">
          <xdr:nvSpPr>
            <xdr:cNvPr id="4268" name="Drop Down 172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00000000-0008-0000-0100-0000A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25400</xdr:colOff>
          <xdr:row>61</xdr:row>
          <xdr:rowOff>25400</xdr:rowOff>
        </xdr:from>
        <xdr:to>
          <xdr:col>16</xdr:col>
          <xdr:colOff>3162300</xdr:colOff>
          <xdr:row>61</xdr:row>
          <xdr:rowOff>254000</xdr:rowOff>
        </xdr:to>
        <xdr:sp macro="" textlink="">
          <xdr:nvSpPr>
            <xdr:cNvPr id="4269" name="Drop Down 173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00000000-0008-0000-0100-0000A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25400</xdr:colOff>
          <xdr:row>64</xdr:row>
          <xdr:rowOff>25400</xdr:rowOff>
        </xdr:from>
        <xdr:to>
          <xdr:col>16</xdr:col>
          <xdr:colOff>3162300</xdr:colOff>
          <xdr:row>64</xdr:row>
          <xdr:rowOff>254000</xdr:rowOff>
        </xdr:to>
        <xdr:sp macro="" textlink="">
          <xdr:nvSpPr>
            <xdr:cNvPr id="4270" name="Drop Down 174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00000000-0008-0000-0100-0000A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25400</xdr:colOff>
          <xdr:row>61</xdr:row>
          <xdr:rowOff>25400</xdr:rowOff>
        </xdr:from>
        <xdr:to>
          <xdr:col>18</xdr:col>
          <xdr:colOff>3162300</xdr:colOff>
          <xdr:row>61</xdr:row>
          <xdr:rowOff>254000</xdr:rowOff>
        </xdr:to>
        <xdr:sp macro="" textlink="">
          <xdr:nvSpPr>
            <xdr:cNvPr id="4271" name="Drop Down 175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00000000-0008-0000-0100-0000A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25400</xdr:colOff>
          <xdr:row>64</xdr:row>
          <xdr:rowOff>25400</xdr:rowOff>
        </xdr:from>
        <xdr:to>
          <xdr:col>18</xdr:col>
          <xdr:colOff>3162300</xdr:colOff>
          <xdr:row>64</xdr:row>
          <xdr:rowOff>254000</xdr:rowOff>
        </xdr:to>
        <xdr:sp macro="" textlink="">
          <xdr:nvSpPr>
            <xdr:cNvPr id="4272" name="Drop Down 176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00000000-0008-0000-0100-0000B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25400</xdr:colOff>
          <xdr:row>61</xdr:row>
          <xdr:rowOff>25400</xdr:rowOff>
        </xdr:from>
        <xdr:to>
          <xdr:col>20</xdr:col>
          <xdr:colOff>3162300</xdr:colOff>
          <xdr:row>61</xdr:row>
          <xdr:rowOff>254000</xdr:rowOff>
        </xdr:to>
        <xdr:sp macro="" textlink="">
          <xdr:nvSpPr>
            <xdr:cNvPr id="4273" name="Drop Down 177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id="{00000000-0008-0000-0100-0000B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25400</xdr:colOff>
          <xdr:row>64</xdr:row>
          <xdr:rowOff>25400</xdr:rowOff>
        </xdr:from>
        <xdr:to>
          <xdr:col>20</xdr:col>
          <xdr:colOff>3162300</xdr:colOff>
          <xdr:row>64</xdr:row>
          <xdr:rowOff>254000</xdr:rowOff>
        </xdr:to>
        <xdr:sp macro="" textlink="">
          <xdr:nvSpPr>
            <xdr:cNvPr id="4274" name="Drop Down 178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00000000-0008-0000-0100-0000B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25400</xdr:colOff>
          <xdr:row>61</xdr:row>
          <xdr:rowOff>25400</xdr:rowOff>
        </xdr:from>
        <xdr:to>
          <xdr:col>22</xdr:col>
          <xdr:colOff>3162300</xdr:colOff>
          <xdr:row>61</xdr:row>
          <xdr:rowOff>254000</xdr:rowOff>
        </xdr:to>
        <xdr:sp macro="" textlink="">
          <xdr:nvSpPr>
            <xdr:cNvPr id="4275" name="Drop Down 179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00000000-0008-0000-0100-0000B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25400</xdr:colOff>
          <xdr:row>64</xdr:row>
          <xdr:rowOff>25400</xdr:rowOff>
        </xdr:from>
        <xdr:to>
          <xdr:col>22</xdr:col>
          <xdr:colOff>3162300</xdr:colOff>
          <xdr:row>64</xdr:row>
          <xdr:rowOff>254000</xdr:rowOff>
        </xdr:to>
        <xdr:sp macro="" textlink="">
          <xdr:nvSpPr>
            <xdr:cNvPr id="4276" name="Drop Down 180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00000000-0008-0000-0100-0000B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25400</xdr:colOff>
          <xdr:row>61</xdr:row>
          <xdr:rowOff>25400</xdr:rowOff>
        </xdr:from>
        <xdr:to>
          <xdr:col>6</xdr:col>
          <xdr:colOff>3162300</xdr:colOff>
          <xdr:row>61</xdr:row>
          <xdr:rowOff>254000</xdr:rowOff>
        </xdr:to>
        <xdr:sp macro="" textlink="">
          <xdr:nvSpPr>
            <xdr:cNvPr id="4279" name="Drop Down 183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id="{00000000-0008-0000-0100-0000B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25400</xdr:colOff>
          <xdr:row>61</xdr:row>
          <xdr:rowOff>25400</xdr:rowOff>
        </xdr:from>
        <xdr:to>
          <xdr:col>8</xdr:col>
          <xdr:colOff>3162300</xdr:colOff>
          <xdr:row>61</xdr:row>
          <xdr:rowOff>254000</xdr:rowOff>
        </xdr:to>
        <xdr:sp macro="" textlink="">
          <xdr:nvSpPr>
            <xdr:cNvPr id="4280" name="Drop Down 184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00000000-0008-0000-0100-0000B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25400</xdr:colOff>
          <xdr:row>61</xdr:row>
          <xdr:rowOff>25400</xdr:rowOff>
        </xdr:from>
        <xdr:to>
          <xdr:col>10</xdr:col>
          <xdr:colOff>3162300</xdr:colOff>
          <xdr:row>61</xdr:row>
          <xdr:rowOff>254000</xdr:rowOff>
        </xdr:to>
        <xdr:sp macro="" textlink="">
          <xdr:nvSpPr>
            <xdr:cNvPr id="4281" name="Drop Down 185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id="{00000000-0008-0000-0100-0000B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25400</xdr:colOff>
          <xdr:row>61</xdr:row>
          <xdr:rowOff>25400</xdr:rowOff>
        </xdr:from>
        <xdr:to>
          <xdr:col>12</xdr:col>
          <xdr:colOff>3162300</xdr:colOff>
          <xdr:row>61</xdr:row>
          <xdr:rowOff>254000</xdr:rowOff>
        </xdr:to>
        <xdr:sp macro="" textlink="">
          <xdr:nvSpPr>
            <xdr:cNvPr id="4282" name="Drop Down 186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00000000-0008-0000-0100-0000B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25400</xdr:colOff>
          <xdr:row>61</xdr:row>
          <xdr:rowOff>25400</xdr:rowOff>
        </xdr:from>
        <xdr:to>
          <xdr:col>14</xdr:col>
          <xdr:colOff>3162300</xdr:colOff>
          <xdr:row>61</xdr:row>
          <xdr:rowOff>254000</xdr:rowOff>
        </xdr:to>
        <xdr:sp macro="" textlink="">
          <xdr:nvSpPr>
            <xdr:cNvPr id="4283" name="Drop Down 187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id="{00000000-0008-0000-0100-0000B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25400</xdr:colOff>
          <xdr:row>61</xdr:row>
          <xdr:rowOff>25400</xdr:rowOff>
        </xdr:from>
        <xdr:to>
          <xdr:col>16</xdr:col>
          <xdr:colOff>3162300</xdr:colOff>
          <xdr:row>61</xdr:row>
          <xdr:rowOff>254000</xdr:rowOff>
        </xdr:to>
        <xdr:sp macro="" textlink="">
          <xdr:nvSpPr>
            <xdr:cNvPr id="4284" name="Drop Down 188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00000000-0008-0000-0100-0000B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25400</xdr:colOff>
          <xdr:row>61</xdr:row>
          <xdr:rowOff>25400</xdr:rowOff>
        </xdr:from>
        <xdr:to>
          <xdr:col>18</xdr:col>
          <xdr:colOff>3162300</xdr:colOff>
          <xdr:row>61</xdr:row>
          <xdr:rowOff>254000</xdr:rowOff>
        </xdr:to>
        <xdr:sp macro="" textlink="">
          <xdr:nvSpPr>
            <xdr:cNvPr id="4285" name="Drop Down 189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id="{00000000-0008-0000-0100-0000B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25400</xdr:colOff>
          <xdr:row>61</xdr:row>
          <xdr:rowOff>25400</xdr:rowOff>
        </xdr:from>
        <xdr:to>
          <xdr:col>20</xdr:col>
          <xdr:colOff>3162300</xdr:colOff>
          <xdr:row>61</xdr:row>
          <xdr:rowOff>254000</xdr:rowOff>
        </xdr:to>
        <xdr:sp macro="" textlink="">
          <xdr:nvSpPr>
            <xdr:cNvPr id="4286" name="Drop Down 190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00000000-0008-0000-0100-0000B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25400</xdr:colOff>
          <xdr:row>61</xdr:row>
          <xdr:rowOff>25400</xdr:rowOff>
        </xdr:from>
        <xdr:to>
          <xdr:col>22</xdr:col>
          <xdr:colOff>3162300</xdr:colOff>
          <xdr:row>61</xdr:row>
          <xdr:rowOff>254000</xdr:rowOff>
        </xdr:to>
        <xdr:sp macro="" textlink="">
          <xdr:nvSpPr>
            <xdr:cNvPr id="4287" name="Drop Down 191" hidden="1">
              <a:extLst>
                <a:ext uri="{63B3BB69-23CF-44E3-9099-C40C66FF867C}">
                  <a14:compatExt spid="_x0000_s4287"/>
                </a:ext>
                <a:ext uri="{FF2B5EF4-FFF2-40B4-BE49-F238E27FC236}">
                  <a16:creationId xmlns:a16="http://schemas.microsoft.com/office/drawing/2014/main" id="{00000000-0008-0000-0100-0000B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25400</xdr:colOff>
          <xdr:row>61</xdr:row>
          <xdr:rowOff>25400</xdr:rowOff>
        </xdr:from>
        <xdr:to>
          <xdr:col>6</xdr:col>
          <xdr:colOff>3162300</xdr:colOff>
          <xdr:row>61</xdr:row>
          <xdr:rowOff>254000</xdr:rowOff>
        </xdr:to>
        <xdr:sp macro="" textlink="">
          <xdr:nvSpPr>
            <xdr:cNvPr id="4288" name="Drop Down 192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00000000-0008-0000-0100-0000C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25400</xdr:colOff>
          <xdr:row>61</xdr:row>
          <xdr:rowOff>25400</xdr:rowOff>
        </xdr:from>
        <xdr:to>
          <xdr:col>8</xdr:col>
          <xdr:colOff>3162300</xdr:colOff>
          <xdr:row>61</xdr:row>
          <xdr:rowOff>254000</xdr:rowOff>
        </xdr:to>
        <xdr:sp macro="" textlink="">
          <xdr:nvSpPr>
            <xdr:cNvPr id="4289" name="Drop Down 193" hidden="1">
              <a:extLst>
                <a:ext uri="{63B3BB69-23CF-44E3-9099-C40C66FF867C}">
                  <a14:compatExt spid="_x0000_s4289"/>
                </a:ext>
                <a:ext uri="{FF2B5EF4-FFF2-40B4-BE49-F238E27FC236}">
                  <a16:creationId xmlns:a16="http://schemas.microsoft.com/office/drawing/2014/main" id="{00000000-0008-0000-0100-0000C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25400</xdr:colOff>
          <xdr:row>61</xdr:row>
          <xdr:rowOff>25400</xdr:rowOff>
        </xdr:from>
        <xdr:to>
          <xdr:col>10</xdr:col>
          <xdr:colOff>3162300</xdr:colOff>
          <xdr:row>61</xdr:row>
          <xdr:rowOff>254000</xdr:rowOff>
        </xdr:to>
        <xdr:sp macro="" textlink="">
          <xdr:nvSpPr>
            <xdr:cNvPr id="4290" name="Drop Down 194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00000000-0008-0000-0100-0000C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25400</xdr:colOff>
          <xdr:row>61</xdr:row>
          <xdr:rowOff>25400</xdr:rowOff>
        </xdr:from>
        <xdr:to>
          <xdr:col>12</xdr:col>
          <xdr:colOff>3162300</xdr:colOff>
          <xdr:row>61</xdr:row>
          <xdr:rowOff>254000</xdr:rowOff>
        </xdr:to>
        <xdr:sp macro="" textlink="">
          <xdr:nvSpPr>
            <xdr:cNvPr id="4291" name="Drop Down 195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id="{00000000-0008-0000-0100-0000C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25400</xdr:colOff>
          <xdr:row>61</xdr:row>
          <xdr:rowOff>25400</xdr:rowOff>
        </xdr:from>
        <xdr:to>
          <xdr:col>14</xdr:col>
          <xdr:colOff>3162300</xdr:colOff>
          <xdr:row>61</xdr:row>
          <xdr:rowOff>254000</xdr:rowOff>
        </xdr:to>
        <xdr:sp macro="" textlink="">
          <xdr:nvSpPr>
            <xdr:cNvPr id="4292" name="Drop Down 196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00000000-0008-0000-0100-0000C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25400</xdr:colOff>
          <xdr:row>61</xdr:row>
          <xdr:rowOff>25400</xdr:rowOff>
        </xdr:from>
        <xdr:to>
          <xdr:col>16</xdr:col>
          <xdr:colOff>3162300</xdr:colOff>
          <xdr:row>61</xdr:row>
          <xdr:rowOff>254000</xdr:rowOff>
        </xdr:to>
        <xdr:sp macro="" textlink="">
          <xdr:nvSpPr>
            <xdr:cNvPr id="4293" name="Drop Down 197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id="{00000000-0008-0000-0100-0000C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25400</xdr:colOff>
          <xdr:row>61</xdr:row>
          <xdr:rowOff>25400</xdr:rowOff>
        </xdr:from>
        <xdr:to>
          <xdr:col>18</xdr:col>
          <xdr:colOff>3162300</xdr:colOff>
          <xdr:row>61</xdr:row>
          <xdr:rowOff>254000</xdr:rowOff>
        </xdr:to>
        <xdr:sp macro="" textlink="">
          <xdr:nvSpPr>
            <xdr:cNvPr id="4294" name="Drop Down 198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id="{00000000-0008-0000-0100-0000C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25400</xdr:colOff>
          <xdr:row>61</xdr:row>
          <xdr:rowOff>25400</xdr:rowOff>
        </xdr:from>
        <xdr:to>
          <xdr:col>20</xdr:col>
          <xdr:colOff>3162300</xdr:colOff>
          <xdr:row>61</xdr:row>
          <xdr:rowOff>254000</xdr:rowOff>
        </xdr:to>
        <xdr:sp macro="" textlink="">
          <xdr:nvSpPr>
            <xdr:cNvPr id="4295" name="Drop Down 199" hidden="1">
              <a:extLst>
                <a:ext uri="{63B3BB69-23CF-44E3-9099-C40C66FF867C}">
                  <a14:compatExt spid="_x0000_s4295"/>
                </a:ext>
                <a:ext uri="{FF2B5EF4-FFF2-40B4-BE49-F238E27FC236}">
                  <a16:creationId xmlns:a16="http://schemas.microsoft.com/office/drawing/2014/main" id="{00000000-0008-0000-0100-0000C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25400</xdr:colOff>
          <xdr:row>61</xdr:row>
          <xdr:rowOff>25400</xdr:rowOff>
        </xdr:from>
        <xdr:to>
          <xdr:col>22</xdr:col>
          <xdr:colOff>3162300</xdr:colOff>
          <xdr:row>61</xdr:row>
          <xdr:rowOff>254000</xdr:rowOff>
        </xdr:to>
        <xdr:sp macro="" textlink="">
          <xdr:nvSpPr>
            <xdr:cNvPr id="4296" name="Drop Down 200" hidden="1">
              <a:extLst>
                <a:ext uri="{63B3BB69-23CF-44E3-9099-C40C66FF867C}">
                  <a14:compatExt spid="_x0000_s4296"/>
                </a:ext>
                <a:ext uri="{FF2B5EF4-FFF2-40B4-BE49-F238E27FC236}">
                  <a16:creationId xmlns:a16="http://schemas.microsoft.com/office/drawing/2014/main" id="{00000000-0008-0000-0100-0000C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25400</xdr:colOff>
          <xdr:row>64</xdr:row>
          <xdr:rowOff>25400</xdr:rowOff>
        </xdr:from>
        <xdr:to>
          <xdr:col>6</xdr:col>
          <xdr:colOff>3162300</xdr:colOff>
          <xdr:row>64</xdr:row>
          <xdr:rowOff>254000</xdr:rowOff>
        </xdr:to>
        <xdr:sp macro="" textlink="">
          <xdr:nvSpPr>
            <xdr:cNvPr id="4299" name="Drop Down 203" hidden="1">
              <a:extLst>
                <a:ext uri="{63B3BB69-23CF-44E3-9099-C40C66FF867C}">
                  <a14:compatExt spid="_x0000_s4299"/>
                </a:ext>
                <a:ext uri="{FF2B5EF4-FFF2-40B4-BE49-F238E27FC236}">
                  <a16:creationId xmlns:a16="http://schemas.microsoft.com/office/drawing/2014/main" id="{00000000-0008-0000-0100-0000C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25400</xdr:colOff>
          <xdr:row>64</xdr:row>
          <xdr:rowOff>25400</xdr:rowOff>
        </xdr:from>
        <xdr:to>
          <xdr:col>8</xdr:col>
          <xdr:colOff>3162300</xdr:colOff>
          <xdr:row>64</xdr:row>
          <xdr:rowOff>254000</xdr:rowOff>
        </xdr:to>
        <xdr:sp macro="" textlink="">
          <xdr:nvSpPr>
            <xdr:cNvPr id="4300" name="Drop Down 204" hidden="1">
              <a:extLst>
                <a:ext uri="{63B3BB69-23CF-44E3-9099-C40C66FF867C}">
                  <a14:compatExt spid="_x0000_s4300"/>
                </a:ext>
                <a:ext uri="{FF2B5EF4-FFF2-40B4-BE49-F238E27FC236}">
                  <a16:creationId xmlns:a16="http://schemas.microsoft.com/office/drawing/2014/main" id="{00000000-0008-0000-0100-0000C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25400</xdr:colOff>
          <xdr:row>64</xdr:row>
          <xdr:rowOff>25400</xdr:rowOff>
        </xdr:from>
        <xdr:to>
          <xdr:col>10</xdr:col>
          <xdr:colOff>3162300</xdr:colOff>
          <xdr:row>64</xdr:row>
          <xdr:rowOff>254000</xdr:rowOff>
        </xdr:to>
        <xdr:sp macro="" textlink="">
          <xdr:nvSpPr>
            <xdr:cNvPr id="4301" name="Drop Down 205" hidden="1">
              <a:extLst>
                <a:ext uri="{63B3BB69-23CF-44E3-9099-C40C66FF867C}">
                  <a14:compatExt spid="_x0000_s4301"/>
                </a:ext>
                <a:ext uri="{FF2B5EF4-FFF2-40B4-BE49-F238E27FC236}">
                  <a16:creationId xmlns:a16="http://schemas.microsoft.com/office/drawing/2014/main" id="{00000000-0008-0000-0100-0000C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25400</xdr:colOff>
          <xdr:row>64</xdr:row>
          <xdr:rowOff>25400</xdr:rowOff>
        </xdr:from>
        <xdr:to>
          <xdr:col>12</xdr:col>
          <xdr:colOff>3162300</xdr:colOff>
          <xdr:row>64</xdr:row>
          <xdr:rowOff>254000</xdr:rowOff>
        </xdr:to>
        <xdr:sp macro="" textlink="">
          <xdr:nvSpPr>
            <xdr:cNvPr id="4302" name="Drop Down 206" hidden="1">
              <a:extLst>
                <a:ext uri="{63B3BB69-23CF-44E3-9099-C40C66FF867C}">
                  <a14:compatExt spid="_x0000_s4302"/>
                </a:ext>
                <a:ext uri="{FF2B5EF4-FFF2-40B4-BE49-F238E27FC236}">
                  <a16:creationId xmlns:a16="http://schemas.microsoft.com/office/drawing/2014/main" id="{00000000-0008-0000-0100-0000C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25400</xdr:colOff>
          <xdr:row>64</xdr:row>
          <xdr:rowOff>25400</xdr:rowOff>
        </xdr:from>
        <xdr:to>
          <xdr:col>14</xdr:col>
          <xdr:colOff>3162300</xdr:colOff>
          <xdr:row>64</xdr:row>
          <xdr:rowOff>254000</xdr:rowOff>
        </xdr:to>
        <xdr:sp macro="" textlink="">
          <xdr:nvSpPr>
            <xdr:cNvPr id="4303" name="Drop Down 207" hidden="1">
              <a:extLst>
                <a:ext uri="{63B3BB69-23CF-44E3-9099-C40C66FF867C}">
                  <a14:compatExt spid="_x0000_s4303"/>
                </a:ext>
                <a:ext uri="{FF2B5EF4-FFF2-40B4-BE49-F238E27FC236}">
                  <a16:creationId xmlns:a16="http://schemas.microsoft.com/office/drawing/2014/main" id="{00000000-0008-0000-0100-0000C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25400</xdr:colOff>
          <xdr:row>64</xdr:row>
          <xdr:rowOff>25400</xdr:rowOff>
        </xdr:from>
        <xdr:to>
          <xdr:col>16</xdr:col>
          <xdr:colOff>3162300</xdr:colOff>
          <xdr:row>64</xdr:row>
          <xdr:rowOff>254000</xdr:rowOff>
        </xdr:to>
        <xdr:sp macro="" textlink="">
          <xdr:nvSpPr>
            <xdr:cNvPr id="4304" name="Drop Down 208" hidden="1">
              <a:extLst>
                <a:ext uri="{63B3BB69-23CF-44E3-9099-C40C66FF867C}">
                  <a14:compatExt spid="_x0000_s4304"/>
                </a:ext>
                <a:ext uri="{FF2B5EF4-FFF2-40B4-BE49-F238E27FC236}">
                  <a16:creationId xmlns:a16="http://schemas.microsoft.com/office/drawing/2014/main" id="{00000000-0008-0000-0100-0000D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25400</xdr:colOff>
          <xdr:row>64</xdr:row>
          <xdr:rowOff>25400</xdr:rowOff>
        </xdr:from>
        <xdr:to>
          <xdr:col>18</xdr:col>
          <xdr:colOff>3162300</xdr:colOff>
          <xdr:row>64</xdr:row>
          <xdr:rowOff>254000</xdr:rowOff>
        </xdr:to>
        <xdr:sp macro="" textlink="">
          <xdr:nvSpPr>
            <xdr:cNvPr id="4305" name="Drop Down 209" hidden="1">
              <a:extLst>
                <a:ext uri="{63B3BB69-23CF-44E3-9099-C40C66FF867C}">
                  <a14:compatExt spid="_x0000_s4305"/>
                </a:ext>
                <a:ext uri="{FF2B5EF4-FFF2-40B4-BE49-F238E27FC236}">
                  <a16:creationId xmlns:a16="http://schemas.microsoft.com/office/drawing/2014/main" id="{00000000-0008-0000-0100-0000D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25400</xdr:colOff>
          <xdr:row>64</xdr:row>
          <xdr:rowOff>25400</xdr:rowOff>
        </xdr:from>
        <xdr:to>
          <xdr:col>20</xdr:col>
          <xdr:colOff>3162300</xdr:colOff>
          <xdr:row>64</xdr:row>
          <xdr:rowOff>254000</xdr:rowOff>
        </xdr:to>
        <xdr:sp macro="" textlink="">
          <xdr:nvSpPr>
            <xdr:cNvPr id="4306" name="Drop Down 210" hidden="1">
              <a:extLst>
                <a:ext uri="{63B3BB69-23CF-44E3-9099-C40C66FF867C}">
                  <a14:compatExt spid="_x0000_s4306"/>
                </a:ext>
                <a:ext uri="{FF2B5EF4-FFF2-40B4-BE49-F238E27FC236}">
                  <a16:creationId xmlns:a16="http://schemas.microsoft.com/office/drawing/2014/main" id="{00000000-0008-0000-0100-0000D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25400</xdr:colOff>
          <xdr:row>64</xdr:row>
          <xdr:rowOff>25400</xdr:rowOff>
        </xdr:from>
        <xdr:to>
          <xdr:col>22</xdr:col>
          <xdr:colOff>3162300</xdr:colOff>
          <xdr:row>64</xdr:row>
          <xdr:rowOff>254000</xdr:rowOff>
        </xdr:to>
        <xdr:sp macro="" textlink="">
          <xdr:nvSpPr>
            <xdr:cNvPr id="4307" name="Drop Down 211" hidden="1">
              <a:extLst>
                <a:ext uri="{63B3BB69-23CF-44E3-9099-C40C66FF867C}">
                  <a14:compatExt spid="_x0000_s4307"/>
                </a:ext>
                <a:ext uri="{FF2B5EF4-FFF2-40B4-BE49-F238E27FC236}">
                  <a16:creationId xmlns:a16="http://schemas.microsoft.com/office/drawing/2014/main" id="{00000000-0008-0000-0100-0000D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4</xdr:col>
      <xdr:colOff>38100</xdr:colOff>
      <xdr:row>54</xdr:row>
      <xdr:rowOff>50800</xdr:rowOff>
    </xdr:from>
    <xdr:to>
      <xdr:col>4</xdr:col>
      <xdr:colOff>3149600</xdr:colOff>
      <xdr:row>54</xdr:row>
      <xdr:rowOff>304800</xdr:rowOff>
    </xdr:to>
    <xdr:pic>
      <xdr:nvPicPr>
        <xdr:cNvPr id="2" name="LDDate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6306800"/>
          <a:ext cx="311150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38100</xdr:colOff>
      <xdr:row>53</xdr:row>
      <xdr:rowOff>50800</xdr:rowOff>
    </xdr:from>
    <xdr:to>
      <xdr:col>4</xdr:col>
      <xdr:colOff>3149600</xdr:colOff>
      <xdr:row>53</xdr:row>
      <xdr:rowOff>292100</xdr:rowOff>
    </xdr:to>
    <xdr:pic>
      <xdr:nvPicPr>
        <xdr:cNvPr id="3" name="LDDate9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5938500"/>
          <a:ext cx="3111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38100</xdr:colOff>
      <xdr:row>50</xdr:row>
      <xdr:rowOff>63500</xdr:rowOff>
    </xdr:from>
    <xdr:to>
      <xdr:col>4</xdr:col>
      <xdr:colOff>3149600</xdr:colOff>
      <xdr:row>50</xdr:row>
      <xdr:rowOff>304800</xdr:rowOff>
    </xdr:to>
    <xdr:pic>
      <xdr:nvPicPr>
        <xdr:cNvPr id="4" name="LDDate1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4846300"/>
          <a:ext cx="3111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38100</xdr:colOff>
      <xdr:row>51</xdr:row>
      <xdr:rowOff>50800</xdr:rowOff>
    </xdr:from>
    <xdr:to>
      <xdr:col>4</xdr:col>
      <xdr:colOff>3149600</xdr:colOff>
      <xdr:row>51</xdr:row>
      <xdr:rowOff>304800</xdr:rowOff>
    </xdr:to>
    <xdr:pic>
      <xdr:nvPicPr>
        <xdr:cNvPr id="5" name="LDDate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5201900"/>
          <a:ext cx="311150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38100</xdr:colOff>
      <xdr:row>52</xdr:row>
      <xdr:rowOff>50800</xdr:rowOff>
    </xdr:from>
    <xdr:to>
      <xdr:col>4</xdr:col>
      <xdr:colOff>3149600</xdr:colOff>
      <xdr:row>52</xdr:row>
      <xdr:rowOff>292100</xdr:rowOff>
    </xdr:to>
    <xdr:pic>
      <xdr:nvPicPr>
        <xdr:cNvPr id="6" name="LDDate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5570200"/>
          <a:ext cx="3111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38100</xdr:colOff>
      <xdr:row>54</xdr:row>
      <xdr:rowOff>50800</xdr:rowOff>
    </xdr:from>
    <xdr:to>
      <xdr:col>6</xdr:col>
      <xdr:colOff>3149600</xdr:colOff>
      <xdr:row>54</xdr:row>
      <xdr:rowOff>304800</xdr:rowOff>
    </xdr:to>
    <xdr:pic>
      <xdr:nvPicPr>
        <xdr:cNvPr id="7" name="LDDate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16306800"/>
          <a:ext cx="311150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38100</xdr:colOff>
      <xdr:row>53</xdr:row>
      <xdr:rowOff>50800</xdr:rowOff>
    </xdr:from>
    <xdr:to>
      <xdr:col>6</xdr:col>
      <xdr:colOff>3149600</xdr:colOff>
      <xdr:row>53</xdr:row>
      <xdr:rowOff>292100</xdr:rowOff>
    </xdr:to>
    <xdr:pic>
      <xdr:nvPicPr>
        <xdr:cNvPr id="8" name="LDDate4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15938500"/>
          <a:ext cx="3111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38100</xdr:colOff>
      <xdr:row>50</xdr:row>
      <xdr:rowOff>63500</xdr:rowOff>
    </xdr:from>
    <xdr:to>
      <xdr:col>6</xdr:col>
      <xdr:colOff>3149600</xdr:colOff>
      <xdr:row>50</xdr:row>
      <xdr:rowOff>304800</xdr:rowOff>
    </xdr:to>
    <xdr:pic>
      <xdr:nvPicPr>
        <xdr:cNvPr id="9" name="LDDate5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14846300"/>
          <a:ext cx="3111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38100</xdr:colOff>
      <xdr:row>51</xdr:row>
      <xdr:rowOff>50800</xdr:rowOff>
    </xdr:from>
    <xdr:to>
      <xdr:col>6</xdr:col>
      <xdr:colOff>3149600</xdr:colOff>
      <xdr:row>51</xdr:row>
      <xdr:rowOff>304800</xdr:rowOff>
    </xdr:to>
    <xdr:pic>
      <xdr:nvPicPr>
        <xdr:cNvPr id="10" name="LDDate6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15201900"/>
          <a:ext cx="311150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38100</xdr:colOff>
      <xdr:row>52</xdr:row>
      <xdr:rowOff>50800</xdr:rowOff>
    </xdr:from>
    <xdr:to>
      <xdr:col>6</xdr:col>
      <xdr:colOff>3149600</xdr:colOff>
      <xdr:row>52</xdr:row>
      <xdr:rowOff>292100</xdr:rowOff>
    </xdr:to>
    <xdr:pic>
      <xdr:nvPicPr>
        <xdr:cNvPr id="11" name="LDDate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15570200"/>
          <a:ext cx="3111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38100</xdr:colOff>
      <xdr:row>54</xdr:row>
      <xdr:rowOff>50800</xdr:rowOff>
    </xdr:from>
    <xdr:to>
      <xdr:col>8</xdr:col>
      <xdr:colOff>3149600</xdr:colOff>
      <xdr:row>54</xdr:row>
      <xdr:rowOff>304800</xdr:rowOff>
    </xdr:to>
    <xdr:pic>
      <xdr:nvPicPr>
        <xdr:cNvPr id="12" name="LDDate1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0" y="16306800"/>
          <a:ext cx="311150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38100</xdr:colOff>
      <xdr:row>53</xdr:row>
      <xdr:rowOff>50800</xdr:rowOff>
    </xdr:from>
    <xdr:to>
      <xdr:col>8</xdr:col>
      <xdr:colOff>3149600</xdr:colOff>
      <xdr:row>53</xdr:row>
      <xdr:rowOff>292100</xdr:rowOff>
    </xdr:to>
    <xdr:pic>
      <xdr:nvPicPr>
        <xdr:cNvPr id="13" name="LDDate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0" y="15938500"/>
          <a:ext cx="3111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38100</xdr:colOff>
      <xdr:row>50</xdr:row>
      <xdr:rowOff>63500</xdr:rowOff>
    </xdr:from>
    <xdr:to>
      <xdr:col>8</xdr:col>
      <xdr:colOff>3149600</xdr:colOff>
      <xdr:row>50</xdr:row>
      <xdr:rowOff>304800</xdr:rowOff>
    </xdr:to>
    <xdr:pic>
      <xdr:nvPicPr>
        <xdr:cNvPr id="14" name="LDDate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0" y="14846300"/>
          <a:ext cx="3111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38100</xdr:colOff>
      <xdr:row>51</xdr:row>
      <xdr:rowOff>50800</xdr:rowOff>
    </xdr:from>
    <xdr:to>
      <xdr:col>8</xdr:col>
      <xdr:colOff>3149600</xdr:colOff>
      <xdr:row>51</xdr:row>
      <xdr:rowOff>304800</xdr:rowOff>
    </xdr:to>
    <xdr:pic>
      <xdr:nvPicPr>
        <xdr:cNvPr id="15" name="LDDate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0" y="15201900"/>
          <a:ext cx="311150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38100</xdr:colOff>
      <xdr:row>52</xdr:row>
      <xdr:rowOff>50800</xdr:rowOff>
    </xdr:from>
    <xdr:to>
      <xdr:col>8</xdr:col>
      <xdr:colOff>3149600</xdr:colOff>
      <xdr:row>52</xdr:row>
      <xdr:rowOff>292100</xdr:rowOff>
    </xdr:to>
    <xdr:pic>
      <xdr:nvPicPr>
        <xdr:cNvPr id="16" name="LDDate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0" y="15570200"/>
          <a:ext cx="3111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38100</xdr:colOff>
      <xdr:row>54</xdr:row>
      <xdr:rowOff>50800</xdr:rowOff>
    </xdr:from>
    <xdr:to>
      <xdr:col>10</xdr:col>
      <xdr:colOff>3149600</xdr:colOff>
      <xdr:row>54</xdr:row>
      <xdr:rowOff>304800</xdr:rowOff>
    </xdr:to>
    <xdr:pic>
      <xdr:nvPicPr>
        <xdr:cNvPr id="17" name="LDDate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500" y="16306800"/>
          <a:ext cx="311150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38100</xdr:colOff>
      <xdr:row>53</xdr:row>
      <xdr:rowOff>50800</xdr:rowOff>
    </xdr:from>
    <xdr:to>
      <xdr:col>10</xdr:col>
      <xdr:colOff>3149600</xdr:colOff>
      <xdr:row>53</xdr:row>
      <xdr:rowOff>292100</xdr:rowOff>
    </xdr:to>
    <xdr:pic>
      <xdr:nvPicPr>
        <xdr:cNvPr id="18" name="LDDate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500" y="15938500"/>
          <a:ext cx="3111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38100</xdr:colOff>
      <xdr:row>50</xdr:row>
      <xdr:rowOff>63500</xdr:rowOff>
    </xdr:from>
    <xdr:to>
      <xdr:col>10</xdr:col>
      <xdr:colOff>3149600</xdr:colOff>
      <xdr:row>50</xdr:row>
      <xdr:rowOff>304800</xdr:rowOff>
    </xdr:to>
    <xdr:pic>
      <xdr:nvPicPr>
        <xdr:cNvPr id="19" name="LDDate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500" y="14846300"/>
          <a:ext cx="3111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38100</xdr:colOff>
      <xdr:row>51</xdr:row>
      <xdr:rowOff>50800</xdr:rowOff>
    </xdr:from>
    <xdr:to>
      <xdr:col>10</xdr:col>
      <xdr:colOff>3149600</xdr:colOff>
      <xdr:row>51</xdr:row>
      <xdr:rowOff>304800</xdr:rowOff>
    </xdr:to>
    <xdr:pic>
      <xdr:nvPicPr>
        <xdr:cNvPr id="20" name="LDDate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500" y="15201900"/>
          <a:ext cx="311150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38100</xdr:colOff>
      <xdr:row>52</xdr:row>
      <xdr:rowOff>50800</xdr:rowOff>
    </xdr:from>
    <xdr:to>
      <xdr:col>10</xdr:col>
      <xdr:colOff>3149600</xdr:colOff>
      <xdr:row>52</xdr:row>
      <xdr:rowOff>292100</xdr:rowOff>
    </xdr:to>
    <xdr:pic>
      <xdr:nvPicPr>
        <xdr:cNvPr id="21" name="LDDate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500" y="15570200"/>
          <a:ext cx="3111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38100</xdr:colOff>
      <xdr:row>54</xdr:row>
      <xdr:rowOff>50800</xdr:rowOff>
    </xdr:from>
    <xdr:to>
      <xdr:col>12</xdr:col>
      <xdr:colOff>3149600</xdr:colOff>
      <xdr:row>54</xdr:row>
      <xdr:rowOff>304800</xdr:rowOff>
    </xdr:to>
    <xdr:pic>
      <xdr:nvPicPr>
        <xdr:cNvPr id="22" name="LDDate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16306800"/>
          <a:ext cx="311150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38100</xdr:colOff>
      <xdr:row>53</xdr:row>
      <xdr:rowOff>50800</xdr:rowOff>
    </xdr:from>
    <xdr:to>
      <xdr:col>12</xdr:col>
      <xdr:colOff>3149600</xdr:colOff>
      <xdr:row>53</xdr:row>
      <xdr:rowOff>292100</xdr:rowOff>
    </xdr:to>
    <xdr:pic>
      <xdr:nvPicPr>
        <xdr:cNvPr id="23" name="LDDate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15938500"/>
          <a:ext cx="3111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38100</xdr:colOff>
      <xdr:row>50</xdr:row>
      <xdr:rowOff>63500</xdr:rowOff>
    </xdr:from>
    <xdr:to>
      <xdr:col>12</xdr:col>
      <xdr:colOff>3149600</xdr:colOff>
      <xdr:row>50</xdr:row>
      <xdr:rowOff>304800</xdr:rowOff>
    </xdr:to>
    <xdr:pic>
      <xdr:nvPicPr>
        <xdr:cNvPr id="24" name="LDDate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14846300"/>
          <a:ext cx="3111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38100</xdr:colOff>
      <xdr:row>51</xdr:row>
      <xdr:rowOff>50800</xdr:rowOff>
    </xdr:from>
    <xdr:to>
      <xdr:col>12</xdr:col>
      <xdr:colOff>3149600</xdr:colOff>
      <xdr:row>51</xdr:row>
      <xdr:rowOff>304800</xdr:rowOff>
    </xdr:to>
    <xdr:pic>
      <xdr:nvPicPr>
        <xdr:cNvPr id="25" name="LDDate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15201900"/>
          <a:ext cx="311150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38100</xdr:colOff>
      <xdr:row>52</xdr:row>
      <xdr:rowOff>50800</xdr:rowOff>
    </xdr:from>
    <xdr:to>
      <xdr:col>12</xdr:col>
      <xdr:colOff>3149600</xdr:colOff>
      <xdr:row>52</xdr:row>
      <xdr:rowOff>292100</xdr:rowOff>
    </xdr:to>
    <xdr:pic>
      <xdr:nvPicPr>
        <xdr:cNvPr id="26" name="LDDate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15570200"/>
          <a:ext cx="3111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38100</xdr:colOff>
      <xdr:row>54</xdr:row>
      <xdr:rowOff>50800</xdr:rowOff>
    </xdr:from>
    <xdr:to>
      <xdr:col>14</xdr:col>
      <xdr:colOff>3149600</xdr:colOff>
      <xdr:row>54</xdr:row>
      <xdr:rowOff>304800</xdr:rowOff>
    </xdr:to>
    <xdr:pic>
      <xdr:nvPicPr>
        <xdr:cNvPr id="27" name="LDDate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0" y="16306800"/>
          <a:ext cx="311150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38100</xdr:colOff>
      <xdr:row>53</xdr:row>
      <xdr:rowOff>50800</xdr:rowOff>
    </xdr:from>
    <xdr:to>
      <xdr:col>14</xdr:col>
      <xdr:colOff>3149600</xdr:colOff>
      <xdr:row>53</xdr:row>
      <xdr:rowOff>292100</xdr:rowOff>
    </xdr:to>
    <xdr:pic>
      <xdr:nvPicPr>
        <xdr:cNvPr id="28" name="LDDate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0" y="15938500"/>
          <a:ext cx="3111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38100</xdr:colOff>
      <xdr:row>50</xdr:row>
      <xdr:rowOff>63500</xdr:rowOff>
    </xdr:from>
    <xdr:to>
      <xdr:col>14</xdr:col>
      <xdr:colOff>3149600</xdr:colOff>
      <xdr:row>50</xdr:row>
      <xdr:rowOff>304800</xdr:rowOff>
    </xdr:to>
    <xdr:pic>
      <xdr:nvPicPr>
        <xdr:cNvPr id="29" name="LDDate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0" y="14846300"/>
          <a:ext cx="3111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38100</xdr:colOff>
      <xdr:row>51</xdr:row>
      <xdr:rowOff>50800</xdr:rowOff>
    </xdr:from>
    <xdr:to>
      <xdr:col>14</xdr:col>
      <xdr:colOff>3149600</xdr:colOff>
      <xdr:row>51</xdr:row>
      <xdr:rowOff>304800</xdr:rowOff>
    </xdr:to>
    <xdr:pic>
      <xdr:nvPicPr>
        <xdr:cNvPr id="30" name="LDDate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0" y="15201900"/>
          <a:ext cx="311150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38100</xdr:colOff>
      <xdr:row>52</xdr:row>
      <xdr:rowOff>50800</xdr:rowOff>
    </xdr:from>
    <xdr:to>
      <xdr:col>14</xdr:col>
      <xdr:colOff>3149600</xdr:colOff>
      <xdr:row>52</xdr:row>
      <xdr:rowOff>292100</xdr:rowOff>
    </xdr:to>
    <xdr:pic>
      <xdr:nvPicPr>
        <xdr:cNvPr id="31" name="LDDate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0" y="15570200"/>
          <a:ext cx="3111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38100</xdr:colOff>
      <xdr:row>54</xdr:row>
      <xdr:rowOff>50800</xdr:rowOff>
    </xdr:from>
    <xdr:to>
      <xdr:col>16</xdr:col>
      <xdr:colOff>3149600</xdr:colOff>
      <xdr:row>54</xdr:row>
      <xdr:rowOff>304800</xdr:rowOff>
    </xdr:to>
    <xdr:pic>
      <xdr:nvPicPr>
        <xdr:cNvPr id="32" name="LDDate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0" y="16306800"/>
          <a:ext cx="311150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38100</xdr:colOff>
      <xdr:row>53</xdr:row>
      <xdr:rowOff>50800</xdr:rowOff>
    </xdr:from>
    <xdr:to>
      <xdr:col>16</xdr:col>
      <xdr:colOff>3149600</xdr:colOff>
      <xdr:row>53</xdr:row>
      <xdr:rowOff>292100</xdr:rowOff>
    </xdr:to>
    <xdr:pic>
      <xdr:nvPicPr>
        <xdr:cNvPr id="33" name="LDDate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0" y="15938500"/>
          <a:ext cx="3111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38100</xdr:colOff>
      <xdr:row>50</xdr:row>
      <xdr:rowOff>63500</xdr:rowOff>
    </xdr:from>
    <xdr:to>
      <xdr:col>16</xdr:col>
      <xdr:colOff>3149600</xdr:colOff>
      <xdr:row>50</xdr:row>
      <xdr:rowOff>304800</xdr:rowOff>
    </xdr:to>
    <xdr:pic>
      <xdr:nvPicPr>
        <xdr:cNvPr id="34" name="LDDate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0" y="14846300"/>
          <a:ext cx="3111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38100</xdr:colOff>
      <xdr:row>51</xdr:row>
      <xdr:rowOff>50800</xdr:rowOff>
    </xdr:from>
    <xdr:to>
      <xdr:col>16</xdr:col>
      <xdr:colOff>3149600</xdr:colOff>
      <xdr:row>51</xdr:row>
      <xdr:rowOff>304800</xdr:rowOff>
    </xdr:to>
    <xdr:pic>
      <xdr:nvPicPr>
        <xdr:cNvPr id="35" name="LDDate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0" y="15201900"/>
          <a:ext cx="311150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38100</xdr:colOff>
      <xdr:row>52</xdr:row>
      <xdr:rowOff>50800</xdr:rowOff>
    </xdr:from>
    <xdr:to>
      <xdr:col>16</xdr:col>
      <xdr:colOff>3149600</xdr:colOff>
      <xdr:row>52</xdr:row>
      <xdr:rowOff>292100</xdr:rowOff>
    </xdr:to>
    <xdr:pic>
      <xdr:nvPicPr>
        <xdr:cNvPr id="36" name="LDDate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0" y="15570200"/>
          <a:ext cx="3111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38100</xdr:colOff>
      <xdr:row>54</xdr:row>
      <xdr:rowOff>50800</xdr:rowOff>
    </xdr:from>
    <xdr:to>
      <xdr:col>18</xdr:col>
      <xdr:colOff>3149600</xdr:colOff>
      <xdr:row>54</xdr:row>
      <xdr:rowOff>304800</xdr:rowOff>
    </xdr:to>
    <xdr:pic>
      <xdr:nvPicPr>
        <xdr:cNvPr id="37" name="LDDate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46500" y="16306800"/>
          <a:ext cx="311150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38100</xdr:colOff>
      <xdr:row>53</xdr:row>
      <xdr:rowOff>50800</xdr:rowOff>
    </xdr:from>
    <xdr:to>
      <xdr:col>18</xdr:col>
      <xdr:colOff>3149600</xdr:colOff>
      <xdr:row>53</xdr:row>
      <xdr:rowOff>292100</xdr:rowOff>
    </xdr:to>
    <xdr:pic>
      <xdr:nvPicPr>
        <xdr:cNvPr id="38" name="LDDate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46500" y="15938500"/>
          <a:ext cx="3111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38100</xdr:colOff>
      <xdr:row>50</xdr:row>
      <xdr:rowOff>63500</xdr:rowOff>
    </xdr:from>
    <xdr:to>
      <xdr:col>18</xdr:col>
      <xdr:colOff>3149600</xdr:colOff>
      <xdr:row>50</xdr:row>
      <xdr:rowOff>304800</xdr:rowOff>
    </xdr:to>
    <xdr:pic>
      <xdr:nvPicPr>
        <xdr:cNvPr id="39" name="LDDate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46500" y="14846300"/>
          <a:ext cx="3111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38100</xdr:colOff>
      <xdr:row>51</xdr:row>
      <xdr:rowOff>50800</xdr:rowOff>
    </xdr:from>
    <xdr:to>
      <xdr:col>18</xdr:col>
      <xdr:colOff>3149600</xdr:colOff>
      <xdr:row>51</xdr:row>
      <xdr:rowOff>304800</xdr:rowOff>
    </xdr:to>
    <xdr:pic>
      <xdr:nvPicPr>
        <xdr:cNvPr id="40" name="LDDate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46500" y="15201900"/>
          <a:ext cx="311150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38100</xdr:colOff>
      <xdr:row>52</xdr:row>
      <xdr:rowOff>50800</xdr:rowOff>
    </xdr:from>
    <xdr:to>
      <xdr:col>18</xdr:col>
      <xdr:colOff>3149600</xdr:colOff>
      <xdr:row>52</xdr:row>
      <xdr:rowOff>292100</xdr:rowOff>
    </xdr:to>
    <xdr:pic>
      <xdr:nvPicPr>
        <xdr:cNvPr id="41" name="LDDate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46500" y="15570200"/>
          <a:ext cx="3111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38100</xdr:colOff>
      <xdr:row>54</xdr:row>
      <xdr:rowOff>50800</xdr:rowOff>
    </xdr:from>
    <xdr:to>
      <xdr:col>20</xdr:col>
      <xdr:colOff>3149600</xdr:colOff>
      <xdr:row>54</xdr:row>
      <xdr:rowOff>304800</xdr:rowOff>
    </xdr:to>
    <xdr:pic>
      <xdr:nvPicPr>
        <xdr:cNvPr id="42" name="LDDate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0" y="16306800"/>
          <a:ext cx="311150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38100</xdr:colOff>
      <xdr:row>53</xdr:row>
      <xdr:rowOff>50800</xdr:rowOff>
    </xdr:from>
    <xdr:to>
      <xdr:col>20</xdr:col>
      <xdr:colOff>3149600</xdr:colOff>
      <xdr:row>53</xdr:row>
      <xdr:rowOff>292100</xdr:rowOff>
    </xdr:to>
    <xdr:pic>
      <xdr:nvPicPr>
        <xdr:cNvPr id="43" name="LDDate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0" y="15938500"/>
          <a:ext cx="3111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38100</xdr:colOff>
      <xdr:row>50</xdr:row>
      <xdr:rowOff>63500</xdr:rowOff>
    </xdr:from>
    <xdr:to>
      <xdr:col>20</xdr:col>
      <xdr:colOff>3149600</xdr:colOff>
      <xdr:row>50</xdr:row>
      <xdr:rowOff>304800</xdr:rowOff>
    </xdr:to>
    <xdr:pic>
      <xdr:nvPicPr>
        <xdr:cNvPr id="44" name="LDDate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0" y="14846300"/>
          <a:ext cx="3111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38100</xdr:colOff>
      <xdr:row>51</xdr:row>
      <xdr:rowOff>50800</xdr:rowOff>
    </xdr:from>
    <xdr:to>
      <xdr:col>20</xdr:col>
      <xdr:colOff>3149600</xdr:colOff>
      <xdr:row>51</xdr:row>
      <xdr:rowOff>304800</xdr:rowOff>
    </xdr:to>
    <xdr:pic>
      <xdr:nvPicPr>
        <xdr:cNvPr id="45" name="LDDate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0" y="15201900"/>
          <a:ext cx="311150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38100</xdr:colOff>
      <xdr:row>52</xdr:row>
      <xdr:rowOff>50800</xdr:rowOff>
    </xdr:from>
    <xdr:to>
      <xdr:col>20</xdr:col>
      <xdr:colOff>3149600</xdr:colOff>
      <xdr:row>52</xdr:row>
      <xdr:rowOff>292100</xdr:rowOff>
    </xdr:to>
    <xdr:pic>
      <xdr:nvPicPr>
        <xdr:cNvPr id="46" name="LDDate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0" y="15570200"/>
          <a:ext cx="3111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38100</xdr:colOff>
      <xdr:row>54</xdr:row>
      <xdr:rowOff>50800</xdr:rowOff>
    </xdr:from>
    <xdr:to>
      <xdr:col>22</xdr:col>
      <xdr:colOff>3149600</xdr:colOff>
      <xdr:row>54</xdr:row>
      <xdr:rowOff>304800</xdr:rowOff>
    </xdr:to>
    <xdr:pic>
      <xdr:nvPicPr>
        <xdr:cNvPr id="47" name="LDDate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0" y="16306800"/>
          <a:ext cx="311150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38100</xdr:colOff>
      <xdr:row>53</xdr:row>
      <xdr:rowOff>50800</xdr:rowOff>
    </xdr:from>
    <xdr:to>
      <xdr:col>22</xdr:col>
      <xdr:colOff>3149600</xdr:colOff>
      <xdr:row>53</xdr:row>
      <xdr:rowOff>292100</xdr:rowOff>
    </xdr:to>
    <xdr:pic>
      <xdr:nvPicPr>
        <xdr:cNvPr id="48" name="LDDate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0" y="15938500"/>
          <a:ext cx="3111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38100</xdr:colOff>
      <xdr:row>50</xdr:row>
      <xdr:rowOff>63500</xdr:rowOff>
    </xdr:from>
    <xdr:to>
      <xdr:col>22</xdr:col>
      <xdr:colOff>3149600</xdr:colOff>
      <xdr:row>50</xdr:row>
      <xdr:rowOff>304800</xdr:rowOff>
    </xdr:to>
    <xdr:pic>
      <xdr:nvPicPr>
        <xdr:cNvPr id="49" name="LDDate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0" y="14846300"/>
          <a:ext cx="3111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38100</xdr:colOff>
      <xdr:row>51</xdr:row>
      <xdr:rowOff>50800</xdr:rowOff>
    </xdr:from>
    <xdr:to>
      <xdr:col>22</xdr:col>
      <xdr:colOff>3149600</xdr:colOff>
      <xdr:row>51</xdr:row>
      <xdr:rowOff>304800</xdr:rowOff>
    </xdr:to>
    <xdr:pic>
      <xdr:nvPicPr>
        <xdr:cNvPr id="50" name="LDDate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0" y="15201900"/>
          <a:ext cx="311150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38100</xdr:colOff>
      <xdr:row>52</xdr:row>
      <xdr:rowOff>50800</xdr:rowOff>
    </xdr:from>
    <xdr:to>
      <xdr:col>22</xdr:col>
      <xdr:colOff>3149600</xdr:colOff>
      <xdr:row>52</xdr:row>
      <xdr:rowOff>292100</xdr:rowOff>
    </xdr:to>
    <xdr:pic>
      <xdr:nvPicPr>
        <xdr:cNvPr id="51" name="LDDate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0" y="15570200"/>
          <a:ext cx="3111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4.xml" /><Relationship Id="rId21" Type="http://schemas.openxmlformats.org/officeDocument/2006/relationships/ctrlProp" Target="../ctrlProps/ctrlProp19.xml" /><Relationship Id="rId34" Type="http://schemas.openxmlformats.org/officeDocument/2006/relationships/ctrlProp" Target="../ctrlProps/ctrlProp32.xml" /><Relationship Id="rId42" Type="http://schemas.openxmlformats.org/officeDocument/2006/relationships/ctrlProp" Target="../ctrlProps/ctrlProp40.xml" /><Relationship Id="rId47" Type="http://schemas.openxmlformats.org/officeDocument/2006/relationships/ctrlProp" Target="../ctrlProps/ctrlProp45.xml" /><Relationship Id="rId50" Type="http://schemas.openxmlformats.org/officeDocument/2006/relationships/ctrlProp" Target="../ctrlProps/ctrlProp48.xml" /><Relationship Id="rId55" Type="http://schemas.openxmlformats.org/officeDocument/2006/relationships/ctrlProp" Target="../ctrlProps/ctrlProp53.xml" /><Relationship Id="rId63" Type="http://schemas.openxmlformats.org/officeDocument/2006/relationships/ctrlProp" Target="../ctrlProps/ctrlProp61.xml" /><Relationship Id="rId68" Type="http://schemas.openxmlformats.org/officeDocument/2006/relationships/ctrlProp" Target="../ctrlProps/ctrlProp66.xml" /><Relationship Id="rId76" Type="http://schemas.openxmlformats.org/officeDocument/2006/relationships/ctrlProp" Target="../ctrlProps/ctrlProp74.xml" /><Relationship Id="rId84" Type="http://schemas.openxmlformats.org/officeDocument/2006/relationships/ctrlProp" Target="../ctrlProps/ctrlProp82.xml" /><Relationship Id="rId89" Type="http://schemas.openxmlformats.org/officeDocument/2006/relationships/ctrlProp" Target="../ctrlProps/ctrlProp87.xml" /><Relationship Id="rId97" Type="http://schemas.openxmlformats.org/officeDocument/2006/relationships/ctrlProp" Target="../ctrlProps/ctrlProp95.xml" /><Relationship Id="rId7" Type="http://schemas.openxmlformats.org/officeDocument/2006/relationships/ctrlProp" Target="../ctrlProps/ctrlProp5.xml" /><Relationship Id="rId71" Type="http://schemas.openxmlformats.org/officeDocument/2006/relationships/ctrlProp" Target="../ctrlProps/ctrlProp69.xml" /><Relationship Id="rId92" Type="http://schemas.openxmlformats.org/officeDocument/2006/relationships/ctrlProp" Target="../ctrlProps/ctrlProp90.xml" /><Relationship Id="rId2" Type="http://schemas.openxmlformats.org/officeDocument/2006/relationships/vmlDrawing" Target="../drawings/vmlDrawing1.vml" /><Relationship Id="rId16" Type="http://schemas.openxmlformats.org/officeDocument/2006/relationships/ctrlProp" Target="../ctrlProps/ctrlProp14.xml" /><Relationship Id="rId29" Type="http://schemas.openxmlformats.org/officeDocument/2006/relationships/ctrlProp" Target="../ctrlProps/ctrlProp27.xml" /><Relationship Id="rId11" Type="http://schemas.openxmlformats.org/officeDocument/2006/relationships/ctrlProp" Target="../ctrlProps/ctrlProp9.xml" /><Relationship Id="rId24" Type="http://schemas.openxmlformats.org/officeDocument/2006/relationships/ctrlProp" Target="../ctrlProps/ctrlProp22.xml" /><Relationship Id="rId32" Type="http://schemas.openxmlformats.org/officeDocument/2006/relationships/ctrlProp" Target="../ctrlProps/ctrlProp30.xml" /><Relationship Id="rId37" Type="http://schemas.openxmlformats.org/officeDocument/2006/relationships/ctrlProp" Target="../ctrlProps/ctrlProp35.xml" /><Relationship Id="rId40" Type="http://schemas.openxmlformats.org/officeDocument/2006/relationships/ctrlProp" Target="../ctrlProps/ctrlProp38.xml" /><Relationship Id="rId45" Type="http://schemas.openxmlformats.org/officeDocument/2006/relationships/ctrlProp" Target="../ctrlProps/ctrlProp43.xml" /><Relationship Id="rId53" Type="http://schemas.openxmlformats.org/officeDocument/2006/relationships/ctrlProp" Target="../ctrlProps/ctrlProp51.xml" /><Relationship Id="rId58" Type="http://schemas.openxmlformats.org/officeDocument/2006/relationships/ctrlProp" Target="../ctrlProps/ctrlProp56.xml" /><Relationship Id="rId66" Type="http://schemas.openxmlformats.org/officeDocument/2006/relationships/ctrlProp" Target="../ctrlProps/ctrlProp64.xml" /><Relationship Id="rId74" Type="http://schemas.openxmlformats.org/officeDocument/2006/relationships/ctrlProp" Target="../ctrlProps/ctrlProp72.xml" /><Relationship Id="rId79" Type="http://schemas.openxmlformats.org/officeDocument/2006/relationships/ctrlProp" Target="../ctrlProps/ctrlProp77.xml" /><Relationship Id="rId87" Type="http://schemas.openxmlformats.org/officeDocument/2006/relationships/ctrlProp" Target="../ctrlProps/ctrlProp85.xml" /><Relationship Id="rId5" Type="http://schemas.openxmlformats.org/officeDocument/2006/relationships/ctrlProp" Target="../ctrlProps/ctrlProp3.xml" /><Relationship Id="rId61" Type="http://schemas.openxmlformats.org/officeDocument/2006/relationships/ctrlProp" Target="../ctrlProps/ctrlProp59.xml" /><Relationship Id="rId82" Type="http://schemas.openxmlformats.org/officeDocument/2006/relationships/ctrlProp" Target="../ctrlProps/ctrlProp80.xml" /><Relationship Id="rId90" Type="http://schemas.openxmlformats.org/officeDocument/2006/relationships/ctrlProp" Target="../ctrlProps/ctrlProp88.xml" /><Relationship Id="rId95" Type="http://schemas.openxmlformats.org/officeDocument/2006/relationships/ctrlProp" Target="../ctrlProps/ctrlProp93.xml" /><Relationship Id="rId19" Type="http://schemas.openxmlformats.org/officeDocument/2006/relationships/ctrlProp" Target="../ctrlProps/ctrlProp17.xml" /><Relationship Id="rId14" Type="http://schemas.openxmlformats.org/officeDocument/2006/relationships/ctrlProp" Target="../ctrlProps/ctrlProp12.xml" /><Relationship Id="rId22" Type="http://schemas.openxmlformats.org/officeDocument/2006/relationships/ctrlProp" Target="../ctrlProps/ctrlProp20.xml" /><Relationship Id="rId27" Type="http://schemas.openxmlformats.org/officeDocument/2006/relationships/ctrlProp" Target="../ctrlProps/ctrlProp25.xml" /><Relationship Id="rId30" Type="http://schemas.openxmlformats.org/officeDocument/2006/relationships/ctrlProp" Target="../ctrlProps/ctrlProp28.xml" /><Relationship Id="rId35" Type="http://schemas.openxmlformats.org/officeDocument/2006/relationships/ctrlProp" Target="../ctrlProps/ctrlProp33.xml" /><Relationship Id="rId43" Type="http://schemas.openxmlformats.org/officeDocument/2006/relationships/ctrlProp" Target="../ctrlProps/ctrlProp41.xml" /><Relationship Id="rId48" Type="http://schemas.openxmlformats.org/officeDocument/2006/relationships/ctrlProp" Target="../ctrlProps/ctrlProp46.xml" /><Relationship Id="rId56" Type="http://schemas.openxmlformats.org/officeDocument/2006/relationships/ctrlProp" Target="../ctrlProps/ctrlProp54.xml" /><Relationship Id="rId64" Type="http://schemas.openxmlformats.org/officeDocument/2006/relationships/ctrlProp" Target="../ctrlProps/ctrlProp62.xml" /><Relationship Id="rId69" Type="http://schemas.openxmlformats.org/officeDocument/2006/relationships/ctrlProp" Target="../ctrlProps/ctrlProp67.xml" /><Relationship Id="rId77" Type="http://schemas.openxmlformats.org/officeDocument/2006/relationships/ctrlProp" Target="../ctrlProps/ctrlProp75.xml" /><Relationship Id="rId8" Type="http://schemas.openxmlformats.org/officeDocument/2006/relationships/ctrlProp" Target="../ctrlProps/ctrlProp6.xml" /><Relationship Id="rId51" Type="http://schemas.openxmlformats.org/officeDocument/2006/relationships/ctrlProp" Target="../ctrlProps/ctrlProp49.xml" /><Relationship Id="rId72" Type="http://schemas.openxmlformats.org/officeDocument/2006/relationships/ctrlProp" Target="../ctrlProps/ctrlProp70.xml" /><Relationship Id="rId80" Type="http://schemas.openxmlformats.org/officeDocument/2006/relationships/ctrlProp" Target="../ctrlProps/ctrlProp78.xml" /><Relationship Id="rId85" Type="http://schemas.openxmlformats.org/officeDocument/2006/relationships/ctrlProp" Target="../ctrlProps/ctrlProp83.xml" /><Relationship Id="rId93" Type="http://schemas.openxmlformats.org/officeDocument/2006/relationships/ctrlProp" Target="../ctrlProps/ctrlProp91.xml" /><Relationship Id="rId98" Type="http://schemas.openxmlformats.org/officeDocument/2006/relationships/ctrlProp" Target="../ctrlProps/ctrlProp96.xml" /><Relationship Id="rId3" Type="http://schemas.openxmlformats.org/officeDocument/2006/relationships/ctrlProp" Target="../ctrlProps/ctrlProp1.xml" /><Relationship Id="rId12" Type="http://schemas.openxmlformats.org/officeDocument/2006/relationships/ctrlProp" Target="../ctrlProps/ctrlProp10.xml" /><Relationship Id="rId17" Type="http://schemas.openxmlformats.org/officeDocument/2006/relationships/ctrlProp" Target="../ctrlProps/ctrlProp15.xml" /><Relationship Id="rId25" Type="http://schemas.openxmlformats.org/officeDocument/2006/relationships/ctrlProp" Target="../ctrlProps/ctrlProp23.xml" /><Relationship Id="rId33" Type="http://schemas.openxmlformats.org/officeDocument/2006/relationships/ctrlProp" Target="../ctrlProps/ctrlProp31.xml" /><Relationship Id="rId38" Type="http://schemas.openxmlformats.org/officeDocument/2006/relationships/ctrlProp" Target="../ctrlProps/ctrlProp36.xml" /><Relationship Id="rId46" Type="http://schemas.openxmlformats.org/officeDocument/2006/relationships/ctrlProp" Target="../ctrlProps/ctrlProp44.xml" /><Relationship Id="rId59" Type="http://schemas.openxmlformats.org/officeDocument/2006/relationships/ctrlProp" Target="../ctrlProps/ctrlProp57.xml" /><Relationship Id="rId67" Type="http://schemas.openxmlformats.org/officeDocument/2006/relationships/ctrlProp" Target="../ctrlProps/ctrlProp65.xml" /><Relationship Id="rId20" Type="http://schemas.openxmlformats.org/officeDocument/2006/relationships/ctrlProp" Target="../ctrlProps/ctrlProp18.xml" /><Relationship Id="rId41" Type="http://schemas.openxmlformats.org/officeDocument/2006/relationships/ctrlProp" Target="../ctrlProps/ctrlProp39.xml" /><Relationship Id="rId54" Type="http://schemas.openxmlformats.org/officeDocument/2006/relationships/ctrlProp" Target="../ctrlProps/ctrlProp52.xml" /><Relationship Id="rId62" Type="http://schemas.openxmlformats.org/officeDocument/2006/relationships/ctrlProp" Target="../ctrlProps/ctrlProp60.xml" /><Relationship Id="rId70" Type="http://schemas.openxmlformats.org/officeDocument/2006/relationships/ctrlProp" Target="../ctrlProps/ctrlProp68.xml" /><Relationship Id="rId75" Type="http://schemas.openxmlformats.org/officeDocument/2006/relationships/ctrlProp" Target="../ctrlProps/ctrlProp73.xml" /><Relationship Id="rId83" Type="http://schemas.openxmlformats.org/officeDocument/2006/relationships/ctrlProp" Target="../ctrlProps/ctrlProp81.xml" /><Relationship Id="rId88" Type="http://schemas.openxmlformats.org/officeDocument/2006/relationships/ctrlProp" Target="../ctrlProps/ctrlProp86.xml" /><Relationship Id="rId91" Type="http://schemas.openxmlformats.org/officeDocument/2006/relationships/ctrlProp" Target="../ctrlProps/ctrlProp89.xml" /><Relationship Id="rId96" Type="http://schemas.openxmlformats.org/officeDocument/2006/relationships/ctrlProp" Target="../ctrlProps/ctrlProp94.xml" /><Relationship Id="rId1" Type="http://schemas.openxmlformats.org/officeDocument/2006/relationships/drawing" Target="../drawings/drawing1.xml" /><Relationship Id="rId6" Type="http://schemas.openxmlformats.org/officeDocument/2006/relationships/ctrlProp" Target="../ctrlProps/ctrlProp4.xml" /><Relationship Id="rId15" Type="http://schemas.openxmlformats.org/officeDocument/2006/relationships/ctrlProp" Target="../ctrlProps/ctrlProp13.xml" /><Relationship Id="rId23" Type="http://schemas.openxmlformats.org/officeDocument/2006/relationships/ctrlProp" Target="../ctrlProps/ctrlProp21.xml" /><Relationship Id="rId28" Type="http://schemas.openxmlformats.org/officeDocument/2006/relationships/ctrlProp" Target="../ctrlProps/ctrlProp26.xml" /><Relationship Id="rId36" Type="http://schemas.openxmlformats.org/officeDocument/2006/relationships/ctrlProp" Target="../ctrlProps/ctrlProp34.xml" /><Relationship Id="rId49" Type="http://schemas.openxmlformats.org/officeDocument/2006/relationships/ctrlProp" Target="../ctrlProps/ctrlProp47.xml" /><Relationship Id="rId57" Type="http://schemas.openxmlformats.org/officeDocument/2006/relationships/ctrlProp" Target="../ctrlProps/ctrlProp55.xml" /><Relationship Id="rId10" Type="http://schemas.openxmlformats.org/officeDocument/2006/relationships/ctrlProp" Target="../ctrlProps/ctrlProp8.xml" /><Relationship Id="rId31" Type="http://schemas.openxmlformats.org/officeDocument/2006/relationships/ctrlProp" Target="../ctrlProps/ctrlProp29.xml" /><Relationship Id="rId44" Type="http://schemas.openxmlformats.org/officeDocument/2006/relationships/ctrlProp" Target="../ctrlProps/ctrlProp42.xml" /><Relationship Id="rId52" Type="http://schemas.openxmlformats.org/officeDocument/2006/relationships/ctrlProp" Target="../ctrlProps/ctrlProp50.xml" /><Relationship Id="rId60" Type="http://schemas.openxmlformats.org/officeDocument/2006/relationships/ctrlProp" Target="../ctrlProps/ctrlProp58.xml" /><Relationship Id="rId65" Type="http://schemas.openxmlformats.org/officeDocument/2006/relationships/ctrlProp" Target="../ctrlProps/ctrlProp63.xml" /><Relationship Id="rId73" Type="http://schemas.openxmlformats.org/officeDocument/2006/relationships/ctrlProp" Target="../ctrlProps/ctrlProp71.xml" /><Relationship Id="rId78" Type="http://schemas.openxmlformats.org/officeDocument/2006/relationships/ctrlProp" Target="../ctrlProps/ctrlProp76.xml" /><Relationship Id="rId81" Type="http://schemas.openxmlformats.org/officeDocument/2006/relationships/ctrlProp" Target="../ctrlProps/ctrlProp79.xml" /><Relationship Id="rId86" Type="http://schemas.openxmlformats.org/officeDocument/2006/relationships/ctrlProp" Target="../ctrlProps/ctrlProp84.xml" /><Relationship Id="rId94" Type="http://schemas.openxmlformats.org/officeDocument/2006/relationships/ctrlProp" Target="../ctrlProps/ctrlProp92.xml" /><Relationship Id="rId99" Type="http://schemas.openxmlformats.org/officeDocument/2006/relationships/ctrlProp" Target="../ctrlProps/ctrlProp97.xml" /><Relationship Id="rId4" Type="http://schemas.openxmlformats.org/officeDocument/2006/relationships/ctrlProp" Target="../ctrlProps/ctrlProp2.xml" /><Relationship Id="rId9" Type="http://schemas.openxmlformats.org/officeDocument/2006/relationships/ctrlProp" Target="../ctrlProps/ctrlProp7.xml" /><Relationship Id="rId13" Type="http://schemas.openxmlformats.org/officeDocument/2006/relationships/ctrlProp" Target="../ctrlProps/ctrlProp11.xml" /><Relationship Id="rId18" Type="http://schemas.openxmlformats.org/officeDocument/2006/relationships/ctrlProp" Target="../ctrlProps/ctrlProp16.xml" /><Relationship Id="rId39" Type="http://schemas.openxmlformats.org/officeDocument/2006/relationships/ctrlProp" Target="../ctrlProps/ctrlProp37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>
    <tabColor rgb="FF92D050"/>
    <pageSetUpPr fitToPage="1"/>
  </sheetPr>
  <dimension ref="A1:G32"/>
  <sheetViews>
    <sheetView showGridLines="0" zoomScale="150" zoomScaleNormal="150" zoomScalePageLayoutView="150" workbookViewId="0">
      <selection activeCell="C13" sqref="C13"/>
    </sheetView>
  </sheetViews>
  <sheetFormatPr defaultColWidth="8.875" defaultRowHeight="15" x14ac:dyDescent="0.2"/>
  <cols>
    <col min="1" max="2" width="8.875" style="12"/>
    <col min="3" max="3" width="60.9375" style="12" customWidth="1"/>
    <col min="4" max="4" width="14.52734375" style="12" customWidth="1"/>
    <col min="5" max="5" width="16.27734375" style="12" customWidth="1"/>
    <col min="6" max="6" width="8.875" style="12"/>
    <col min="7" max="7" width="1.20703125" style="12" customWidth="1"/>
    <col min="8" max="16384" width="8.875" style="12"/>
  </cols>
  <sheetData>
    <row r="1" spans="2:7" x14ac:dyDescent="0.2">
      <c r="G1" s="11"/>
    </row>
    <row r="2" spans="2:7" ht="21" x14ac:dyDescent="0.3">
      <c r="B2" s="13" t="s">
        <v>164</v>
      </c>
      <c r="G2" s="11"/>
    </row>
    <row r="3" spans="2:7" ht="19.5" customHeight="1" x14ac:dyDescent="0.2">
      <c r="B3" s="18" t="s">
        <v>144</v>
      </c>
      <c r="C3" s="19" t="s">
        <v>143</v>
      </c>
      <c r="D3" s="19" t="s">
        <v>145</v>
      </c>
      <c r="E3" s="19" t="s">
        <v>157</v>
      </c>
      <c r="G3" s="11"/>
    </row>
    <row r="4" spans="2:7" x14ac:dyDescent="0.2">
      <c r="B4" s="14">
        <v>1</v>
      </c>
      <c r="C4" s="15" t="s">
        <v>165</v>
      </c>
      <c r="D4" s="14" t="s">
        <v>167</v>
      </c>
      <c r="E4" s="15" t="s">
        <v>159</v>
      </c>
      <c r="G4" s="11"/>
    </row>
    <row r="5" spans="2:7" x14ac:dyDescent="0.2">
      <c r="B5" s="14">
        <v>2</v>
      </c>
      <c r="C5" s="15" t="s">
        <v>166</v>
      </c>
      <c r="D5" s="16" t="s">
        <v>216</v>
      </c>
      <c r="E5" s="17" t="s">
        <v>216</v>
      </c>
      <c r="G5" s="11"/>
    </row>
    <row r="6" spans="2:7" x14ac:dyDescent="0.2">
      <c r="B6" s="14">
        <v>3</v>
      </c>
      <c r="C6" s="15" t="s">
        <v>125</v>
      </c>
      <c r="D6" s="14" t="s">
        <v>146</v>
      </c>
      <c r="E6" s="15" t="s">
        <v>158</v>
      </c>
      <c r="G6" s="11"/>
    </row>
    <row r="7" spans="2:7" x14ac:dyDescent="0.2">
      <c r="B7" s="14">
        <v>4</v>
      </c>
      <c r="C7" s="15" t="s">
        <v>126</v>
      </c>
      <c r="D7" s="14" t="s">
        <v>147</v>
      </c>
      <c r="E7" s="15" t="s">
        <v>158</v>
      </c>
      <c r="G7" s="11"/>
    </row>
    <row r="8" spans="2:7" x14ac:dyDescent="0.2">
      <c r="B8" s="14">
        <v>5</v>
      </c>
      <c r="C8" s="15" t="s">
        <v>127</v>
      </c>
      <c r="D8" s="14" t="s">
        <v>148</v>
      </c>
      <c r="E8" s="15" t="s">
        <v>158</v>
      </c>
      <c r="G8" s="11"/>
    </row>
    <row r="9" spans="2:7" x14ac:dyDescent="0.2">
      <c r="B9" s="14">
        <v>6</v>
      </c>
      <c r="C9" s="15" t="s">
        <v>128</v>
      </c>
      <c r="D9" s="14" t="s">
        <v>149</v>
      </c>
      <c r="E9" s="15" t="s">
        <v>158</v>
      </c>
      <c r="G9" s="11"/>
    </row>
    <row r="10" spans="2:7" x14ac:dyDescent="0.2">
      <c r="B10" s="14">
        <v>7</v>
      </c>
      <c r="C10" s="15" t="s">
        <v>129</v>
      </c>
      <c r="D10" s="14" t="s">
        <v>150</v>
      </c>
      <c r="E10" s="15" t="s">
        <v>158</v>
      </c>
      <c r="G10" s="11"/>
    </row>
    <row r="11" spans="2:7" x14ac:dyDescent="0.2">
      <c r="B11" s="14">
        <v>8</v>
      </c>
      <c r="C11" s="15" t="s">
        <v>130</v>
      </c>
      <c r="D11" s="14" t="s">
        <v>151</v>
      </c>
      <c r="E11" s="15" t="s">
        <v>159</v>
      </c>
      <c r="G11" s="11"/>
    </row>
    <row r="12" spans="2:7" x14ac:dyDescent="0.2">
      <c r="B12" s="14">
        <v>9</v>
      </c>
      <c r="C12" s="15" t="s">
        <v>131</v>
      </c>
      <c r="D12" s="14" t="s">
        <v>152</v>
      </c>
      <c r="E12" s="15" t="s">
        <v>158</v>
      </c>
      <c r="G12" s="11"/>
    </row>
    <row r="13" spans="2:7" x14ac:dyDescent="0.2">
      <c r="B13" s="14">
        <v>10</v>
      </c>
      <c r="C13" s="15" t="s">
        <v>132</v>
      </c>
      <c r="D13" s="14" t="s">
        <v>153</v>
      </c>
      <c r="E13" s="15" t="s">
        <v>158</v>
      </c>
      <c r="G13" s="11"/>
    </row>
    <row r="14" spans="2:7" x14ac:dyDescent="0.2">
      <c r="B14" s="14">
        <v>11</v>
      </c>
      <c r="C14" s="15" t="s">
        <v>201</v>
      </c>
      <c r="D14" s="14" t="s">
        <v>154</v>
      </c>
      <c r="E14" s="15" t="s">
        <v>158</v>
      </c>
      <c r="G14" s="11"/>
    </row>
    <row r="15" spans="2:7" x14ac:dyDescent="0.2">
      <c r="B15" s="14">
        <v>12</v>
      </c>
      <c r="C15" s="15" t="s">
        <v>202</v>
      </c>
      <c r="D15" s="14" t="s">
        <v>155</v>
      </c>
      <c r="E15" s="15" t="s">
        <v>159</v>
      </c>
      <c r="G15" s="11"/>
    </row>
    <row r="16" spans="2:7" x14ac:dyDescent="0.2">
      <c r="B16" s="14">
        <v>13</v>
      </c>
      <c r="C16" s="15" t="s">
        <v>133</v>
      </c>
      <c r="D16" s="14" t="s">
        <v>156</v>
      </c>
      <c r="E16" s="15" t="s">
        <v>159</v>
      </c>
      <c r="G16" s="11"/>
    </row>
    <row r="17" spans="1:7" x14ac:dyDescent="0.2">
      <c r="B17" s="14">
        <v>14</v>
      </c>
      <c r="C17" s="15" t="s">
        <v>134</v>
      </c>
      <c r="D17" s="14" t="s">
        <v>203</v>
      </c>
      <c r="E17" s="15" t="s">
        <v>160</v>
      </c>
      <c r="G17" s="11"/>
    </row>
    <row r="18" spans="1:7" x14ac:dyDescent="0.2">
      <c r="B18" s="14">
        <v>15</v>
      </c>
      <c r="C18" s="15" t="s">
        <v>135</v>
      </c>
      <c r="D18" s="14" t="s">
        <v>204</v>
      </c>
      <c r="E18" s="15" t="s">
        <v>158</v>
      </c>
      <c r="G18" s="11"/>
    </row>
    <row r="19" spans="1:7" x14ac:dyDescent="0.2">
      <c r="B19" s="14">
        <v>16</v>
      </c>
      <c r="C19" s="15" t="s">
        <v>161</v>
      </c>
      <c r="D19" s="14" t="s">
        <v>205</v>
      </c>
      <c r="E19" s="15" t="s">
        <v>158</v>
      </c>
      <c r="G19" s="11"/>
    </row>
    <row r="20" spans="1:7" x14ac:dyDescent="0.2">
      <c r="B20" s="14">
        <v>17</v>
      </c>
      <c r="C20" s="15" t="s">
        <v>136</v>
      </c>
      <c r="D20" s="14" t="s">
        <v>206</v>
      </c>
      <c r="E20" s="15" t="s">
        <v>158</v>
      </c>
      <c r="G20" s="11"/>
    </row>
    <row r="21" spans="1:7" x14ac:dyDescent="0.2">
      <c r="B21" s="14">
        <v>18</v>
      </c>
      <c r="C21" s="15" t="s">
        <v>162</v>
      </c>
      <c r="D21" s="14" t="s">
        <v>207</v>
      </c>
      <c r="E21" s="15" t="s">
        <v>159</v>
      </c>
      <c r="G21" s="11"/>
    </row>
    <row r="22" spans="1:7" x14ac:dyDescent="0.2">
      <c r="B22" s="14">
        <v>19</v>
      </c>
      <c r="C22" s="15" t="s">
        <v>137</v>
      </c>
      <c r="D22" s="14" t="s">
        <v>208</v>
      </c>
      <c r="E22" s="15" t="s">
        <v>160</v>
      </c>
      <c r="G22" s="11"/>
    </row>
    <row r="23" spans="1:7" x14ac:dyDescent="0.2">
      <c r="B23" s="14">
        <v>20</v>
      </c>
      <c r="C23" s="15" t="s">
        <v>138</v>
      </c>
      <c r="D23" s="14" t="s">
        <v>209</v>
      </c>
      <c r="E23" s="15" t="s">
        <v>158</v>
      </c>
      <c r="G23" s="11"/>
    </row>
    <row r="24" spans="1:7" x14ac:dyDescent="0.2">
      <c r="B24" s="14">
        <v>21</v>
      </c>
      <c r="C24" s="15" t="s">
        <v>139</v>
      </c>
      <c r="D24" s="14" t="s">
        <v>210</v>
      </c>
      <c r="E24" s="15" t="s">
        <v>158</v>
      </c>
      <c r="G24" s="11"/>
    </row>
    <row r="25" spans="1:7" x14ac:dyDescent="0.2">
      <c r="B25" s="14">
        <v>22</v>
      </c>
      <c r="C25" s="15" t="s">
        <v>140</v>
      </c>
      <c r="D25" s="14" t="s">
        <v>211</v>
      </c>
      <c r="E25" s="15" t="s">
        <v>163</v>
      </c>
      <c r="G25" s="11"/>
    </row>
    <row r="26" spans="1:7" x14ac:dyDescent="0.2">
      <c r="B26" s="14">
        <v>23</v>
      </c>
      <c r="C26" s="15" t="s">
        <v>141</v>
      </c>
      <c r="D26" s="14" t="s">
        <v>212</v>
      </c>
      <c r="E26" s="15" t="s">
        <v>159</v>
      </c>
      <c r="G26" s="11"/>
    </row>
    <row r="27" spans="1:7" x14ac:dyDescent="0.2">
      <c r="B27" s="14">
        <v>24</v>
      </c>
      <c r="C27" s="15" t="s">
        <v>215</v>
      </c>
      <c r="D27" s="14" t="s">
        <v>213</v>
      </c>
      <c r="E27" s="15" t="s">
        <v>214</v>
      </c>
      <c r="G27" s="11"/>
    </row>
    <row r="28" spans="1:7" x14ac:dyDescent="0.2">
      <c r="B28" s="14">
        <v>25</v>
      </c>
      <c r="C28" s="15" t="s">
        <v>142</v>
      </c>
      <c r="D28" s="14"/>
      <c r="E28" s="15"/>
      <c r="G28" s="11"/>
    </row>
    <row r="29" spans="1:7" x14ac:dyDescent="0.2">
      <c r="G29" s="11"/>
    </row>
    <row r="30" spans="1:7" x14ac:dyDescent="0.2">
      <c r="G30" s="11"/>
    </row>
    <row r="31" spans="1:7" ht="6" customHeight="1" x14ac:dyDescent="0.2">
      <c r="A31" s="11"/>
      <c r="B31" s="11"/>
      <c r="C31" s="11"/>
      <c r="D31" s="11"/>
      <c r="E31" s="11"/>
      <c r="F31" s="11"/>
      <c r="G31" s="11"/>
    </row>
    <row r="32" spans="1:7" x14ac:dyDescent="0.2">
      <c r="A32" s="175" t="s">
        <v>119</v>
      </c>
      <c r="B32" s="175"/>
      <c r="C32" s="175"/>
      <c r="D32" s="175"/>
      <c r="E32" s="175"/>
      <c r="F32" s="175"/>
      <c r="G32" s="175"/>
    </row>
  </sheetData>
  <mergeCells count="1">
    <mergeCell ref="A32:G32"/>
  </mergeCells>
  <printOptions horizontalCentered="1"/>
  <pageMargins left="0.45" right="0.45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FFC000"/>
  </sheetPr>
  <dimension ref="A1:Z230"/>
  <sheetViews>
    <sheetView showGridLines="0" zoomScale="150" zoomScaleNormal="150" zoomScalePageLayoutView="150" workbookViewId="0">
      <selection activeCell="W9" sqref="W9"/>
    </sheetView>
  </sheetViews>
  <sheetFormatPr defaultColWidth="8.875" defaultRowHeight="13.5" x14ac:dyDescent="0.15"/>
  <cols>
    <col min="1" max="1" width="3.62890625" style="24" customWidth="1"/>
    <col min="2" max="2" width="16.27734375" style="24" customWidth="1"/>
    <col min="3" max="3" width="26.6328125" style="24" customWidth="1"/>
    <col min="4" max="4" width="2.82421875" style="30" customWidth="1"/>
    <col min="5" max="5" width="45.46875" style="24" customWidth="1"/>
    <col min="6" max="6" width="2.015625" style="30" customWidth="1"/>
    <col min="7" max="7" width="45.46875" style="24" customWidth="1"/>
    <col min="8" max="8" width="2.015625" style="30" customWidth="1"/>
    <col min="9" max="9" width="45.46875" style="24" customWidth="1"/>
    <col min="10" max="10" width="2.015625" style="30" customWidth="1"/>
    <col min="11" max="11" width="45.46875" style="24" customWidth="1"/>
    <col min="12" max="12" width="2.015625" style="30" customWidth="1"/>
    <col min="13" max="13" width="45.46875" style="24" customWidth="1"/>
    <col min="14" max="14" width="2.015625" style="30" customWidth="1"/>
    <col min="15" max="15" width="45.46875" style="24" customWidth="1"/>
    <col min="16" max="16" width="2.015625" style="30" customWidth="1"/>
    <col min="17" max="17" width="45.46875" style="24" customWidth="1"/>
    <col min="18" max="18" width="2.015625" style="30" customWidth="1"/>
    <col min="19" max="19" width="45.46875" style="24" customWidth="1"/>
    <col min="20" max="20" width="2.015625" style="30" customWidth="1"/>
    <col min="21" max="21" width="45.46875" style="24" customWidth="1"/>
    <col min="22" max="22" width="2.015625" style="30" customWidth="1"/>
    <col min="23" max="23" width="45.46875" style="24" customWidth="1"/>
    <col min="24" max="24" width="3.2265625" style="24" customWidth="1"/>
    <col min="25" max="25" width="3.62890625" style="24" customWidth="1"/>
    <col min="26" max="26" width="1.4765625" style="24" customWidth="1"/>
    <col min="27" max="16384" width="8.875" style="24"/>
  </cols>
  <sheetData>
    <row r="1" spans="1:26" x14ac:dyDescent="0.15">
      <c r="A1" s="21"/>
      <c r="B1" s="21"/>
      <c r="C1" s="21"/>
      <c r="D1" s="22"/>
      <c r="E1" s="21"/>
      <c r="F1" s="22"/>
      <c r="G1" s="21"/>
      <c r="H1" s="22"/>
      <c r="I1" s="21"/>
      <c r="J1" s="22"/>
      <c r="K1" s="21"/>
      <c r="L1" s="22"/>
      <c r="M1" s="21"/>
      <c r="N1" s="22"/>
      <c r="O1" s="21"/>
      <c r="P1" s="22"/>
      <c r="Q1" s="21"/>
      <c r="R1" s="22"/>
      <c r="S1" s="21"/>
      <c r="T1" s="22"/>
      <c r="U1" s="21"/>
      <c r="V1" s="22"/>
      <c r="W1" s="21"/>
      <c r="X1" s="21"/>
      <c r="Y1" s="21"/>
      <c r="Z1" s="23"/>
    </row>
    <row r="2" spans="1:26" ht="31.5" x14ac:dyDescent="0.35">
      <c r="A2" s="21"/>
      <c r="B2" s="25" t="s">
        <v>66</v>
      </c>
      <c r="C2" s="26"/>
      <c r="D2" s="22"/>
      <c r="E2" s="21"/>
      <c r="F2" s="22"/>
      <c r="G2" s="21"/>
      <c r="H2" s="22"/>
      <c r="I2" s="21"/>
      <c r="J2" s="22"/>
      <c r="K2" s="21"/>
      <c r="L2" s="22"/>
      <c r="M2" s="21"/>
      <c r="N2" s="22"/>
      <c r="O2" s="21"/>
      <c r="P2" s="22"/>
      <c r="Q2" s="21"/>
      <c r="R2" s="22"/>
      <c r="S2" s="21"/>
      <c r="T2" s="22"/>
      <c r="U2" s="21"/>
      <c r="V2" s="22"/>
      <c r="W2" s="21"/>
      <c r="X2" s="21"/>
      <c r="Y2" s="21"/>
      <c r="Z2" s="23"/>
    </row>
    <row r="3" spans="1:26" ht="30" x14ac:dyDescent="0.35">
      <c r="A3" s="21"/>
      <c r="B3" s="27" t="s">
        <v>219</v>
      </c>
      <c r="C3" s="26"/>
      <c r="D3" s="22"/>
      <c r="E3" s="21"/>
      <c r="F3" s="22"/>
      <c r="G3" s="21"/>
      <c r="H3" s="22"/>
      <c r="I3" s="21"/>
      <c r="J3" s="22"/>
      <c r="K3" s="21"/>
      <c r="L3" s="22"/>
      <c r="M3" s="21"/>
      <c r="N3" s="22"/>
      <c r="O3" s="21"/>
      <c r="P3" s="22"/>
      <c r="Q3" s="21"/>
      <c r="R3" s="22"/>
      <c r="S3" s="21"/>
      <c r="T3" s="22"/>
      <c r="U3" s="21"/>
      <c r="V3" s="22"/>
      <c r="W3" s="21"/>
      <c r="X3" s="21"/>
      <c r="Y3" s="21"/>
      <c r="Z3" s="23"/>
    </row>
    <row r="4" spans="1:26" ht="14.25" x14ac:dyDescent="0.15">
      <c r="A4" s="21"/>
      <c r="B4" s="176" t="s">
        <v>225</v>
      </c>
      <c r="C4" s="176"/>
      <c r="D4" s="22"/>
      <c r="E4" s="21"/>
      <c r="F4" s="22"/>
      <c r="G4" s="21"/>
      <c r="H4" s="22"/>
      <c r="I4" s="21"/>
      <c r="J4" s="22"/>
      <c r="K4" s="21"/>
      <c r="L4" s="22"/>
      <c r="M4" s="21"/>
      <c r="N4" s="22"/>
      <c r="O4" s="21"/>
      <c r="P4" s="22"/>
      <c r="Q4" s="21"/>
      <c r="R4" s="22"/>
      <c r="S4" s="21"/>
      <c r="T4" s="22"/>
      <c r="U4" s="21"/>
      <c r="V4" s="22"/>
      <c r="W4" s="21"/>
      <c r="X4" s="21"/>
      <c r="Y4" s="21"/>
      <c r="Z4" s="23"/>
    </row>
    <row r="5" spans="1:26" ht="14.25" thickBot="1" x14ac:dyDescent="0.2">
      <c r="A5" s="21"/>
      <c r="B5" s="28"/>
      <c r="C5" s="28"/>
      <c r="D5" s="29"/>
      <c r="E5" s="28"/>
      <c r="F5" s="29"/>
      <c r="G5" s="28"/>
      <c r="H5" s="29"/>
      <c r="I5" s="28"/>
      <c r="J5" s="29"/>
      <c r="K5" s="28"/>
      <c r="L5" s="29"/>
      <c r="M5" s="28"/>
      <c r="N5" s="29"/>
      <c r="O5" s="28"/>
      <c r="P5" s="29"/>
      <c r="Q5" s="28"/>
      <c r="R5" s="29"/>
      <c r="S5" s="28"/>
      <c r="T5" s="29"/>
      <c r="U5" s="28"/>
      <c r="V5" s="29"/>
      <c r="W5" s="28"/>
      <c r="Y5" s="21"/>
      <c r="Z5" s="23"/>
    </row>
    <row r="6" spans="1:26" x14ac:dyDescent="0.15">
      <c r="A6" s="21"/>
      <c r="Y6" s="21"/>
      <c r="Z6" s="23"/>
    </row>
    <row r="7" spans="1:26" s="38" customFormat="1" ht="20.100000000000001" customHeight="1" x14ac:dyDescent="0.15">
      <c r="A7" s="31"/>
      <c r="B7" s="180" t="s">
        <v>65</v>
      </c>
      <c r="C7" s="181"/>
      <c r="D7" s="32"/>
      <c r="E7" s="33" t="s">
        <v>31</v>
      </c>
      <c r="F7" s="34"/>
      <c r="G7" s="33" t="s">
        <v>32</v>
      </c>
      <c r="H7" s="34"/>
      <c r="I7" s="33" t="s">
        <v>33</v>
      </c>
      <c r="J7" s="34"/>
      <c r="K7" s="33" t="s">
        <v>34</v>
      </c>
      <c r="L7" s="34"/>
      <c r="M7" s="33" t="s">
        <v>35</v>
      </c>
      <c r="N7" s="34"/>
      <c r="O7" s="33" t="s">
        <v>36</v>
      </c>
      <c r="P7" s="34"/>
      <c r="Q7" s="33" t="s">
        <v>37</v>
      </c>
      <c r="R7" s="35"/>
      <c r="S7" s="33" t="s">
        <v>62</v>
      </c>
      <c r="T7" s="35"/>
      <c r="U7" s="33" t="s">
        <v>63</v>
      </c>
      <c r="V7" s="35"/>
      <c r="W7" s="33" t="s">
        <v>64</v>
      </c>
      <c r="X7" s="24"/>
      <c r="Y7" s="36"/>
      <c r="Z7" s="37"/>
    </row>
    <row r="8" spans="1:26" ht="16.5" customHeight="1" x14ac:dyDescent="0.15">
      <c r="A8" s="39"/>
      <c r="B8" s="40" t="s">
        <v>0</v>
      </c>
      <c r="C8" s="41"/>
      <c r="D8" s="40"/>
      <c r="E8" s="41" t="s">
        <v>117</v>
      </c>
      <c r="F8" s="40"/>
      <c r="G8" s="41" t="s">
        <v>117</v>
      </c>
      <c r="H8" s="40"/>
      <c r="I8" s="41" t="s">
        <v>117</v>
      </c>
      <c r="J8" s="40"/>
      <c r="K8" s="41" t="s">
        <v>117</v>
      </c>
      <c r="L8" s="40"/>
      <c r="M8" s="41" t="s">
        <v>117</v>
      </c>
      <c r="N8" s="40"/>
      <c r="O8" s="41" t="s">
        <v>117</v>
      </c>
      <c r="P8" s="40"/>
      <c r="Q8" s="41" t="s">
        <v>117</v>
      </c>
      <c r="R8" s="42"/>
      <c r="S8" s="41" t="s">
        <v>117</v>
      </c>
      <c r="T8" s="40"/>
      <c r="U8" s="41" t="s">
        <v>117</v>
      </c>
      <c r="V8" s="40"/>
      <c r="W8" s="41" t="s">
        <v>117</v>
      </c>
      <c r="X8" s="43"/>
      <c r="Y8" s="21"/>
      <c r="Z8" s="23"/>
    </row>
    <row r="9" spans="1:26" ht="16.5" customHeight="1" x14ac:dyDescent="0.15">
      <c r="A9" s="39"/>
      <c r="B9" s="40" t="s">
        <v>30</v>
      </c>
      <c r="C9" s="41"/>
      <c r="D9" s="40"/>
      <c r="E9" s="41">
        <v>2019</v>
      </c>
      <c r="F9" s="40"/>
      <c r="G9" s="41">
        <v>2019</v>
      </c>
      <c r="H9" s="40"/>
      <c r="I9" s="41">
        <v>2019</v>
      </c>
      <c r="J9" s="40"/>
      <c r="K9" s="41">
        <v>2019</v>
      </c>
      <c r="L9" s="40"/>
      <c r="M9" s="41">
        <v>2019</v>
      </c>
      <c r="N9" s="40"/>
      <c r="O9" s="41">
        <v>2019</v>
      </c>
      <c r="P9" s="40"/>
      <c r="Q9" s="41">
        <v>2019</v>
      </c>
      <c r="R9" s="42"/>
      <c r="S9" s="41">
        <v>2019</v>
      </c>
      <c r="T9" s="40"/>
      <c r="U9" s="41">
        <v>2019</v>
      </c>
      <c r="V9" s="40"/>
      <c r="W9" s="41">
        <v>2019</v>
      </c>
      <c r="X9" s="43"/>
      <c r="Y9" s="21"/>
      <c r="Z9" s="23"/>
    </row>
    <row r="10" spans="1:26" ht="16.5" customHeight="1" x14ac:dyDescent="0.15">
      <c r="A10" s="39"/>
      <c r="B10" s="40" t="s">
        <v>1</v>
      </c>
      <c r="C10" s="41"/>
      <c r="D10" s="40"/>
      <c r="E10" s="41" t="s">
        <v>39</v>
      </c>
      <c r="F10" s="40"/>
      <c r="G10" s="41" t="s">
        <v>39</v>
      </c>
      <c r="H10" s="40"/>
      <c r="I10" s="41" t="s">
        <v>39</v>
      </c>
      <c r="J10" s="40"/>
      <c r="K10" s="41" t="s">
        <v>39</v>
      </c>
      <c r="L10" s="40"/>
      <c r="M10" s="41" t="s">
        <v>39</v>
      </c>
      <c r="N10" s="40"/>
      <c r="O10" s="41" t="s">
        <v>39</v>
      </c>
      <c r="P10" s="40"/>
      <c r="Q10" s="41" t="s">
        <v>39</v>
      </c>
      <c r="R10" s="42"/>
      <c r="S10" s="41" t="s">
        <v>39</v>
      </c>
      <c r="T10" s="40"/>
      <c r="U10" s="41" t="s">
        <v>39</v>
      </c>
      <c r="V10" s="40"/>
      <c r="W10" s="41" t="s">
        <v>39</v>
      </c>
      <c r="X10" s="43"/>
      <c r="Y10" s="21"/>
      <c r="Z10" s="23"/>
    </row>
    <row r="11" spans="1:26" ht="16.5" customHeight="1" x14ac:dyDescent="0.15">
      <c r="A11" s="39"/>
      <c r="B11" s="44" t="s">
        <v>172</v>
      </c>
      <c r="C11" s="41"/>
      <c r="D11" s="40"/>
      <c r="E11" s="45" t="s">
        <v>112</v>
      </c>
      <c r="F11" s="40"/>
      <c r="G11" s="45" t="s">
        <v>112</v>
      </c>
      <c r="H11" s="40"/>
      <c r="I11" s="45" t="s">
        <v>112</v>
      </c>
      <c r="J11" s="40"/>
      <c r="K11" s="45" t="s">
        <v>112</v>
      </c>
      <c r="L11" s="40"/>
      <c r="M11" s="45" t="s">
        <v>112</v>
      </c>
      <c r="N11" s="40"/>
      <c r="O11" s="45" t="s">
        <v>112</v>
      </c>
      <c r="P11" s="40"/>
      <c r="Q11" s="45" t="s">
        <v>112</v>
      </c>
      <c r="R11" s="42"/>
      <c r="S11" s="45" t="s">
        <v>112</v>
      </c>
      <c r="T11" s="40"/>
      <c r="U11" s="45" t="s">
        <v>112</v>
      </c>
      <c r="V11" s="40"/>
      <c r="W11" s="45" t="s">
        <v>112</v>
      </c>
      <c r="X11" s="43"/>
      <c r="Y11" s="21"/>
      <c r="Z11" s="23"/>
    </row>
    <row r="12" spans="1:26" ht="24.95" customHeight="1" x14ac:dyDescent="0.15">
      <c r="A12" s="39"/>
      <c r="B12" s="40" t="s">
        <v>1</v>
      </c>
      <c r="C12" s="41"/>
      <c r="D12" s="40"/>
      <c r="E12" s="41" t="s">
        <v>173</v>
      </c>
      <c r="F12" s="40"/>
      <c r="G12" s="41" t="s">
        <v>185</v>
      </c>
      <c r="H12" s="40"/>
      <c r="I12" s="41" t="s">
        <v>185</v>
      </c>
      <c r="J12" s="40"/>
      <c r="K12" s="41" t="s">
        <v>185</v>
      </c>
      <c r="L12" s="40"/>
      <c r="M12" s="41" t="s">
        <v>185</v>
      </c>
      <c r="N12" s="40"/>
      <c r="O12" s="41" t="s">
        <v>185</v>
      </c>
      <c r="P12" s="40"/>
      <c r="Q12" s="41" t="s">
        <v>185</v>
      </c>
      <c r="R12" s="42"/>
      <c r="S12" s="41" t="s">
        <v>185</v>
      </c>
      <c r="T12" s="40"/>
      <c r="U12" s="41" t="s">
        <v>185</v>
      </c>
      <c r="V12" s="40"/>
      <c r="W12" s="41" t="s">
        <v>185</v>
      </c>
      <c r="X12" s="43"/>
      <c r="Y12" s="21"/>
      <c r="Z12" s="23"/>
    </row>
    <row r="13" spans="1:26" ht="33.6" customHeight="1" x14ac:dyDescent="0.15">
      <c r="A13" s="39"/>
      <c r="B13" s="44" t="s">
        <v>2</v>
      </c>
      <c r="C13" s="41"/>
      <c r="D13" s="46"/>
      <c r="E13" s="47"/>
      <c r="F13" s="46"/>
      <c r="G13" s="47"/>
      <c r="H13" s="46"/>
      <c r="I13" s="47"/>
      <c r="J13" s="46"/>
      <c r="K13" s="47"/>
      <c r="L13" s="46"/>
      <c r="M13" s="47"/>
      <c r="N13" s="46"/>
      <c r="O13" s="47"/>
      <c r="P13" s="46"/>
      <c r="Q13" s="47"/>
      <c r="R13" s="42"/>
      <c r="S13" s="47"/>
      <c r="T13" s="42"/>
      <c r="U13" s="47"/>
      <c r="V13" s="42"/>
      <c r="W13" s="47"/>
      <c r="X13" s="43"/>
      <c r="Y13" s="21"/>
      <c r="Z13" s="23"/>
    </row>
    <row r="14" spans="1:26" ht="21" customHeight="1" thickBot="1" x14ac:dyDescent="0.2">
      <c r="A14" s="39"/>
      <c r="B14" s="178"/>
      <c r="C14" s="178"/>
      <c r="D14" s="48"/>
      <c r="E14" s="49" t="s">
        <v>47</v>
      </c>
      <c r="F14" s="50"/>
      <c r="G14" s="49" t="s">
        <v>47</v>
      </c>
      <c r="H14" s="50"/>
      <c r="I14" s="49" t="s">
        <v>47</v>
      </c>
      <c r="J14" s="50"/>
      <c r="K14" s="49" t="s">
        <v>47</v>
      </c>
      <c r="L14" s="50"/>
      <c r="M14" s="49" t="s">
        <v>47</v>
      </c>
      <c r="N14" s="50"/>
      <c r="O14" s="49" t="s">
        <v>47</v>
      </c>
      <c r="P14" s="50"/>
      <c r="Q14" s="49" t="s">
        <v>47</v>
      </c>
      <c r="R14" s="42"/>
      <c r="S14" s="49" t="s">
        <v>47</v>
      </c>
      <c r="T14" s="42"/>
      <c r="U14" s="49" t="s">
        <v>47</v>
      </c>
      <c r="V14" s="42"/>
      <c r="W14" s="49" t="s">
        <v>47</v>
      </c>
      <c r="X14" s="43"/>
      <c r="Y14" s="21"/>
      <c r="Z14" s="23"/>
    </row>
    <row r="15" spans="1:26" ht="33.950000000000003" customHeight="1" thickBot="1" x14ac:dyDescent="0.2">
      <c r="A15" s="39"/>
      <c r="B15" s="40" t="s">
        <v>48</v>
      </c>
      <c r="C15" s="41"/>
      <c r="D15" s="46"/>
      <c r="E15" s="51" t="s">
        <v>186</v>
      </c>
      <c r="F15" s="46"/>
      <c r="G15" s="51" t="s">
        <v>186</v>
      </c>
      <c r="H15" s="46"/>
      <c r="I15" s="51" t="s">
        <v>186</v>
      </c>
      <c r="J15" s="46"/>
      <c r="K15" s="51" t="s">
        <v>186</v>
      </c>
      <c r="L15" s="46"/>
      <c r="M15" s="51" t="s">
        <v>186</v>
      </c>
      <c r="N15" s="46"/>
      <c r="O15" s="51" t="s">
        <v>186</v>
      </c>
      <c r="P15" s="46"/>
      <c r="Q15" s="51" t="s">
        <v>186</v>
      </c>
      <c r="R15" s="42"/>
      <c r="S15" s="51" t="s">
        <v>186</v>
      </c>
      <c r="T15" s="42"/>
      <c r="U15" s="51" t="s">
        <v>186</v>
      </c>
      <c r="V15" s="42"/>
      <c r="W15" s="51" t="s">
        <v>186</v>
      </c>
      <c r="X15" s="43"/>
      <c r="Y15" s="21"/>
      <c r="Z15" s="23"/>
    </row>
    <row r="16" spans="1:26" ht="34.5" customHeight="1" thickBot="1" x14ac:dyDescent="0.2">
      <c r="A16" s="39"/>
      <c r="B16" s="40" t="s">
        <v>49</v>
      </c>
      <c r="D16" s="46"/>
      <c r="E16" s="51" t="s">
        <v>186</v>
      </c>
      <c r="F16" s="46"/>
      <c r="G16" s="51" t="s">
        <v>186</v>
      </c>
      <c r="H16" s="46"/>
      <c r="I16" s="51" t="s">
        <v>186</v>
      </c>
      <c r="J16" s="46"/>
      <c r="K16" s="51" t="s">
        <v>186</v>
      </c>
      <c r="L16" s="46"/>
      <c r="M16" s="51" t="s">
        <v>186</v>
      </c>
      <c r="N16" s="46"/>
      <c r="O16" s="51" t="s">
        <v>186</v>
      </c>
      <c r="P16" s="46"/>
      <c r="Q16" s="51" t="s">
        <v>186</v>
      </c>
      <c r="R16" s="42"/>
      <c r="S16" s="51" t="s">
        <v>186</v>
      </c>
      <c r="T16" s="42"/>
      <c r="U16" s="51" t="s">
        <v>186</v>
      </c>
      <c r="V16" s="42"/>
      <c r="W16" s="51" t="s">
        <v>186</v>
      </c>
      <c r="X16" s="43"/>
      <c r="Y16" s="21"/>
      <c r="Z16" s="23"/>
    </row>
    <row r="17" spans="1:26" ht="34.5" customHeight="1" thickBot="1" x14ac:dyDescent="0.2">
      <c r="A17" s="39"/>
      <c r="B17" s="52" t="s">
        <v>199</v>
      </c>
      <c r="D17" s="46"/>
      <c r="E17" s="51" t="s">
        <v>186</v>
      </c>
      <c r="F17" s="46"/>
      <c r="G17" s="51" t="s">
        <v>186</v>
      </c>
      <c r="H17" s="46"/>
      <c r="I17" s="51" t="s">
        <v>186</v>
      </c>
      <c r="J17" s="46"/>
      <c r="K17" s="51" t="s">
        <v>186</v>
      </c>
      <c r="L17" s="46"/>
      <c r="M17" s="51" t="s">
        <v>186</v>
      </c>
      <c r="N17" s="46"/>
      <c r="O17" s="51" t="s">
        <v>186</v>
      </c>
      <c r="P17" s="46"/>
      <c r="Q17" s="51" t="s">
        <v>186</v>
      </c>
      <c r="R17" s="42"/>
      <c r="S17" s="51" t="s">
        <v>186</v>
      </c>
      <c r="T17" s="42"/>
      <c r="U17" s="51" t="s">
        <v>186</v>
      </c>
      <c r="V17" s="42"/>
      <c r="W17" s="51" t="s">
        <v>186</v>
      </c>
      <c r="X17" s="43"/>
      <c r="Y17" s="21"/>
      <c r="Z17" s="23"/>
    </row>
    <row r="18" spans="1:26" ht="21.95" customHeight="1" x14ac:dyDescent="0.15">
      <c r="A18" s="39"/>
      <c r="B18" s="40" t="s">
        <v>121</v>
      </c>
      <c r="C18" s="24" t="s">
        <v>218</v>
      </c>
      <c r="D18" s="46"/>
      <c r="E18" s="53"/>
      <c r="F18" s="46"/>
      <c r="G18" s="53"/>
      <c r="H18" s="46"/>
      <c r="I18" s="53"/>
      <c r="J18" s="46"/>
      <c r="K18" s="53"/>
      <c r="L18" s="46"/>
      <c r="M18" s="53"/>
      <c r="N18" s="46"/>
      <c r="O18" s="53"/>
      <c r="P18" s="46"/>
      <c r="Q18" s="53"/>
      <c r="R18" s="42"/>
      <c r="S18" s="53"/>
      <c r="T18" s="42"/>
      <c r="U18" s="53"/>
      <c r="V18" s="42"/>
      <c r="W18" s="53"/>
      <c r="X18" s="43"/>
      <c r="Y18" s="21"/>
      <c r="Z18" s="23"/>
    </row>
    <row r="19" spans="1:26" ht="26.1" customHeight="1" x14ac:dyDescent="0.15">
      <c r="A19" s="39"/>
      <c r="B19" s="40" t="s">
        <v>3</v>
      </c>
      <c r="C19" s="24" t="s">
        <v>218</v>
      </c>
      <c r="D19" s="46"/>
      <c r="E19" s="53"/>
      <c r="F19" s="46"/>
      <c r="G19" s="53"/>
      <c r="H19" s="46"/>
      <c r="I19" s="53"/>
      <c r="J19" s="46"/>
      <c r="K19" s="53"/>
      <c r="L19" s="46"/>
      <c r="M19" s="53"/>
      <c r="N19" s="46"/>
      <c r="O19" s="53"/>
      <c r="P19" s="46"/>
      <c r="Q19" s="53"/>
      <c r="R19" s="42"/>
      <c r="S19" s="53"/>
      <c r="T19" s="42"/>
      <c r="U19" s="53"/>
      <c r="V19" s="42"/>
      <c r="W19" s="53"/>
      <c r="X19" s="43"/>
      <c r="Y19" s="21"/>
      <c r="Z19" s="23"/>
    </row>
    <row r="20" spans="1:26" ht="21" customHeight="1" x14ac:dyDescent="0.2">
      <c r="A20" s="39"/>
      <c r="B20" s="54" t="s">
        <v>4</v>
      </c>
      <c r="C20" s="55"/>
      <c r="D20" s="56"/>
      <c r="E20" s="57" t="str">
        <f>IF(E90&lt;=3,E94,IF(E90=4,E93,IF(E90=5,E93,IF(E90=6,E92,IF(E90=7,E92,IF(E90=8,E91,IF(E90=9,E91,IF(E90=10,E91,0))))))))</f>
        <v>(Ex) - Extreme - Class IV</v>
      </c>
      <c r="F20" s="58"/>
      <c r="G20" s="57" t="str">
        <f>IF(G90&lt;=3,G94,IF(G90=4,G93,IF(G90=5,G93,IF(G90=6,G92,IF(G90=7,G92,IF(G90=8,G91,IF(G90=9,G91,IF(G90=10,G91,0))))))))</f>
        <v>(M) - Moderate - Class II</v>
      </c>
      <c r="H20" s="58"/>
      <c r="I20" s="57" t="str">
        <f>IF(I90&lt;=3,I94,IF(I90=4,I93,IF(I90=5,I93,IF(I90=6,I92,IF(I90=7,I92,IF(I90=8,I91,IF(I90=9,I91,IF(I90=10,I91,0))))))))</f>
        <v>(H) - High - Class III</v>
      </c>
      <c r="J20" s="58"/>
      <c r="K20" s="57" t="str">
        <f>IF(K90&lt;=3,K94,IF(K90=4,K93,IF(K90=5,K93,IF(K90=6,K92,IF(K90=7,K92,IF(K90=8,K91,IF(K90=9,K91,IF(K90=10,K91,0))))))))</f>
        <v>(Ex) - Extreme - Class IV</v>
      </c>
      <c r="L20" s="58"/>
      <c r="M20" s="57" t="str">
        <f>IF(M90&lt;=3,M94,IF(M90=4,M93,IF(M90=5,M93,IF(M90=6,M92,IF(M90=7,M92,IF(M90=8,M91,IF(M90=9,M91,IF(M90=10,M91,0))))))))</f>
        <v>(M) - Moderate - Class II</v>
      </c>
      <c r="N20" s="58"/>
      <c r="O20" s="57" t="str">
        <f>IF(O90&lt;=3,O94,IF(O90=4,O93,IF(O90=5,O93,IF(O90=6,O92,IF(O90=7,O92,IF(O90=8,O91,IF(O90=9,O91,IF(O90=10,O91,0))))))))</f>
        <v>(M) - Moderate - Class II</v>
      </c>
      <c r="P20" s="58"/>
      <c r="Q20" s="57" t="str">
        <f>IF(Q90&lt;=3,Q94,IF(Q90=4,Q93,IF(Q90=5,Q93,IF(Q90=6,Q92,IF(Q90=7,Q92,IF(Q90=8,Q91,IF(Q90=9,Q91,IF(Q90=10,Q91,0))))))))</f>
        <v>(H) - High - Class III</v>
      </c>
      <c r="R20" s="59"/>
      <c r="S20" s="57" t="str">
        <f>IF(S90&lt;=3,S94,IF(S90=4,S93,IF(S90=5,S93,IF(S90=6,S92,IF(S90=7,S92,IF(S90=8,S91,IF(S90=9,S91,IF(S90=10,S91,0))))))))</f>
        <v>(Ex) - Extreme - Class IV</v>
      </c>
      <c r="T20" s="59"/>
      <c r="U20" s="57" t="str">
        <f>IF(U90&lt;=3,U94,IF(U90=4,U93,IF(U90=5,U93,IF(U90=6,U92,IF(U90=7,U92,IF(U90=8,U91,IF(U90=9,U91,IF(U90=10,U91,0))))))))</f>
        <v>(M) - Moderate - Class II</v>
      </c>
      <c r="V20" s="59"/>
      <c r="W20" s="57" t="str">
        <f>IF(W90&lt;=3,W94,IF(W90=4,W93,IF(W90=5,W93,IF(W90=6,W92,IF(W90=7,W92,IF(W90=8,W91,IF(W90=9,W91,IF(W90=10,W91,0))))))))</f>
        <v>(H) - High - Class III</v>
      </c>
      <c r="X20" s="43"/>
      <c r="Y20" s="21"/>
      <c r="Z20" s="23"/>
    </row>
    <row r="21" spans="1:26" s="65" customFormat="1" ht="18" x14ac:dyDescent="0.15">
      <c r="A21" s="60"/>
      <c r="B21" s="179"/>
      <c r="C21" s="179"/>
      <c r="D21" s="48"/>
      <c r="E21" s="61" t="s">
        <v>5</v>
      </c>
      <c r="F21" s="34"/>
      <c r="G21" s="61" t="s">
        <v>5</v>
      </c>
      <c r="H21" s="34"/>
      <c r="I21" s="61" t="s">
        <v>5</v>
      </c>
      <c r="J21" s="34"/>
      <c r="K21" s="61" t="s">
        <v>5</v>
      </c>
      <c r="L21" s="34"/>
      <c r="M21" s="61" t="s">
        <v>5</v>
      </c>
      <c r="N21" s="34"/>
      <c r="O21" s="61" t="s">
        <v>5</v>
      </c>
      <c r="P21" s="34"/>
      <c r="Q21" s="61" t="s">
        <v>5</v>
      </c>
      <c r="R21" s="34"/>
      <c r="S21" s="61" t="s">
        <v>5</v>
      </c>
      <c r="T21" s="34"/>
      <c r="U21" s="61" t="s">
        <v>5</v>
      </c>
      <c r="V21" s="34"/>
      <c r="W21" s="61" t="s">
        <v>5</v>
      </c>
      <c r="X21" s="62"/>
      <c r="Y21" s="63"/>
      <c r="Z21" s="64"/>
    </row>
    <row r="22" spans="1:26" ht="26.1" customHeight="1" x14ac:dyDescent="0.15">
      <c r="A22" s="39"/>
      <c r="B22" s="182" t="s">
        <v>6</v>
      </c>
      <c r="C22" s="66"/>
      <c r="D22" s="67">
        <v>1</v>
      </c>
      <c r="E22" s="68" t="s">
        <v>186</v>
      </c>
      <c r="F22" s="69">
        <v>1</v>
      </c>
      <c r="G22" s="68" t="s">
        <v>186</v>
      </c>
      <c r="H22" s="69">
        <v>1</v>
      </c>
      <c r="I22" s="68" t="s">
        <v>186</v>
      </c>
      <c r="J22" s="69">
        <v>1</v>
      </c>
      <c r="K22" s="68" t="s">
        <v>186</v>
      </c>
      <c r="L22" s="69">
        <v>1</v>
      </c>
      <c r="M22" s="68" t="s">
        <v>186</v>
      </c>
      <c r="N22" s="69">
        <v>1</v>
      </c>
      <c r="O22" s="68" t="s">
        <v>186</v>
      </c>
      <c r="P22" s="69">
        <v>1</v>
      </c>
      <c r="Q22" s="68" t="s">
        <v>186</v>
      </c>
      <c r="R22" s="69">
        <v>1</v>
      </c>
      <c r="S22" s="68" t="s">
        <v>186</v>
      </c>
      <c r="T22" s="69">
        <v>1</v>
      </c>
      <c r="U22" s="68" t="s">
        <v>186</v>
      </c>
      <c r="V22" s="69">
        <v>1</v>
      </c>
      <c r="W22" s="68" t="s">
        <v>186</v>
      </c>
      <c r="X22" s="43"/>
      <c r="Y22" s="21"/>
      <c r="Z22" s="23"/>
    </row>
    <row r="23" spans="1:26" ht="26.1" customHeight="1" x14ac:dyDescent="0.15">
      <c r="A23" s="39"/>
      <c r="B23" s="183"/>
      <c r="C23" s="70"/>
      <c r="D23" s="69">
        <v>2</v>
      </c>
      <c r="E23" s="68" t="s">
        <v>186</v>
      </c>
      <c r="F23" s="69">
        <v>2</v>
      </c>
      <c r="G23" s="68" t="s">
        <v>186</v>
      </c>
      <c r="H23" s="69">
        <v>2</v>
      </c>
      <c r="I23" s="68" t="s">
        <v>186</v>
      </c>
      <c r="J23" s="69">
        <v>2</v>
      </c>
      <c r="K23" s="68" t="s">
        <v>186</v>
      </c>
      <c r="L23" s="69">
        <v>2</v>
      </c>
      <c r="M23" s="68" t="s">
        <v>186</v>
      </c>
      <c r="N23" s="69">
        <v>2</v>
      </c>
      <c r="O23" s="68" t="s">
        <v>186</v>
      </c>
      <c r="P23" s="69">
        <v>2</v>
      </c>
      <c r="Q23" s="68" t="s">
        <v>186</v>
      </c>
      <c r="R23" s="69">
        <v>2</v>
      </c>
      <c r="S23" s="68" t="s">
        <v>186</v>
      </c>
      <c r="T23" s="69">
        <v>2</v>
      </c>
      <c r="U23" s="68" t="s">
        <v>186</v>
      </c>
      <c r="V23" s="69">
        <v>2</v>
      </c>
      <c r="W23" s="68" t="s">
        <v>186</v>
      </c>
      <c r="X23" s="43"/>
      <c r="Y23" s="21"/>
      <c r="Z23" s="23"/>
    </row>
    <row r="24" spans="1:26" ht="26.1" customHeight="1" x14ac:dyDescent="0.15">
      <c r="A24" s="39"/>
      <c r="B24" s="183"/>
      <c r="C24" s="70"/>
      <c r="D24" s="69">
        <v>3</v>
      </c>
      <c r="E24" s="68" t="s">
        <v>186</v>
      </c>
      <c r="F24" s="69">
        <v>3</v>
      </c>
      <c r="G24" s="68" t="s">
        <v>186</v>
      </c>
      <c r="H24" s="69">
        <v>3</v>
      </c>
      <c r="I24" s="68" t="s">
        <v>186</v>
      </c>
      <c r="J24" s="69">
        <v>3</v>
      </c>
      <c r="K24" s="68" t="s">
        <v>186</v>
      </c>
      <c r="L24" s="69">
        <v>3</v>
      </c>
      <c r="M24" s="68" t="s">
        <v>186</v>
      </c>
      <c r="N24" s="69">
        <v>3</v>
      </c>
      <c r="O24" s="68" t="s">
        <v>186</v>
      </c>
      <c r="P24" s="69">
        <v>3</v>
      </c>
      <c r="Q24" s="68" t="s">
        <v>186</v>
      </c>
      <c r="R24" s="69">
        <v>3</v>
      </c>
      <c r="S24" s="68" t="s">
        <v>186</v>
      </c>
      <c r="T24" s="69">
        <v>3</v>
      </c>
      <c r="U24" s="68" t="s">
        <v>186</v>
      </c>
      <c r="V24" s="69">
        <v>3</v>
      </c>
      <c r="W24" s="68" t="s">
        <v>186</v>
      </c>
      <c r="X24" s="43"/>
      <c r="Y24" s="21"/>
      <c r="Z24" s="23"/>
    </row>
    <row r="25" spans="1:26" ht="26.1" customHeight="1" x14ac:dyDescent="0.15">
      <c r="A25" s="39"/>
      <c r="B25" s="183"/>
      <c r="C25" s="70"/>
      <c r="D25" s="69">
        <v>4</v>
      </c>
      <c r="E25" s="68" t="s">
        <v>186</v>
      </c>
      <c r="F25" s="69">
        <v>4</v>
      </c>
      <c r="G25" s="68" t="s">
        <v>186</v>
      </c>
      <c r="H25" s="69">
        <v>4</v>
      </c>
      <c r="I25" s="68" t="s">
        <v>186</v>
      </c>
      <c r="J25" s="69">
        <v>4</v>
      </c>
      <c r="K25" s="68" t="s">
        <v>186</v>
      </c>
      <c r="L25" s="69">
        <v>4</v>
      </c>
      <c r="M25" s="68" t="s">
        <v>186</v>
      </c>
      <c r="N25" s="69">
        <v>4</v>
      </c>
      <c r="O25" s="68" t="s">
        <v>186</v>
      </c>
      <c r="P25" s="69">
        <v>4</v>
      </c>
      <c r="Q25" s="68" t="s">
        <v>186</v>
      </c>
      <c r="R25" s="69">
        <v>4</v>
      </c>
      <c r="S25" s="68" t="s">
        <v>186</v>
      </c>
      <c r="T25" s="69">
        <v>4</v>
      </c>
      <c r="U25" s="68" t="s">
        <v>186</v>
      </c>
      <c r="V25" s="69">
        <v>4</v>
      </c>
      <c r="W25" s="68" t="s">
        <v>186</v>
      </c>
      <c r="X25" s="43"/>
      <c r="Y25" s="21"/>
      <c r="Z25" s="23"/>
    </row>
    <row r="26" spans="1:26" ht="26.1" customHeight="1" x14ac:dyDescent="0.15">
      <c r="A26" s="39"/>
      <c r="B26" s="184"/>
      <c r="C26" s="71"/>
      <c r="D26" s="72">
        <v>5</v>
      </c>
      <c r="E26" s="68" t="s">
        <v>186</v>
      </c>
      <c r="F26" s="72">
        <v>5</v>
      </c>
      <c r="G26" s="68" t="s">
        <v>186</v>
      </c>
      <c r="H26" s="72">
        <v>5</v>
      </c>
      <c r="I26" s="68" t="s">
        <v>186</v>
      </c>
      <c r="J26" s="72">
        <v>5</v>
      </c>
      <c r="K26" s="68" t="s">
        <v>186</v>
      </c>
      <c r="L26" s="72">
        <v>5</v>
      </c>
      <c r="M26" s="68" t="s">
        <v>186</v>
      </c>
      <c r="N26" s="72">
        <v>5</v>
      </c>
      <c r="O26" s="68" t="s">
        <v>186</v>
      </c>
      <c r="P26" s="72">
        <v>5</v>
      </c>
      <c r="Q26" s="68" t="s">
        <v>186</v>
      </c>
      <c r="R26" s="72">
        <v>5</v>
      </c>
      <c r="S26" s="68" t="s">
        <v>186</v>
      </c>
      <c r="T26" s="72">
        <v>5</v>
      </c>
      <c r="U26" s="68" t="s">
        <v>186</v>
      </c>
      <c r="V26" s="72">
        <v>5</v>
      </c>
      <c r="W26" s="68" t="s">
        <v>186</v>
      </c>
      <c r="X26" s="43"/>
      <c r="Y26" s="21"/>
      <c r="Z26" s="23"/>
    </row>
    <row r="27" spans="1:26" ht="24.95" customHeight="1" x14ac:dyDescent="0.15">
      <c r="A27" s="39"/>
      <c r="B27" s="40" t="s">
        <v>7</v>
      </c>
      <c r="C27" s="73"/>
      <c r="D27" s="74">
        <v>1</v>
      </c>
      <c r="E27" s="75" t="s">
        <v>186</v>
      </c>
      <c r="F27" s="74">
        <v>1</v>
      </c>
      <c r="G27" s="75" t="s">
        <v>186</v>
      </c>
      <c r="H27" s="74">
        <v>1</v>
      </c>
      <c r="I27" s="75" t="s">
        <v>186</v>
      </c>
      <c r="J27" s="74">
        <v>1</v>
      </c>
      <c r="K27" s="75" t="s">
        <v>186</v>
      </c>
      <c r="L27" s="74">
        <v>1</v>
      </c>
      <c r="M27" s="75" t="s">
        <v>186</v>
      </c>
      <c r="N27" s="74">
        <v>1</v>
      </c>
      <c r="O27" s="75" t="s">
        <v>186</v>
      </c>
      <c r="P27" s="74">
        <v>1</v>
      </c>
      <c r="Q27" s="75" t="s">
        <v>186</v>
      </c>
      <c r="R27" s="74">
        <v>1</v>
      </c>
      <c r="S27" s="75" t="s">
        <v>186</v>
      </c>
      <c r="T27" s="74">
        <v>1</v>
      </c>
      <c r="U27" s="75" t="s">
        <v>186</v>
      </c>
      <c r="V27" s="74">
        <v>1</v>
      </c>
      <c r="W27" s="75" t="s">
        <v>186</v>
      </c>
      <c r="X27" s="43"/>
      <c r="Y27" s="21"/>
      <c r="Z27" s="23"/>
    </row>
    <row r="28" spans="1:26" ht="24.95" customHeight="1" x14ac:dyDescent="0.15">
      <c r="A28" s="39"/>
      <c r="B28" s="40"/>
      <c r="C28" s="73"/>
      <c r="D28" s="74">
        <v>2</v>
      </c>
      <c r="E28" s="75" t="s">
        <v>186</v>
      </c>
      <c r="F28" s="74">
        <v>2</v>
      </c>
      <c r="G28" s="75" t="s">
        <v>186</v>
      </c>
      <c r="H28" s="74">
        <v>2</v>
      </c>
      <c r="I28" s="75" t="s">
        <v>186</v>
      </c>
      <c r="J28" s="74">
        <v>2</v>
      </c>
      <c r="K28" s="75" t="s">
        <v>186</v>
      </c>
      <c r="L28" s="74">
        <v>2</v>
      </c>
      <c r="M28" s="75" t="s">
        <v>186</v>
      </c>
      <c r="N28" s="74">
        <v>2</v>
      </c>
      <c r="O28" s="75" t="s">
        <v>186</v>
      </c>
      <c r="P28" s="74">
        <v>2</v>
      </c>
      <c r="Q28" s="75" t="s">
        <v>186</v>
      </c>
      <c r="R28" s="74">
        <v>2</v>
      </c>
      <c r="S28" s="75" t="s">
        <v>186</v>
      </c>
      <c r="T28" s="74">
        <v>2</v>
      </c>
      <c r="U28" s="75" t="s">
        <v>186</v>
      </c>
      <c r="V28" s="74">
        <v>2</v>
      </c>
      <c r="W28" s="75" t="s">
        <v>186</v>
      </c>
      <c r="X28" s="43"/>
      <c r="Y28" s="21"/>
      <c r="Z28" s="23"/>
    </row>
    <row r="29" spans="1:26" ht="24.95" customHeight="1" x14ac:dyDescent="0.15">
      <c r="A29" s="39"/>
      <c r="B29" s="40"/>
      <c r="C29" s="73"/>
      <c r="D29" s="74">
        <v>3</v>
      </c>
      <c r="E29" s="75" t="s">
        <v>186</v>
      </c>
      <c r="F29" s="74">
        <v>3</v>
      </c>
      <c r="G29" s="75" t="s">
        <v>186</v>
      </c>
      <c r="H29" s="74">
        <v>3</v>
      </c>
      <c r="I29" s="75" t="s">
        <v>186</v>
      </c>
      <c r="J29" s="74">
        <v>3</v>
      </c>
      <c r="K29" s="75" t="s">
        <v>186</v>
      </c>
      <c r="L29" s="74">
        <v>3</v>
      </c>
      <c r="M29" s="75" t="s">
        <v>186</v>
      </c>
      <c r="N29" s="74">
        <v>3</v>
      </c>
      <c r="O29" s="75" t="s">
        <v>186</v>
      </c>
      <c r="P29" s="74">
        <v>3</v>
      </c>
      <c r="Q29" s="75" t="s">
        <v>186</v>
      </c>
      <c r="R29" s="74">
        <v>3</v>
      </c>
      <c r="S29" s="75" t="s">
        <v>186</v>
      </c>
      <c r="T29" s="74">
        <v>3</v>
      </c>
      <c r="U29" s="75" t="s">
        <v>186</v>
      </c>
      <c r="V29" s="74">
        <v>3</v>
      </c>
      <c r="W29" s="75" t="s">
        <v>186</v>
      </c>
      <c r="X29" s="43"/>
      <c r="Y29" s="21"/>
      <c r="Z29" s="23"/>
    </row>
    <row r="30" spans="1:26" ht="24.95" customHeight="1" x14ac:dyDescent="0.15">
      <c r="A30" s="39"/>
      <c r="B30" s="40"/>
      <c r="C30" s="73"/>
      <c r="D30" s="74">
        <v>4</v>
      </c>
      <c r="E30" s="75" t="s">
        <v>186</v>
      </c>
      <c r="F30" s="74">
        <v>4</v>
      </c>
      <c r="G30" s="75" t="s">
        <v>186</v>
      </c>
      <c r="H30" s="74">
        <v>4</v>
      </c>
      <c r="I30" s="75" t="s">
        <v>186</v>
      </c>
      <c r="J30" s="74">
        <v>4</v>
      </c>
      <c r="K30" s="75" t="s">
        <v>186</v>
      </c>
      <c r="L30" s="74">
        <v>4</v>
      </c>
      <c r="M30" s="75" t="s">
        <v>186</v>
      </c>
      <c r="N30" s="74">
        <v>4</v>
      </c>
      <c r="O30" s="75" t="s">
        <v>186</v>
      </c>
      <c r="P30" s="74">
        <v>4</v>
      </c>
      <c r="Q30" s="75" t="s">
        <v>186</v>
      </c>
      <c r="R30" s="74">
        <v>4</v>
      </c>
      <c r="S30" s="75" t="s">
        <v>186</v>
      </c>
      <c r="T30" s="74">
        <v>4</v>
      </c>
      <c r="U30" s="75" t="s">
        <v>186</v>
      </c>
      <c r="V30" s="74">
        <v>4</v>
      </c>
      <c r="W30" s="75" t="s">
        <v>186</v>
      </c>
      <c r="X30" s="43"/>
      <c r="Y30" s="21"/>
      <c r="Z30" s="23"/>
    </row>
    <row r="31" spans="1:26" ht="24.95" customHeight="1" x14ac:dyDescent="0.15">
      <c r="A31" s="39"/>
      <c r="B31" s="76"/>
      <c r="C31" s="77"/>
      <c r="D31" s="78">
        <v>5</v>
      </c>
      <c r="E31" s="75" t="s">
        <v>186</v>
      </c>
      <c r="F31" s="78">
        <v>5</v>
      </c>
      <c r="G31" s="75" t="s">
        <v>186</v>
      </c>
      <c r="H31" s="78">
        <v>5</v>
      </c>
      <c r="I31" s="75" t="s">
        <v>186</v>
      </c>
      <c r="J31" s="78">
        <v>5</v>
      </c>
      <c r="K31" s="75" t="s">
        <v>186</v>
      </c>
      <c r="L31" s="78">
        <v>5</v>
      </c>
      <c r="M31" s="75" t="s">
        <v>186</v>
      </c>
      <c r="N31" s="78">
        <v>5</v>
      </c>
      <c r="O31" s="75" t="s">
        <v>186</v>
      </c>
      <c r="P31" s="78">
        <v>5</v>
      </c>
      <c r="Q31" s="75" t="s">
        <v>186</v>
      </c>
      <c r="R31" s="78">
        <v>5</v>
      </c>
      <c r="S31" s="75" t="s">
        <v>186</v>
      </c>
      <c r="T31" s="78">
        <v>5</v>
      </c>
      <c r="U31" s="75" t="s">
        <v>186</v>
      </c>
      <c r="V31" s="78">
        <v>5</v>
      </c>
      <c r="W31" s="75" t="s">
        <v>186</v>
      </c>
      <c r="X31" s="43"/>
      <c r="Y31" s="21"/>
      <c r="Z31" s="23"/>
    </row>
    <row r="32" spans="1:26" ht="24.95" customHeight="1" x14ac:dyDescent="0.15">
      <c r="A32" s="39"/>
      <c r="B32" s="79" t="s">
        <v>8</v>
      </c>
      <c r="C32" s="80"/>
      <c r="D32" s="81">
        <v>1</v>
      </c>
      <c r="E32" s="68" t="s">
        <v>187</v>
      </c>
      <c r="F32" s="81">
        <v>1</v>
      </c>
      <c r="G32" s="68" t="s">
        <v>187</v>
      </c>
      <c r="H32" s="81">
        <v>1</v>
      </c>
      <c r="I32" s="68" t="s">
        <v>187</v>
      </c>
      <c r="J32" s="81">
        <v>1</v>
      </c>
      <c r="K32" s="68" t="s">
        <v>187</v>
      </c>
      <c r="L32" s="81">
        <v>1</v>
      </c>
      <c r="M32" s="68" t="s">
        <v>187</v>
      </c>
      <c r="N32" s="81">
        <v>1</v>
      </c>
      <c r="O32" s="68" t="s">
        <v>187</v>
      </c>
      <c r="P32" s="81">
        <v>1</v>
      </c>
      <c r="Q32" s="68" t="s">
        <v>187</v>
      </c>
      <c r="R32" s="81">
        <v>1</v>
      </c>
      <c r="S32" s="68" t="s">
        <v>187</v>
      </c>
      <c r="T32" s="81">
        <v>1</v>
      </c>
      <c r="U32" s="68" t="s">
        <v>187</v>
      </c>
      <c r="V32" s="81">
        <v>1</v>
      </c>
      <c r="W32" s="68" t="s">
        <v>188</v>
      </c>
      <c r="X32" s="43"/>
      <c r="Y32" s="21"/>
      <c r="Z32" s="23"/>
    </row>
    <row r="33" spans="1:26" ht="24.95" customHeight="1" x14ac:dyDescent="0.15">
      <c r="A33" s="39"/>
      <c r="B33" s="79"/>
      <c r="C33" s="80"/>
      <c r="D33" s="81">
        <v>2</v>
      </c>
      <c r="E33" s="68" t="s">
        <v>187</v>
      </c>
      <c r="F33" s="81">
        <v>2</v>
      </c>
      <c r="G33" s="68" t="s">
        <v>187</v>
      </c>
      <c r="H33" s="81">
        <v>2</v>
      </c>
      <c r="I33" s="68" t="s">
        <v>187</v>
      </c>
      <c r="J33" s="81">
        <v>2</v>
      </c>
      <c r="K33" s="68" t="s">
        <v>187</v>
      </c>
      <c r="L33" s="81">
        <v>2</v>
      </c>
      <c r="M33" s="68" t="s">
        <v>187</v>
      </c>
      <c r="N33" s="81">
        <v>2</v>
      </c>
      <c r="O33" s="68" t="s">
        <v>187</v>
      </c>
      <c r="P33" s="81">
        <v>2</v>
      </c>
      <c r="Q33" s="68" t="s">
        <v>187</v>
      </c>
      <c r="R33" s="81">
        <v>2</v>
      </c>
      <c r="S33" s="68" t="s">
        <v>187</v>
      </c>
      <c r="T33" s="81">
        <v>2</v>
      </c>
      <c r="U33" s="68" t="s">
        <v>187</v>
      </c>
      <c r="V33" s="81">
        <v>2</v>
      </c>
      <c r="W33" s="68" t="s">
        <v>187</v>
      </c>
      <c r="X33" s="43"/>
      <c r="Y33" s="21"/>
      <c r="Z33" s="23"/>
    </row>
    <row r="34" spans="1:26" ht="24.95" customHeight="1" x14ac:dyDescent="0.15">
      <c r="A34" s="39"/>
      <c r="B34" s="79"/>
      <c r="C34" s="80"/>
      <c r="D34" s="81">
        <v>3</v>
      </c>
      <c r="E34" s="68" t="s">
        <v>189</v>
      </c>
      <c r="F34" s="81">
        <v>3</v>
      </c>
      <c r="G34" s="68" t="s">
        <v>189</v>
      </c>
      <c r="H34" s="81">
        <v>3</v>
      </c>
      <c r="I34" s="68"/>
      <c r="J34" s="81">
        <v>3</v>
      </c>
      <c r="K34" s="68"/>
      <c r="L34" s="81">
        <v>3</v>
      </c>
      <c r="M34" s="68" t="s">
        <v>191</v>
      </c>
      <c r="N34" s="81">
        <v>3</v>
      </c>
      <c r="O34" s="68"/>
      <c r="P34" s="81">
        <v>3</v>
      </c>
      <c r="Q34" s="68"/>
      <c r="R34" s="81">
        <v>3</v>
      </c>
      <c r="S34" s="68"/>
      <c r="T34" s="81">
        <v>3</v>
      </c>
      <c r="U34" s="68"/>
      <c r="V34" s="81">
        <v>3</v>
      </c>
      <c r="W34" s="68"/>
      <c r="X34" s="43"/>
      <c r="Y34" s="21"/>
      <c r="Z34" s="23"/>
    </row>
    <row r="35" spans="1:26" ht="24.95" customHeight="1" x14ac:dyDescent="0.15">
      <c r="A35" s="39"/>
      <c r="B35" s="79"/>
      <c r="C35" s="80"/>
      <c r="D35" s="81">
        <v>4</v>
      </c>
      <c r="E35" s="68" t="s">
        <v>188</v>
      </c>
      <c r="F35" s="81">
        <v>4</v>
      </c>
      <c r="G35" s="68" t="s">
        <v>189</v>
      </c>
      <c r="H35" s="81">
        <v>4</v>
      </c>
      <c r="I35" s="68" t="s">
        <v>191</v>
      </c>
      <c r="J35" s="81">
        <v>4</v>
      </c>
      <c r="K35" s="68"/>
      <c r="L35" s="81">
        <v>4</v>
      </c>
      <c r="M35" s="68"/>
      <c r="N35" s="81">
        <v>4</v>
      </c>
      <c r="O35" s="68"/>
      <c r="P35" s="81">
        <v>4</v>
      </c>
      <c r="Q35" s="68" t="s">
        <v>191</v>
      </c>
      <c r="R35" s="81">
        <v>4</v>
      </c>
      <c r="S35" s="68" t="s">
        <v>189</v>
      </c>
      <c r="T35" s="81">
        <v>4</v>
      </c>
      <c r="U35" s="68" t="s">
        <v>189</v>
      </c>
      <c r="V35" s="81">
        <v>4</v>
      </c>
      <c r="W35" s="68" t="s">
        <v>188</v>
      </c>
      <c r="X35" s="43"/>
      <c r="Y35" s="21"/>
      <c r="Z35" s="23"/>
    </row>
    <row r="36" spans="1:26" ht="24.95" customHeight="1" x14ac:dyDescent="0.15">
      <c r="A36" s="39"/>
      <c r="B36" s="82"/>
      <c r="C36" s="83"/>
      <c r="D36" s="72">
        <v>5</v>
      </c>
      <c r="E36" s="68" t="s">
        <v>187</v>
      </c>
      <c r="F36" s="69">
        <v>5</v>
      </c>
      <c r="G36" s="68" t="s">
        <v>188</v>
      </c>
      <c r="H36" s="69">
        <v>5</v>
      </c>
      <c r="I36" s="68"/>
      <c r="J36" s="69">
        <v>5</v>
      </c>
      <c r="K36" s="68" t="s">
        <v>188</v>
      </c>
      <c r="L36" s="69">
        <v>5</v>
      </c>
      <c r="M36" s="68"/>
      <c r="N36" s="69">
        <v>5</v>
      </c>
      <c r="O36" s="68"/>
      <c r="P36" s="69">
        <v>5</v>
      </c>
      <c r="Q36" s="68"/>
      <c r="R36" s="69">
        <v>5</v>
      </c>
      <c r="S36" s="68"/>
      <c r="T36" s="69">
        <v>5</v>
      </c>
      <c r="U36" s="68"/>
      <c r="V36" s="69">
        <v>5</v>
      </c>
      <c r="W36" s="68" t="s">
        <v>190</v>
      </c>
      <c r="X36" s="43"/>
      <c r="Y36" s="21"/>
      <c r="Z36" s="23"/>
    </row>
    <row r="37" spans="1:26" ht="15.6" customHeight="1" x14ac:dyDescent="0.15">
      <c r="A37" s="39"/>
      <c r="B37" s="40"/>
      <c r="D37" s="46"/>
      <c r="E37" s="41"/>
      <c r="F37" s="46"/>
      <c r="G37" s="73"/>
      <c r="H37" s="46"/>
      <c r="I37" s="73"/>
      <c r="J37" s="46"/>
      <c r="K37" s="73"/>
      <c r="L37" s="46"/>
      <c r="M37" s="73"/>
      <c r="N37" s="46"/>
      <c r="O37" s="73"/>
      <c r="P37" s="46"/>
      <c r="Q37" s="84"/>
      <c r="R37" s="42"/>
      <c r="S37" s="43"/>
      <c r="T37" s="42"/>
      <c r="U37" s="43"/>
      <c r="V37" s="42"/>
      <c r="W37" s="43"/>
      <c r="X37" s="43"/>
      <c r="Y37" s="21"/>
      <c r="Z37" s="23"/>
    </row>
    <row r="38" spans="1:26" ht="24.95" customHeight="1" x14ac:dyDescent="0.15">
      <c r="A38" s="39"/>
      <c r="B38" s="40" t="s">
        <v>14</v>
      </c>
      <c r="D38" s="46"/>
      <c r="E38" s="53"/>
      <c r="F38" s="46"/>
      <c r="G38" s="53"/>
      <c r="H38" s="46"/>
      <c r="I38" s="53"/>
      <c r="J38" s="46"/>
      <c r="K38" s="53"/>
      <c r="L38" s="46"/>
      <c r="M38" s="53"/>
      <c r="N38" s="46"/>
      <c r="O38" s="53"/>
      <c r="P38" s="46"/>
      <c r="Q38" s="53"/>
      <c r="R38" s="42"/>
      <c r="S38" s="53"/>
      <c r="T38" s="42"/>
      <c r="U38" s="53"/>
      <c r="V38" s="42"/>
      <c r="W38" s="53"/>
      <c r="X38" s="43"/>
      <c r="Y38" s="21"/>
      <c r="Z38" s="23"/>
    </row>
    <row r="39" spans="1:26" ht="24.95" customHeight="1" x14ac:dyDescent="0.2">
      <c r="A39" s="39"/>
      <c r="B39" s="54" t="s">
        <v>9</v>
      </c>
      <c r="C39" s="55"/>
      <c r="D39" s="46"/>
      <c r="E39" s="85" t="str">
        <f>IF((AND(E90&lt;=5,E111&lt;=2)),E107,IF((AND(E90&lt;=5,E111&gt;2)),E106,IF((AND(E90&gt;5,E111&lt;=2)),E105,IF((AND(E90&gt;5,E111&gt;2)),E104,0))))</f>
        <v>Class III-Control Critical</v>
      </c>
      <c r="F39" s="58"/>
      <c r="G39" s="85" t="str">
        <f>IF((AND(G90&lt;=5,G111&lt;=2)),G107,IF((AND(G90&lt;=5,G111&gt;2)),G106,IF((AND(G90&gt;5,G111&lt;=2)),G105,IF((AND(G90&gt;5,G111&gt;2)),G104,0))))</f>
        <v>Class I-No Major Concern</v>
      </c>
      <c r="H39" s="58"/>
      <c r="I39" s="85" t="str">
        <f>IF((AND(I90&lt;=5,I111&lt;=2)),I107,IF((AND(I90&lt;=5,I111&gt;2)),I106,IF((AND(I90&gt;5,I111&lt;=2)),I105,IF((AND(I90&gt;5,I111&gt;2)),I104,0))))</f>
        <v>Class IV-Active Management</v>
      </c>
      <c r="J39" s="58"/>
      <c r="K39" s="85" t="str">
        <f>IF((AND(K90&lt;=5,K111&lt;=2)),K107,IF((AND(K90&lt;=5,K111&gt;2)),K106,IF((AND(K90&gt;5,K111&lt;=2)),K105,IF((AND(K90&gt;5,K111&gt;2)),K104,0))))</f>
        <v>Class III-Control Critical</v>
      </c>
      <c r="L39" s="58"/>
      <c r="M39" s="85" t="str">
        <f>IF((AND(M90&lt;=5,M111&lt;=2)),M107,IF((AND(M90&lt;=5,M111&gt;2)),M106,IF((AND(M90&gt;5,M111&lt;=2)),M105,IF((AND(M90&gt;5,M111&gt;2)),M104,0))))</f>
        <v>Class II-Periodic Monitoring</v>
      </c>
      <c r="N39" s="58"/>
      <c r="O39" s="85" t="str">
        <f>IF((AND(O90&lt;=5,O111&lt;=2)),O107,IF((AND(O90&lt;=5,O111&gt;2)),O106,IF((AND(O90&gt;5,O111&lt;=2)),O105,IF((AND(O90&gt;5,O111&gt;2)),O104,0))))</f>
        <v>Class I-No Major Concern</v>
      </c>
      <c r="P39" s="58"/>
      <c r="Q39" s="85" t="str">
        <f>IF((AND(Q90&lt;=5,Q111&lt;=2)),Q107,IF((AND(Q90&lt;=5,Q111&gt;2)),Q106,IF((AND(Q90&gt;5,Q111&lt;=2)),Q105,IF((AND(Q90&gt;5,Q111&gt;2)),Q104,0))))</f>
        <v>Class IV-Active Management</v>
      </c>
      <c r="R39" s="59"/>
      <c r="S39" s="85" t="str">
        <f>IF((AND(S90&lt;=5,S111&lt;=2)),S107,IF((AND(S90&lt;=5,S111&gt;2)),S106,IF((AND(S90&gt;5,S111&lt;=2)),S105,IF((AND(S90&gt;5,S111&gt;2)),S104,0))))</f>
        <v>Class III-Control Critical</v>
      </c>
      <c r="T39" s="59"/>
      <c r="U39" s="85" t="str">
        <f>IF((AND(U90&lt;=5,U111&lt;=2)),U107,IF((AND(U90&lt;=5,U111&gt;2)),U106,IF((AND(U90&gt;5,U111&lt;=2)),U105,IF((AND(U90&gt;5,U111&gt;2)),U104,0))))</f>
        <v>Class II-Periodic Monitoring</v>
      </c>
      <c r="V39" s="59"/>
      <c r="W39" s="85" t="str">
        <f>IF((AND(W90&lt;=5,W111&lt;=2)),W107,IF((AND(W90&lt;=5,W111&gt;2)),W106,IF((AND(W90&gt;5,W111&lt;=2)),W105,IF((AND(W90&gt;5,W111&gt;2)),W104,0))))</f>
        <v>Class IV-Active Management</v>
      </c>
      <c r="X39" s="43"/>
      <c r="Y39" s="21"/>
      <c r="Z39" s="23"/>
    </row>
    <row r="40" spans="1:26" ht="18" x14ac:dyDescent="0.15">
      <c r="A40" s="86"/>
      <c r="B40" s="179"/>
      <c r="C40" s="179"/>
      <c r="D40" s="48"/>
      <c r="E40" s="87" t="s">
        <v>10</v>
      </c>
      <c r="F40" s="88"/>
      <c r="G40" s="87" t="s">
        <v>10</v>
      </c>
      <c r="H40" s="88"/>
      <c r="I40" s="87" t="s">
        <v>10</v>
      </c>
      <c r="J40" s="88"/>
      <c r="K40" s="87" t="s">
        <v>10</v>
      </c>
      <c r="L40" s="88"/>
      <c r="M40" s="87" t="s">
        <v>10</v>
      </c>
      <c r="N40" s="88"/>
      <c r="O40" s="87" t="s">
        <v>10</v>
      </c>
      <c r="P40" s="88"/>
      <c r="Q40" s="89"/>
      <c r="R40" s="90"/>
      <c r="S40" s="91"/>
      <c r="T40" s="90"/>
      <c r="U40" s="91"/>
      <c r="V40" s="90"/>
      <c r="W40" s="91"/>
      <c r="X40" s="91"/>
      <c r="Y40" s="21"/>
      <c r="Z40" s="23"/>
    </row>
    <row r="41" spans="1:26" ht="21.95" customHeight="1" x14ac:dyDescent="0.15">
      <c r="A41" s="39"/>
      <c r="B41" s="92" t="s">
        <v>11</v>
      </c>
      <c r="C41" s="66"/>
      <c r="D41" s="93">
        <v>1</v>
      </c>
      <c r="E41" s="68" t="s">
        <v>186</v>
      </c>
      <c r="F41" s="69">
        <v>1</v>
      </c>
      <c r="G41" s="68" t="s">
        <v>186</v>
      </c>
      <c r="H41" s="69">
        <v>1</v>
      </c>
      <c r="I41" s="68" t="s">
        <v>186</v>
      </c>
      <c r="J41" s="69">
        <v>1</v>
      </c>
      <c r="K41" s="68" t="s">
        <v>186</v>
      </c>
      <c r="L41" s="69">
        <v>1</v>
      </c>
      <c r="M41" s="68" t="s">
        <v>186</v>
      </c>
      <c r="N41" s="69">
        <v>1</v>
      </c>
      <c r="O41" s="68" t="s">
        <v>186</v>
      </c>
      <c r="P41" s="69">
        <v>1</v>
      </c>
      <c r="Q41" s="68" t="s">
        <v>186</v>
      </c>
      <c r="R41" s="69">
        <v>1</v>
      </c>
      <c r="S41" s="68" t="s">
        <v>186</v>
      </c>
      <c r="T41" s="69">
        <v>1</v>
      </c>
      <c r="U41" s="68" t="s">
        <v>186</v>
      </c>
      <c r="V41" s="69">
        <v>1</v>
      </c>
      <c r="W41" s="68" t="s">
        <v>186</v>
      </c>
      <c r="X41" s="43"/>
      <c r="Y41" s="21"/>
      <c r="Z41" s="23"/>
    </row>
    <row r="42" spans="1:26" ht="21.95" customHeight="1" x14ac:dyDescent="0.15">
      <c r="A42" s="39"/>
      <c r="B42" s="94"/>
      <c r="C42" s="70"/>
      <c r="D42" s="95">
        <v>2</v>
      </c>
      <c r="E42" s="68" t="s">
        <v>186</v>
      </c>
      <c r="F42" s="69">
        <v>2</v>
      </c>
      <c r="G42" s="68" t="s">
        <v>186</v>
      </c>
      <c r="H42" s="69">
        <v>2</v>
      </c>
      <c r="I42" s="68" t="s">
        <v>186</v>
      </c>
      <c r="J42" s="69">
        <v>2</v>
      </c>
      <c r="K42" s="68" t="s">
        <v>186</v>
      </c>
      <c r="L42" s="69">
        <v>2</v>
      </c>
      <c r="M42" s="68" t="s">
        <v>186</v>
      </c>
      <c r="N42" s="69">
        <v>2</v>
      </c>
      <c r="O42" s="68" t="s">
        <v>186</v>
      </c>
      <c r="P42" s="69">
        <v>2</v>
      </c>
      <c r="Q42" s="68" t="s">
        <v>186</v>
      </c>
      <c r="R42" s="69">
        <v>2</v>
      </c>
      <c r="S42" s="68" t="s">
        <v>186</v>
      </c>
      <c r="T42" s="69">
        <v>2</v>
      </c>
      <c r="U42" s="68" t="s">
        <v>186</v>
      </c>
      <c r="V42" s="69">
        <v>2</v>
      </c>
      <c r="W42" s="68" t="s">
        <v>186</v>
      </c>
      <c r="X42" s="43"/>
      <c r="Y42" s="21"/>
      <c r="Z42" s="23"/>
    </row>
    <row r="43" spans="1:26" ht="21.95" customHeight="1" x14ac:dyDescent="0.15">
      <c r="A43" s="39"/>
      <c r="B43" s="94"/>
      <c r="C43" s="70"/>
      <c r="D43" s="95">
        <v>3</v>
      </c>
      <c r="E43" s="68" t="s">
        <v>186</v>
      </c>
      <c r="F43" s="69">
        <v>3</v>
      </c>
      <c r="G43" s="68" t="s">
        <v>186</v>
      </c>
      <c r="H43" s="69">
        <v>3</v>
      </c>
      <c r="I43" s="68" t="s">
        <v>186</v>
      </c>
      <c r="J43" s="69">
        <v>3</v>
      </c>
      <c r="K43" s="68" t="s">
        <v>186</v>
      </c>
      <c r="L43" s="69">
        <v>3</v>
      </c>
      <c r="M43" s="68" t="s">
        <v>186</v>
      </c>
      <c r="N43" s="69">
        <v>3</v>
      </c>
      <c r="O43" s="68" t="s">
        <v>186</v>
      </c>
      <c r="P43" s="69">
        <v>3</v>
      </c>
      <c r="Q43" s="68" t="s">
        <v>186</v>
      </c>
      <c r="R43" s="69">
        <v>3</v>
      </c>
      <c r="S43" s="68" t="s">
        <v>186</v>
      </c>
      <c r="T43" s="69">
        <v>3</v>
      </c>
      <c r="U43" s="68" t="s">
        <v>186</v>
      </c>
      <c r="V43" s="69">
        <v>3</v>
      </c>
      <c r="W43" s="68" t="s">
        <v>186</v>
      </c>
      <c r="X43" s="43"/>
      <c r="Y43" s="21"/>
      <c r="Z43" s="23"/>
    </row>
    <row r="44" spans="1:26" ht="21.95" customHeight="1" x14ac:dyDescent="0.15">
      <c r="A44" s="39"/>
      <c r="B44" s="94"/>
      <c r="C44" s="70"/>
      <c r="D44" s="95">
        <v>4</v>
      </c>
      <c r="E44" s="68" t="s">
        <v>186</v>
      </c>
      <c r="F44" s="69">
        <v>4</v>
      </c>
      <c r="G44" s="68" t="s">
        <v>186</v>
      </c>
      <c r="H44" s="69">
        <v>4</v>
      </c>
      <c r="I44" s="68" t="s">
        <v>186</v>
      </c>
      <c r="J44" s="69">
        <v>4</v>
      </c>
      <c r="K44" s="68" t="s">
        <v>186</v>
      </c>
      <c r="L44" s="69">
        <v>4</v>
      </c>
      <c r="M44" s="68" t="s">
        <v>186</v>
      </c>
      <c r="N44" s="69">
        <v>4</v>
      </c>
      <c r="O44" s="68" t="s">
        <v>186</v>
      </c>
      <c r="P44" s="69">
        <v>4</v>
      </c>
      <c r="Q44" s="68" t="s">
        <v>186</v>
      </c>
      <c r="R44" s="69">
        <v>4</v>
      </c>
      <c r="S44" s="68" t="s">
        <v>186</v>
      </c>
      <c r="T44" s="69">
        <v>4</v>
      </c>
      <c r="U44" s="68" t="s">
        <v>186</v>
      </c>
      <c r="V44" s="69">
        <v>4</v>
      </c>
      <c r="W44" s="68" t="s">
        <v>186</v>
      </c>
      <c r="X44" s="43"/>
      <c r="Y44" s="21"/>
      <c r="Z44" s="23"/>
    </row>
    <row r="45" spans="1:26" ht="21.95" customHeight="1" x14ac:dyDescent="0.15">
      <c r="A45" s="39"/>
      <c r="B45" s="96"/>
      <c r="C45" s="71"/>
      <c r="D45" s="97">
        <v>5</v>
      </c>
      <c r="E45" s="68" t="s">
        <v>186</v>
      </c>
      <c r="F45" s="72">
        <v>5</v>
      </c>
      <c r="G45" s="68" t="s">
        <v>186</v>
      </c>
      <c r="H45" s="72">
        <v>5</v>
      </c>
      <c r="I45" s="68" t="s">
        <v>186</v>
      </c>
      <c r="J45" s="72">
        <v>5</v>
      </c>
      <c r="K45" s="68" t="s">
        <v>186</v>
      </c>
      <c r="L45" s="72">
        <v>5</v>
      </c>
      <c r="M45" s="68" t="s">
        <v>186</v>
      </c>
      <c r="N45" s="72">
        <v>5</v>
      </c>
      <c r="O45" s="68" t="s">
        <v>186</v>
      </c>
      <c r="P45" s="72">
        <v>5</v>
      </c>
      <c r="Q45" s="68" t="s">
        <v>186</v>
      </c>
      <c r="R45" s="72">
        <v>5</v>
      </c>
      <c r="S45" s="68" t="s">
        <v>186</v>
      </c>
      <c r="T45" s="72">
        <v>5</v>
      </c>
      <c r="U45" s="68" t="s">
        <v>186</v>
      </c>
      <c r="V45" s="72">
        <v>5</v>
      </c>
      <c r="W45" s="68" t="s">
        <v>186</v>
      </c>
      <c r="X45" s="43"/>
      <c r="Y45" s="21"/>
      <c r="Z45" s="23"/>
    </row>
    <row r="46" spans="1:26" ht="21.95" customHeight="1" x14ac:dyDescent="0.15">
      <c r="A46" s="39"/>
      <c r="B46" s="98" t="s">
        <v>12</v>
      </c>
      <c r="C46" s="99"/>
      <c r="D46" s="100">
        <v>1</v>
      </c>
      <c r="E46" s="75" t="s">
        <v>186</v>
      </c>
      <c r="F46" s="101">
        <v>1</v>
      </c>
      <c r="G46" s="75" t="s">
        <v>186</v>
      </c>
      <c r="H46" s="101">
        <v>1</v>
      </c>
      <c r="I46" s="75" t="s">
        <v>186</v>
      </c>
      <c r="J46" s="101">
        <v>1</v>
      </c>
      <c r="K46" s="75" t="s">
        <v>186</v>
      </c>
      <c r="L46" s="101">
        <v>1</v>
      </c>
      <c r="M46" s="75" t="s">
        <v>186</v>
      </c>
      <c r="N46" s="101">
        <v>1</v>
      </c>
      <c r="O46" s="75" t="s">
        <v>186</v>
      </c>
      <c r="P46" s="101">
        <v>1</v>
      </c>
      <c r="Q46" s="75" t="s">
        <v>186</v>
      </c>
      <c r="R46" s="101">
        <v>1</v>
      </c>
      <c r="S46" s="75" t="s">
        <v>186</v>
      </c>
      <c r="T46" s="101">
        <v>1</v>
      </c>
      <c r="U46" s="75" t="s">
        <v>186</v>
      </c>
      <c r="V46" s="101">
        <v>1</v>
      </c>
      <c r="W46" s="75" t="s">
        <v>186</v>
      </c>
      <c r="X46" s="43"/>
      <c r="Y46" s="21"/>
      <c r="Z46" s="23"/>
    </row>
    <row r="47" spans="1:26" ht="21.95" customHeight="1" x14ac:dyDescent="0.15">
      <c r="A47" s="39"/>
      <c r="B47" s="102"/>
      <c r="C47" s="103"/>
      <c r="D47" s="104">
        <v>2</v>
      </c>
      <c r="E47" s="105" t="s">
        <v>186</v>
      </c>
      <c r="F47" s="106">
        <v>2</v>
      </c>
      <c r="G47" s="75" t="s">
        <v>186</v>
      </c>
      <c r="H47" s="106">
        <v>2</v>
      </c>
      <c r="I47" s="75" t="s">
        <v>186</v>
      </c>
      <c r="J47" s="106">
        <v>2</v>
      </c>
      <c r="K47" s="75" t="s">
        <v>186</v>
      </c>
      <c r="L47" s="106">
        <v>2</v>
      </c>
      <c r="M47" s="75" t="s">
        <v>186</v>
      </c>
      <c r="N47" s="106">
        <v>2</v>
      </c>
      <c r="O47" s="75" t="s">
        <v>186</v>
      </c>
      <c r="P47" s="106">
        <v>2</v>
      </c>
      <c r="Q47" s="75" t="s">
        <v>186</v>
      </c>
      <c r="R47" s="106">
        <v>2</v>
      </c>
      <c r="S47" s="75" t="s">
        <v>186</v>
      </c>
      <c r="T47" s="106">
        <v>2</v>
      </c>
      <c r="U47" s="75" t="s">
        <v>186</v>
      </c>
      <c r="V47" s="106">
        <v>2</v>
      </c>
      <c r="W47" s="75" t="s">
        <v>186</v>
      </c>
      <c r="X47" s="43"/>
      <c r="Y47" s="21"/>
      <c r="Z47" s="23"/>
    </row>
    <row r="48" spans="1:26" ht="21.95" customHeight="1" x14ac:dyDescent="0.15">
      <c r="A48" s="39"/>
      <c r="B48" s="102"/>
      <c r="C48" s="103"/>
      <c r="D48" s="104">
        <v>3</v>
      </c>
      <c r="E48" s="75" t="s">
        <v>186</v>
      </c>
      <c r="F48" s="106">
        <v>3</v>
      </c>
      <c r="G48" s="75" t="s">
        <v>186</v>
      </c>
      <c r="H48" s="106">
        <v>3</v>
      </c>
      <c r="I48" s="75" t="s">
        <v>186</v>
      </c>
      <c r="J48" s="106">
        <v>3</v>
      </c>
      <c r="K48" s="75" t="s">
        <v>186</v>
      </c>
      <c r="L48" s="106">
        <v>3</v>
      </c>
      <c r="M48" s="75" t="s">
        <v>186</v>
      </c>
      <c r="N48" s="106">
        <v>3</v>
      </c>
      <c r="O48" s="75" t="s">
        <v>186</v>
      </c>
      <c r="P48" s="106">
        <v>3</v>
      </c>
      <c r="Q48" s="75" t="s">
        <v>186</v>
      </c>
      <c r="R48" s="106">
        <v>3</v>
      </c>
      <c r="S48" s="75" t="s">
        <v>186</v>
      </c>
      <c r="T48" s="106">
        <v>3</v>
      </c>
      <c r="U48" s="75" t="s">
        <v>186</v>
      </c>
      <c r="V48" s="106">
        <v>3</v>
      </c>
      <c r="W48" s="75" t="s">
        <v>186</v>
      </c>
      <c r="X48" s="43"/>
      <c r="Y48" s="21"/>
      <c r="Z48" s="23"/>
    </row>
    <row r="49" spans="1:26" ht="21.95" customHeight="1" x14ac:dyDescent="0.15">
      <c r="A49" s="39"/>
      <c r="B49" s="102"/>
      <c r="C49" s="103"/>
      <c r="D49" s="104">
        <v>4</v>
      </c>
      <c r="E49" s="75" t="s">
        <v>186</v>
      </c>
      <c r="F49" s="106">
        <v>4</v>
      </c>
      <c r="G49" s="75" t="s">
        <v>186</v>
      </c>
      <c r="H49" s="106">
        <v>4</v>
      </c>
      <c r="I49" s="75" t="s">
        <v>186</v>
      </c>
      <c r="J49" s="106">
        <v>4</v>
      </c>
      <c r="K49" s="75" t="s">
        <v>186</v>
      </c>
      <c r="L49" s="106">
        <v>4</v>
      </c>
      <c r="M49" s="75" t="s">
        <v>186</v>
      </c>
      <c r="N49" s="106">
        <v>4</v>
      </c>
      <c r="O49" s="75" t="s">
        <v>186</v>
      </c>
      <c r="P49" s="106">
        <v>4</v>
      </c>
      <c r="Q49" s="75" t="s">
        <v>186</v>
      </c>
      <c r="R49" s="106">
        <v>4</v>
      </c>
      <c r="S49" s="75" t="s">
        <v>186</v>
      </c>
      <c r="T49" s="106">
        <v>4</v>
      </c>
      <c r="U49" s="75" t="s">
        <v>186</v>
      </c>
      <c r="V49" s="106">
        <v>4</v>
      </c>
      <c r="W49" s="75" t="s">
        <v>186</v>
      </c>
      <c r="X49" s="43"/>
      <c r="Y49" s="21"/>
      <c r="Z49" s="23"/>
    </row>
    <row r="50" spans="1:26" ht="21.95" customHeight="1" x14ac:dyDescent="0.15">
      <c r="A50" s="39"/>
      <c r="B50" s="107"/>
      <c r="C50" s="108"/>
      <c r="D50" s="104">
        <v>5</v>
      </c>
      <c r="E50" s="109" t="s">
        <v>186</v>
      </c>
      <c r="F50" s="106">
        <v>5</v>
      </c>
      <c r="G50" s="75" t="s">
        <v>186</v>
      </c>
      <c r="H50" s="106">
        <v>5</v>
      </c>
      <c r="I50" s="75" t="s">
        <v>186</v>
      </c>
      <c r="J50" s="106">
        <v>5</v>
      </c>
      <c r="K50" s="75" t="s">
        <v>186</v>
      </c>
      <c r="L50" s="106">
        <v>5</v>
      </c>
      <c r="M50" s="75" t="s">
        <v>186</v>
      </c>
      <c r="N50" s="106">
        <v>5</v>
      </c>
      <c r="O50" s="75" t="s">
        <v>186</v>
      </c>
      <c r="P50" s="106">
        <v>5</v>
      </c>
      <c r="Q50" s="75" t="s">
        <v>186</v>
      </c>
      <c r="R50" s="106">
        <v>5</v>
      </c>
      <c r="S50" s="75" t="s">
        <v>186</v>
      </c>
      <c r="T50" s="106">
        <v>5</v>
      </c>
      <c r="U50" s="75" t="s">
        <v>186</v>
      </c>
      <c r="V50" s="106">
        <v>5</v>
      </c>
      <c r="W50" s="75" t="s">
        <v>186</v>
      </c>
      <c r="X50" s="43"/>
      <c r="Y50" s="21"/>
      <c r="Z50" s="23"/>
    </row>
    <row r="51" spans="1:26" ht="29.45" customHeight="1" x14ac:dyDescent="0.15">
      <c r="A51" s="39"/>
      <c r="B51" s="98" t="s">
        <v>13</v>
      </c>
      <c r="C51" s="110"/>
      <c r="D51" s="111">
        <v>1</v>
      </c>
      <c r="E51" s="112"/>
      <c r="F51" s="113">
        <v>1</v>
      </c>
      <c r="G51" s="112"/>
      <c r="H51" s="113">
        <v>1</v>
      </c>
      <c r="I51" s="114"/>
      <c r="J51" s="113">
        <v>1</v>
      </c>
      <c r="K51" s="114"/>
      <c r="L51" s="113">
        <v>1</v>
      </c>
      <c r="M51" s="114"/>
      <c r="N51" s="113">
        <v>1</v>
      </c>
      <c r="O51" s="114"/>
      <c r="P51" s="113">
        <v>1</v>
      </c>
      <c r="Q51" s="114"/>
      <c r="R51" s="113">
        <v>1</v>
      </c>
      <c r="S51" s="114"/>
      <c r="T51" s="113">
        <v>1</v>
      </c>
      <c r="U51" s="114"/>
      <c r="V51" s="113">
        <v>1</v>
      </c>
      <c r="W51" s="114"/>
      <c r="X51" s="43"/>
      <c r="Y51" s="21"/>
      <c r="Z51" s="23"/>
    </row>
    <row r="52" spans="1:26" ht="29.45" customHeight="1" x14ac:dyDescent="0.15">
      <c r="A52" s="39"/>
      <c r="B52" s="102"/>
      <c r="C52" s="115"/>
      <c r="D52" s="111">
        <v>2</v>
      </c>
      <c r="E52" s="112"/>
      <c r="F52" s="113">
        <v>2</v>
      </c>
      <c r="G52" s="112"/>
      <c r="H52" s="113">
        <v>2</v>
      </c>
      <c r="I52" s="114"/>
      <c r="J52" s="113">
        <v>2</v>
      </c>
      <c r="K52" s="114"/>
      <c r="L52" s="113">
        <v>2</v>
      </c>
      <c r="M52" s="114"/>
      <c r="N52" s="113">
        <v>2</v>
      </c>
      <c r="O52" s="114"/>
      <c r="P52" s="113">
        <v>2</v>
      </c>
      <c r="Q52" s="114"/>
      <c r="R52" s="113">
        <v>2</v>
      </c>
      <c r="S52" s="114"/>
      <c r="T52" s="113">
        <v>2</v>
      </c>
      <c r="U52" s="114"/>
      <c r="V52" s="113">
        <v>2</v>
      </c>
      <c r="W52" s="114"/>
      <c r="X52" s="43"/>
      <c r="Y52" s="21"/>
      <c r="Z52" s="23"/>
    </row>
    <row r="53" spans="1:26" ht="29.45" customHeight="1" x14ac:dyDescent="0.15">
      <c r="A53" s="39"/>
      <c r="B53" s="102"/>
      <c r="C53" s="115"/>
      <c r="D53" s="111">
        <v>3</v>
      </c>
      <c r="E53" s="112"/>
      <c r="F53" s="113">
        <v>3</v>
      </c>
      <c r="G53" s="112"/>
      <c r="H53" s="113">
        <v>3</v>
      </c>
      <c r="I53" s="114"/>
      <c r="J53" s="113">
        <v>3</v>
      </c>
      <c r="K53" s="114"/>
      <c r="L53" s="113">
        <v>3</v>
      </c>
      <c r="M53" s="114"/>
      <c r="N53" s="113">
        <v>3</v>
      </c>
      <c r="O53" s="114"/>
      <c r="P53" s="113">
        <v>3</v>
      </c>
      <c r="Q53" s="114"/>
      <c r="R53" s="113">
        <v>3</v>
      </c>
      <c r="S53" s="114"/>
      <c r="T53" s="113">
        <v>3</v>
      </c>
      <c r="U53" s="114"/>
      <c r="V53" s="113">
        <v>3</v>
      </c>
      <c r="W53" s="114"/>
      <c r="X53" s="43"/>
      <c r="Y53" s="21"/>
      <c r="Z53" s="23"/>
    </row>
    <row r="54" spans="1:26" ht="29.45" customHeight="1" x14ac:dyDescent="0.15">
      <c r="A54" s="39"/>
      <c r="B54" s="102"/>
      <c r="C54" s="115"/>
      <c r="D54" s="111">
        <v>4</v>
      </c>
      <c r="E54" s="112"/>
      <c r="F54" s="113">
        <v>4</v>
      </c>
      <c r="G54" s="112"/>
      <c r="H54" s="113">
        <v>4</v>
      </c>
      <c r="I54" s="114"/>
      <c r="J54" s="113">
        <v>4</v>
      </c>
      <c r="K54" s="114"/>
      <c r="L54" s="113">
        <v>4</v>
      </c>
      <c r="M54" s="114"/>
      <c r="N54" s="113">
        <v>4</v>
      </c>
      <c r="O54" s="114"/>
      <c r="P54" s="113">
        <v>4</v>
      </c>
      <c r="Q54" s="114"/>
      <c r="R54" s="113">
        <v>4</v>
      </c>
      <c r="S54" s="114"/>
      <c r="T54" s="113">
        <v>4</v>
      </c>
      <c r="U54" s="114"/>
      <c r="V54" s="113">
        <v>4</v>
      </c>
      <c r="W54" s="114"/>
      <c r="X54" s="43"/>
      <c r="Y54" s="21"/>
      <c r="Z54" s="23"/>
    </row>
    <row r="55" spans="1:26" ht="29.45" customHeight="1" x14ac:dyDescent="0.15">
      <c r="A55" s="39"/>
      <c r="B55" s="107"/>
      <c r="C55" s="116"/>
      <c r="D55" s="111">
        <v>5</v>
      </c>
      <c r="E55" s="117"/>
      <c r="F55" s="113">
        <v>5</v>
      </c>
      <c r="G55" s="117"/>
      <c r="H55" s="113">
        <v>5</v>
      </c>
      <c r="I55" s="117"/>
      <c r="J55" s="113">
        <v>5</v>
      </c>
      <c r="K55" s="117"/>
      <c r="L55" s="113">
        <v>5</v>
      </c>
      <c r="M55" s="117"/>
      <c r="N55" s="113">
        <v>5</v>
      </c>
      <c r="O55" s="117"/>
      <c r="P55" s="113">
        <v>5</v>
      </c>
      <c r="Q55" s="117"/>
      <c r="R55" s="113">
        <v>5</v>
      </c>
      <c r="S55" s="117"/>
      <c r="T55" s="113">
        <v>5</v>
      </c>
      <c r="U55" s="117"/>
      <c r="V55" s="113">
        <v>5</v>
      </c>
      <c r="W55" s="117"/>
      <c r="X55" s="43"/>
      <c r="Y55" s="21"/>
      <c r="Z55" s="23"/>
    </row>
    <row r="56" spans="1:26" ht="21.95" customHeight="1" x14ac:dyDescent="0.15">
      <c r="A56" s="39"/>
      <c r="B56" s="118"/>
      <c r="C56" s="119"/>
      <c r="D56" s="46"/>
      <c r="E56" s="119"/>
      <c r="F56" s="46"/>
      <c r="G56" s="73"/>
      <c r="H56" s="46"/>
      <c r="I56" s="73"/>
      <c r="J56" s="46"/>
      <c r="K56" s="73"/>
      <c r="L56" s="46"/>
      <c r="M56" s="73"/>
      <c r="N56" s="46"/>
      <c r="O56" s="73"/>
      <c r="P56" s="46"/>
      <c r="Q56" s="84"/>
      <c r="R56" s="42"/>
      <c r="S56" s="43"/>
      <c r="T56" s="42"/>
      <c r="U56" s="43"/>
      <c r="V56" s="42"/>
      <c r="W56" s="43"/>
      <c r="X56" s="43"/>
      <c r="Y56" s="21"/>
      <c r="Z56" s="23"/>
    </row>
    <row r="57" spans="1:26" ht="21.6" customHeight="1" x14ac:dyDescent="0.15">
      <c r="A57" s="39"/>
      <c r="B57" s="40" t="s">
        <v>70</v>
      </c>
      <c r="C57" s="73"/>
      <c r="D57" s="46"/>
      <c r="E57" s="120" t="str">
        <f>IF(D119=2,"On Track",IF(D119=1,"Off Track",""))</f>
        <v>On Track</v>
      </c>
      <c r="F57" s="121"/>
      <c r="G57" s="120" t="str">
        <f>IF(F119=2,"On Track",IF(F119=1,"Off Track",""))</f>
        <v>Off Track</v>
      </c>
      <c r="H57" s="121"/>
      <c r="I57" s="120" t="str">
        <f>IF(H119=2,"On Track",IF(H119=1,"Off Track",""))</f>
        <v>Off Track</v>
      </c>
      <c r="J57" s="121"/>
      <c r="K57" s="120" t="str">
        <f>IF(J119=2,"On Track",IF(J119=1,"Off Track",""))</f>
        <v>On Track</v>
      </c>
      <c r="L57" s="121"/>
      <c r="M57" s="120" t="str">
        <f>IF(L119=2,"On Track",IF(L119=1,"Off Track",""))</f>
        <v>Off Track</v>
      </c>
      <c r="N57" s="121"/>
      <c r="O57" s="120" t="str">
        <f>IF(N119=2,"On Track",IF(N119=1,"Off Track",""))</f>
        <v>On Track</v>
      </c>
      <c r="P57" s="121"/>
      <c r="Q57" s="120" t="str">
        <f>IF(P119=2,"On Track",IF(P119=1,"Off Track",""))</f>
        <v>Off Track</v>
      </c>
      <c r="R57" s="122"/>
      <c r="S57" s="120" t="str">
        <f>IF(R119=2,"On Track",IF(R119=1,"Off Track",""))</f>
        <v>On Track</v>
      </c>
      <c r="T57" s="122"/>
      <c r="U57" s="120" t="str">
        <f>IF(T119=2,"On Track",IF(T119=1,"Off Track",""))</f>
        <v>Off Track</v>
      </c>
      <c r="V57" s="122"/>
      <c r="W57" s="120" t="str">
        <f>IF(V119=2,"On Track",IF(V119=1,"Off Track",""))</f>
        <v>On Track</v>
      </c>
      <c r="X57" s="43"/>
      <c r="Y57" s="21"/>
      <c r="Z57" s="23"/>
    </row>
    <row r="58" spans="1:26" ht="21.6" customHeight="1" thickBot="1" x14ac:dyDescent="0.2">
      <c r="A58" s="39"/>
      <c r="B58" s="123"/>
      <c r="C58" s="124"/>
      <c r="D58" s="125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6"/>
      <c r="Y58" s="21"/>
      <c r="Z58" s="23"/>
    </row>
    <row r="59" spans="1:26" x14ac:dyDescent="0.15">
      <c r="A59" s="39"/>
      <c r="B59" s="127" t="s">
        <v>120</v>
      </c>
      <c r="C59" s="73"/>
      <c r="D59" s="46"/>
      <c r="F59" s="128"/>
      <c r="G59" s="84"/>
      <c r="H59" s="128"/>
      <c r="I59" s="84"/>
      <c r="J59" s="128"/>
      <c r="K59" s="84"/>
      <c r="L59" s="128"/>
      <c r="M59" s="84"/>
      <c r="N59" s="128"/>
      <c r="O59" s="84"/>
      <c r="P59" s="128"/>
      <c r="Q59" s="84"/>
      <c r="R59" s="42"/>
      <c r="S59" s="43"/>
      <c r="T59" s="42"/>
      <c r="U59" s="43"/>
      <c r="V59" s="42"/>
      <c r="W59" s="43"/>
      <c r="X59" s="43"/>
      <c r="Y59" s="21"/>
      <c r="Z59" s="23"/>
    </row>
    <row r="60" spans="1:26" ht="81.95" customHeight="1" x14ac:dyDescent="0.15">
      <c r="A60" s="39"/>
      <c r="B60" s="40" t="s">
        <v>73</v>
      </c>
      <c r="C60" s="73"/>
      <c r="D60" s="46"/>
      <c r="E60" s="129" t="s">
        <v>200</v>
      </c>
      <c r="F60" s="42"/>
      <c r="G60" s="129" t="s">
        <v>200</v>
      </c>
      <c r="H60" s="42"/>
      <c r="I60" s="129" t="s">
        <v>200</v>
      </c>
      <c r="J60" s="42"/>
      <c r="K60" s="129" t="s">
        <v>200</v>
      </c>
      <c r="L60" s="42"/>
      <c r="M60" s="129" t="s">
        <v>200</v>
      </c>
      <c r="N60" s="42"/>
      <c r="O60" s="129" t="s">
        <v>200</v>
      </c>
      <c r="P60" s="42"/>
      <c r="Q60" s="129" t="s">
        <v>200</v>
      </c>
      <c r="R60" s="42"/>
      <c r="S60" s="129" t="s">
        <v>200</v>
      </c>
      <c r="T60" s="42"/>
      <c r="U60" s="129" t="s">
        <v>200</v>
      </c>
      <c r="V60" s="42"/>
      <c r="W60" s="129" t="s">
        <v>200</v>
      </c>
      <c r="X60" s="43"/>
      <c r="Y60" s="21"/>
      <c r="Z60" s="23"/>
    </row>
    <row r="61" spans="1:26" ht="14.25" x14ac:dyDescent="0.15">
      <c r="A61" s="21"/>
      <c r="B61" s="130"/>
      <c r="C61" s="41"/>
      <c r="D61" s="131"/>
      <c r="E61" s="43"/>
      <c r="F61" s="42"/>
      <c r="G61" s="43"/>
      <c r="H61" s="42"/>
      <c r="I61" s="43"/>
      <c r="J61" s="42"/>
      <c r="K61" s="43"/>
      <c r="L61" s="42"/>
      <c r="M61" s="43"/>
      <c r="N61" s="42"/>
      <c r="O61" s="43"/>
      <c r="P61" s="42"/>
      <c r="Q61" s="43"/>
      <c r="R61" s="42"/>
      <c r="S61" s="43"/>
      <c r="T61" s="42"/>
      <c r="U61" s="43"/>
      <c r="V61" s="42"/>
      <c r="W61" s="43"/>
      <c r="X61" s="43"/>
      <c r="Y61" s="21"/>
      <c r="Z61" s="23"/>
    </row>
    <row r="62" spans="1:26" ht="21" customHeight="1" x14ac:dyDescent="0.15">
      <c r="A62" s="21"/>
      <c r="B62" s="132" t="s">
        <v>192</v>
      </c>
      <c r="C62" s="41"/>
      <c r="D62" s="131"/>
      <c r="E62" s="133" t="str">
        <f>IF(D218=3,"Exceeding Tolerance",IF(D218=2,"Exceeding Appetite",IF(D218=1,"Within Appetite","")))</f>
        <v>Exceeding Tolerance</v>
      </c>
      <c r="F62" s="42"/>
      <c r="G62" s="133" t="str">
        <f>IF(F218=3,"Exceeding Tolerance",IF(F218=2,"Exceeding Appetite",IF(F218=1,"Within Appetite","")))</f>
        <v>Exceeding Appetite</v>
      </c>
      <c r="H62" s="42"/>
      <c r="I62" s="133" t="str">
        <f>IF(H218=3,"Exceeding Tolerance",IF(H218=2,"Exceeding Appetite",IF(H218=1,"Within Appetite","")))</f>
        <v>Within Appetite</v>
      </c>
      <c r="J62" s="42"/>
      <c r="K62" s="133" t="str">
        <f>IF(J218=3,"Exceeding Tolerance",IF(J218=2,"Exceeding Appetite",IF(J218=1,"Within Appetite","")))</f>
        <v>Exceeding Tolerance</v>
      </c>
      <c r="L62" s="42"/>
      <c r="M62" s="133" t="str">
        <f>IF(L218=3,"Exceeding Tolerance",IF(L218=2,"Exceeding Appetite",IF(L218=1,"Within Appetite","")))</f>
        <v>Exceeding Appetite</v>
      </c>
      <c r="N62" s="42"/>
      <c r="O62" s="133" t="str">
        <f>IF(N218=3,"Exceeding Tolerance",IF(N218=2,"Exceeding Appetite",IF(N218=1,"Within Appetite","")))</f>
        <v>Within Appetite</v>
      </c>
      <c r="P62" s="42"/>
      <c r="Q62" s="133" t="str">
        <f>IF(P218=3,"Exceeding Tolerance",IF(P218=2,"Exceeding Appetite",IF(P218=1,"Within Appetite","")))</f>
        <v>Exceeding Appetite</v>
      </c>
      <c r="R62" s="42"/>
      <c r="S62" s="133" t="str">
        <f>IF(R218=3,"Exceeding Tolerance",IF(R218=2,"Exceeding Appetite",IF(R218=1,"Within Appetite","")))</f>
        <v>Exceeding Tolerance</v>
      </c>
      <c r="T62" s="42"/>
      <c r="U62" s="133" t="str">
        <f>IF(T218=3,"Exceeding Tolerance",IF(T218=2,"Exceeding Appetite",IF(T218=1,"Within Appetite","")))</f>
        <v>Exceeding Appetite</v>
      </c>
      <c r="V62" s="42"/>
      <c r="W62" s="133" t="str">
        <f>IF(V218=3,"Exceeding Tolerance",IF(V218=2,"Exceeding Appetite",IF(V218=1,"Within Appetite","")))</f>
        <v>Within Appetite</v>
      </c>
      <c r="X62" s="43"/>
      <c r="Y62" s="21"/>
      <c r="Z62" s="23"/>
    </row>
    <row r="63" spans="1:26" ht="14.25" x14ac:dyDescent="0.15">
      <c r="A63" s="21"/>
      <c r="B63" s="130"/>
      <c r="C63" s="41"/>
      <c r="D63" s="131"/>
      <c r="E63" s="43"/>
      <c r="F63" s="42"/>
      <c r="G63" s="43"/>
      <c r="H63" s="42"/>
      <c r="I63" s="43"/>
      <c r="J63" s="42"/>
      <c r="K63" s="43"/>
      <c r="L63" s="42"/>
      <c r="M63" s="43"/>
      <c r="N63" s="42"/>
      <c r="O63" s="43"/>
      <c r="P63" s="42"/>
      <c r="Q63" s="43"/>
      <c r="R63" s="42"/>
      <c r="S63" s="43"/>
      <c r="T63" s="42"/>
      <c r="U63" s="43"/>
      <c r="V63" s="42"/>
      <c r="W63" s="43"/>
      <c r="X63" s="43"/>
      <c r="Y63" s="21"/>
      <c r="Z63" s="23"/>
    </row>
    <row r="64" spans="1:26" x14ac:dyDescent="0.15">
      <c r="A64" s="21"/>
      <c r="C64" s="41"/>
      <c r="D64" s="131"/>
      <c r="E64" s="43"/>
      <c r="F64" s="42"/>
      <c r="G64" s="43"/>
      <c r="H64" s="42"/>
      <c r="I64" s="43"/>
      <c r="J64" s="42"/>
      <c r="K64" s="43"/>
      <c r="L64" s="42"/>
      <c r="M64" s="43"/>
      <c r="N64" s="42"/>
      <c r="O64" s="43"/>
      <c r="P64" s="42"/>
      <c r="Q64" s="43"/>
      <c r="R64" s="42"/>
      <c r="S64" s="43"/>
      <c r="T64" s="42"/>
      <c r="U64" s="43"/>
      <c r="V64" s="42"/>
      <c r="W64" s="43"/>
      <c r="X64" s="43"/>
      <c r="Y64" s="21"/>
      <c r="Z64" s="23"/>
    </row>
    <row r="65" spans="1:26" ht="21" customHeight="1" x14ac:dyDescent="0.15">
      <c r="A65" s="21"/>
      <c r="B65" s="132" t="s">
        <v>116</v>
      </c>
      <c r="C65" s="41"/>
      <c r="D65" s="131"/>
      <c r="E65" s="133" t="str">
        <f>IF(D222=3,"Deteriorated",IF(D222=2,"No Change",IF(D222=1,"Improved","")))</f>
        <v>Improved</v>
      </c>
      <c r="F65" s="42"/>
      <c r="G65" s="133" t="str">
        <f>IF(F222=3,"Deteriorated",IF(F222=2,"No Change",IF(F222=1,"Improved","")))</f>
        <v>No Change</v>
      </c>
      <c r="H65" s="42"/>
      <c r="I65" s="133" t="str">
        <f>IF(H222=3,"Deteriorated",IF(H222=2,"No Change",IF(H222=1,"Improved","")))</f>
        <v>Improved</v>
      </c>
      <c r="J65" s="42"/>
      <c r="K65" s="133" t="str">
        <f>IF(J222=3,"Deteriorated",IF(J222=2,"No Change",IF(J222=1,"Improved","")))</f>
        <v>Deteriorated</v>
      </c>
      <c r="L65" s="42"/>
      <c r="M65" s="133" t="str">
        <f>IF(L222=3,"Deteriorated",IF(L222=2,"No Change",IF(L222=1,"Improved","")))</f>
        <v>Improved</v>
      </c>
      <c r="N65" s="42"/>
      <c r="O65" s="133" t="str">
        <f>IF(N222=3,"Deteriorated",IF(N222=2,"No Change",IF(N222=1,"Improved","")))</f>
        <v>Deteriorated</v>
      </c>
      <c r="P65" s="42"/>
      <c r="Q65" s="133" t="str">
        <f>IF(P222=3,"Deteriorated",IF(P222=2,"No Change",IF(P222=1,"Improved","")))</f>
        <v>No Change</v>
      </c>
      <c r="R65" s="42"/>
      <c r="S65" s="133" t="str">
        <f>IF(R222=3,"Deteriorated",IF(R222=2,"No Change",IF(R222=1,"Improved","")))</f>
        <v>Improved</v>
      </c>
      <c r="T65" s="42"/>
      <c r="U65" s="133" t="str">
        <f>IF(T222=3,"Deteriorated",IF(T222=2,"No Change",IF(T222=1,"Improved","")))</f>
        <v>Deteriorated</v>
      </c>
      <c r="V65" s="42"/>
      <c r="W65" s="133" t="str">
        <f>IF(V222=3,"Deteriorated",IF(V222=2,"No Change",IF(V222=1,"Improved","")))</f>
        <v>No Change</v>
      </c>
      <c r="X65" s="43"/>
      <c r="Y65" s="21"/>
      <c r="Z65" s="23"/>
    </row>
    <row r="66" spans="1:26" ht="14.25" thickBot="1" x14ac:dyDescent="0.2">
      <c r="A66" s="21"/>
      <c r="B66" s="134"/>
      <c r="C66" s="134"/>
      <c r="D66" s="135"/>
      <c r="E66" s="126"/>
      <c r="F66" s="136"/>
      <c r="G66" s="126"/>
      <c r="H66" s="136"/>
      <c r="I66" s="126"/>
      <c r="J66" s="136"/>
      <c r="K66" s="126"/>
      <c r="L66" s="136"/>
      <c r="M66" s="126"/>
      <c r="N66" s="136"/>
      <c r="O66" s="126"/>
      <c r="P66" s="136"/>
      <c r="Q66" s="126"/>
      <c r="R66" s="136"/>
      <c r="S66" s="126"/>
      <c r="T66" s="136"/>
      <c r="U66" s="126"/>
      <c r="V66" s="136"/>
      <c r="W66" s="126"/>
      <c r="X66" s="126"/>
      <c r="Y66" s="21"/>
      <c r="Z66" s="23"/>
    </row>
    <row r="67" spans="1:26" ht="14.25" x14ac:dyDescent="0.15">
      <c r="A67" s="21"/>
      <c r="B67" s="130"/>
      <c r="C67" s="41"/>
      <c r="D67" s="131"/>
      <c r="E67" s="43"/>
      <c r="F67" s="42"/>
      <c r="G67" s="43"/>
      <c r="H67" s="42"/>
      <c r="I67" s="43"/>
      <c r="J67" s="42"/>
      <c r="K67" s="43"/>
      <c r="L67" s="42"/>
      <c r="M67" s="43"/>
      <c r="N67" s="42"/>
      <c r="O67" s="43"/>
      <c r="P67" s="42"/>
      <c r="Q67" s="43"/>
      <c r="R67" s="42"/>
      <c r="S67" s="43"/>
      <c r="T67" s="42"/>
      <c r="U67" s="43"/>
      <c r="V67" s="42"/>
      <c r="W67" s="43"/>
      <c r="X67" s="43"/>
      <c r="Y67" s="21"/>
      <c r="Z67" s="23"/>
    </row>
    <row r="68" spans="1:26" ht="14.25" x14ac:dyDescent="0.15">
      <c r="A68" s="21"/>
      <c r="B68" s="137"/>
      <c r="C68" s="138"/>
      <c r="D68" s="139"/>
      <c r="E68" s="140"/>
      <c r="F68" s="141"/>
      <c r="G68" s="140"/>
      <c r="H68" s="141"/>
      <c r="I68" s="140"/>
      <c r="J68" s="141"/>
      <c r="K68" s="140"/>
      <c r="L68" s="141"/>
      <c r="M68" s="140"/>
      <c r="N68" s="141"/>
      <c r="O68" s="140"/>
      <c r="P68" s="141"/>
      <c r="Q68" s="140"/>
      <c r="R68" s="141"/>
      <c r="S68" s="140"/>
      <c r="T68" s="141"/>
      <c r="U68" s="140"/>
      <c r="V68" s="141"/>
      <c r="W68" s="140"/>
      <c r="X68" s="140"/>
      <c r="Y68" s="21"/>
      <c r="Z68" s="23"/>
    </row>
    <row r="69" spans="1:26" ht="14.25" x14ac:dyDescent="0.15">
      <c r="A69" s="21"/>
      <c r="B69" s="137"/>
      <c r="C69" s="140"/>
      <c r="D69" s="141"/>
      <c r="E69" s="140"/>
      <c r="F69" s="141"/>
      <c r="G69" s="140"/>
      <c r="H69" s="141"/>
      <c r="I69" s="140"/>
      <c r="J69" s="141"/>
      <c r="K69" s="140"/>
      <c r="L69" s="141"/>
      <c r="M69" s="140"/>
      <c r="N69" s="141"/>
      <c r="O69" s="140"/>
      <c r="P69" s="141"/>
      <c r="Q69" s="140"/>
      <c r="R69" s="141"/>
      <c r="S69" s="140"/>
      <c r="T69" s="141"/>
      <c r="U69" s="140"/>
      <c r="V69" s="141"/>
      <c r="W69" s="140"/>
      <c r="X69" s="140"/>
      <c r="Y69" s="21"/>
      <c r="Z69" s="23"/>
    </row>
    <row r="70" spans="1:26" ht="14.25" x14ac:dyDescent="0.15">
      <c r="B70" s="130"/>
      <c r="C70" s="43"/>
      <c r="D70" s="42"/>
      <c r="E70" s="43"/>
      <c r="F70" s="42"/>
      <c r="G70" s="43"/>
      <c r="H70" s="42"/>
      <c r="I70" s="43"/>
      <c r="J70" s="42"/>
      <c r="K70" s="43"/>
      <c r="L70" s="42"/>
      <c r="M70" s="43"/>
      <c r="N70" s="42"/>
      <c r="O70" s="43"/>
      <c r="P70" s="42"/>
      <c r="Q70" s="43"/>
      <c r="R70" s="42"/>
      <c r="S70" s="43"/>
      <c r="T70" s="42"/>
      <c r="U70" s="43"/>
      <c r="V70" s="42"/>
      <c r="W70" s="43"/>
      <c r="X70" s="43"/>
      <c r="Z70" s="23"/>
    </row>
    <row r="71" spans="1:26" ht="7.5" customHeight="1" x14ac:dyDescent="0.15">
      <c r="A71" s="23"/>
      <c r="B71" s="142"/>
      <c r="C71" s="143"/>
      <c r="D71" s="144"/>
      <c r="E71" s="143"/>
      <c r="F71" s="144"/>
      <c r="G71" s="143"/>
      <c r="H71" s="144"/>
      <c r="I71" s="143"/>
      <c r="J71" s="144"/>
      <c r="K71" s="143"/>
      <c r="L71" s="144"/>
      <c r="M71" s="143"/>
      <c r="N71" s="144"/>
      <c r="O71" s="143"/>
      <c r="P71" s="144"/>
      <c r="Q71" s="143"/>
      <c r="R71" s="144"/>
      <c r="S71" s="143"/>
      <c r="T71" s="144"/>
      <c r="U71" s="143"/>
      <c r="V71" s="144"/>
      <c r="W71" s="143"/>
      <c r="X71" s="143"/>
      <c r="Y71" s="23"/>
      <c r="Z71" s="23"/>
    </row>
    <row r="72" spans="1:26" ht="7.5" customHeight="1" x14ac:dyDescent="0.15">
      <c r="A72" s="177" t="s">
        <v>119</v>
      </c>
      <c r="B72" s="177"/>
      <c r="C72" s="177"/>
      <c r="D72" s="177"/>
      <c r="E72" s="177"/>
      <c r="F72" s="177"/>
      <c r="G72" s="177"/>
      <c r="H72" s="177"/>
      <c r="I72" s="177"/>
      <c r="J72" s="177"/>
      <c r="K72" s="177"/>
      <c r="L72" s="177"/>
      <c r="M72" s="177"/>
      <c r="N72" s="177"/>
      <c r="O72" s="177"/>
      <c r="P72" s="177"/>
      <c r="Q72" s="177"/>
      <c r="R72" s="177"/>
      <c r="S72" s="177"/>
      <c r="T72" s="177"/>
      <c r="U72" s="177"/>
      <c r="V72" s="177"/>
      <c r="W72" s="177"/>
      <c r="X72" s="177"/>
      <c r="Y72" s="177"/>
      <c r="Z72" s="23"/>
    </row>
    <row r="73" spans="1:26" ht="14.25" x14ac:dyDescent="0.15">
      <c r="A73" s="145" t="s">
        <v>124</v>
      </c>
      <c r="B73" s="130"/>
      <c r="C73" s="43"/>
      <c r="D73" s="42"/>
      <c r="E73" s="43"/>
      <c r="F73" s="42"/>
      <c r="G73" s="43"/>
      <c r="H73" s="42"/>
      <c r="I73" s="43"/>
      <c r="J73" s="42"/>
      <c r="K73" s="43"/>
      <c r="L73" s="42"/>
      <c r="M73" s="43"/>
      <c r="N73" s="42"/>
      <c r="O73" s="43"/>
      <c r="P73" s="42"/>
      <c r="Q73" s="43"/>
      <c r="R73" s="42"/>
      <c r="S73" s="43"/>
      <c r="T73" s="42"/>
      <c r="U73" s="43"/>
      <c r="V73" s="42"/>
      <c r="W73" s="43"/>
      <c r="Z73" s="23"/>
    </row>
    <row r="74" spans="1:26" ht="14.25" x14ac:dyDescent="0.15">
      <c r="B74" s="130"/>
      <c r="C74" s="43"/>
      <c r="D74" s="42"/>
      <c r="E74" s="43"/>
      <c r="F74" s="42"/>
      <c r="G74" s="43"/>
      <c r="H74" s="42"/>
      <c r="I74" s="43"/>
      <c r="J74" s="42"/>
      <c r="K74" s="43"/>
      <c r="L74" s="42"/>
      <c r="M74" s="43"/>
      <c r="N74" s="42"/>
      <c r="O74" s="43"/>
      <c r="P74" s="42"/>
      <c r="Q74" s="43"/>
      <c r="R74" s="42"/>
      <c r="S74" s="43"/>
      <c r="T74" s="42"/>
      <c r="U74" s="43"/>
      <c r="V74" s="42"/>
      <c r="W74" s="43"/>
      <c r="Z74" s="23"/>
    </row>
    <row r="75" spans="1:26" ht="14.25" x14ac:dyDescent="0.15">
      <c r="A75" s="145" t="s">
        <v>69</v>
      </c>
      <c r="B75" s="130"/>
      <c r="C75" s="43"/>
      <c r="D75" s="42"/>
      <c r="E75" s="43"/>
      <c r="F75" s="42"/>
      <c r="G75" s="43"/>
      <c r="H75" s="42"/>
      <c r="I75" s="43"/>
      <c r="J75" s="42"/>
      <c r="K75" s="43"/>
      <c r="L75" s="42"/>
      <c r="M75" s="43"/>
      <c r="N75" s="42"/>
      <c r="O75" s="43"/>
      <c r="P75" s="42"/>
      <c r="Q75" s="43"/>
      <c r="R75" s="42"/>
      <c r="S75" s="43"/>
      <c r="T75" s="42"/>
      <c r="U75" s="43"/>
      <c r="V75" s="42"/>
      <c r="W75" s="43"/>
      <c r="Z75" s="23"/>
    </row>
    <row r="76" spans="1:26" ht="14.25" x14ac:dyDescent="0.15">
      <c r="B76" s="130"/>
      <c r="C76" s="43"/>
      <c r="D76" s="42"/>
      <c r="E76" s="43"/>
      <c r="F76" s="42"/>
      <c r="G76" s="43"/>
      <c r="H76" s="42"/>
      <c r="I76" s="43"/>
      <c r="J76" s="42"/>
      <c r="K76" s="43"/>
      <c r="L76" s="42"/>
      <c r="M76" s="43"/>
      <c r="N76" s="42"/>
      <c r="O76" s="43"/>
      <c r="P76" s="42"/>
      <c r="Q76" s="43"/>
      <c r="R76" s="42"/>
      <c r="S76" s="43"/>
      <c r="T76" s="42"/>
      <c r="U76" s="43"/>
      <c r="V76" s="42"/>
      <c r="W76" s="43"/>
      <c r="Z76" s="23"/>
    </row>
    <row r="77" spans="1:26" x14ac:dyDescent="0.15">
      <c r="D77" s="146" t="s">
        <v>121</v>
      </c>
      <c r="E77" s="147" t="s">
        <v>15</v>
      </c>
      <c r="F77" s="146" t="s">
        <v>121</v>
      </c>
      <c r="G77" s="147" t="s">
        <v>15</v>
      </c>
      <c r="H77" s="146" t="s">
        <v>121</v>
      </c>
      <c r="I77" s="147" t="s">
        <v>15</v>
      </c>
      <c r="J77" s="146" t="s">
        <v>121</v>
      </c>
      <c r="K77" s="147" t="s">
        <v>15</v>
      </c>
      <c r="L77" s="146" t="s">
        <v>121</v>
      </c>
      <c r="M77" s="147" t="s">
        <v>15</v>
      </c>
      <c r="N77" s="146" t="s">
        <v>121</v>
      </c>
      <c r="O77" s="147" t="s">
        <v>15</v>
      </c>
      <c r="P77" s="146" t="s">
        <v>121</v>
      </c>
      <c r="Q77" s="147" t="s">
        <v>15</v>
      </c>
      <c r="R77" s="146" t="s">
        <v>121</v>
      </c>
      <c r="S77" s="147" t="s">
        <v>15</v>
      </c>
      <c r="T77" s="146" t="s">
        <v>121</v>
      </c>
      <c r="U77" s="147" t="s">
        <v>15</v>
      </c>
      <c r="V77" s="146" t="s">
        <v>121</v>
      </c>
      <c r="W77" s="147" t="s">
        <v>15</v>
      </c>
      <c r="Z77" s="23"/>
    </row>
    <row r="78" spans="1:26" x14ac:dyDescent="0.15">
      <c r="D78" s="148"/>
      <c r="E78" s="147" t="s">
        <v>16</v>
      </c>
      <c r="F78" s="148"/>
      <c r="G78" s="147" t="s">
        <v>16</v>
      </c>
      <c r="H78" s="148"/>
      <c r="I78" s="147" t="s">
        <v>16</v>
      </c>
      <c r="J78" s="148"/>
      <c r="K78" s="147" t="s">
        <v>16</v>
      </c>
      <c r="L78" s="148"/>
      <c r="M78" s="147" t="s">
        <v>16</v>
      </c>
      <c r="N78" s="148"/>
      <c r="O78" s="147" t="s">
        <v>16</v>
      </c>
      <c r="P78" s="148"/>
      <c r="Q78" s="147" t="s">
        <v>16</v>
      </c>
      <c r="R78" s="148"/>
      <c r="S78" s="147" t="s">
        <v>16</v>
      </c>
      <c r="T78" s="148"/>
      <c r="U78" s="147" t="s">
        <v>16</v>
      </c>
      <c r="V78" s="148"/>
      <c r="W78" s="147" t="s">
        <v>16</v>
      </c>
      <c r="Z78" s="23"/>
    </row>
    <row r="79" spans="1:26" x14ac:dyDescent="0.15">
      <c r="D79" s="148"/>
      <c r="E79" s="147" t="s">
        <v>17</v>
      </c>
      <c r="F79" s="148"/>
      <c r="G79" s="147" t="s">
        <v>17</v>
      </c>
      <c r="H79" s="148"/>
      <c r="I79" s="147" t="s">
        <v>17</v>
      </c>
      <c r="J79" s="148"/>
      <c r="K79" s="147" t="s">
        <v>17</v>
      </c>
      <c r="L79" s="148"/>
      <c r="M79" s="147" t="s">
        <v>17</v>
      </c>
      <c r="N79" s="148"/>
      <c r="O79" s="147" t="s">
        <v>17</v>
      </c>
      <c r="P79" s="148"/>
      <c r="Q79" s="147" t="s">
        <v>17</v>
      </c>
      <c r="R79" s="148"/>
      <c r="S79" s="147" t="s">
        <v>17</v>
      </c>
      <c r="T79" s="148"/>
      <c r="U79" s="147" t="s">
        <v>17</v>
      </c>
      <c r="V79" s="148"/>
      <c r="W79" s="147" t="s">
        <v>17</v>
      </c>
      <c r="Z79" s="23"/>
    </row>
    <row r="80" spans="1:26" x14ac:dyDescent="0.15">
      <c r="D80" s="148"/>
      <c r="E80" s="147" t="s">
        <v>18</v>
      </c>
      <c r="F80" s="148"/>
      <c r="G80" s="147" t="s">
        <v>18</v>
      </c>
      <c r="H80" s="148"/>
      <c r="I80" s="147" t="s">
        <v>18</v>
      </c>
      <c r="J80" s="148"/>
      <c r="K80" s="147" t="s">
        <v>18</v>
      </c>
      <c r="L80" s="148"/>
      <c r="M80" s="147" t="s">
        <v>18</v>
      </c>
      <c r="N80" s="148"/>
      <c r="O80" s="147" t="s">
        <v>18</v>
      </c>
      <c r="P80" s="148"/>
      <c r="Q80" s="147" t="s">
        <v>18</v>
      </c>
      <c r="R80" s="148"/>
      <c r="S80" s="147" t="s">
        <v>18</v>
      </c>
      <c r="T80" s="148"/>
      <c r="U80" s="147" t="s">
        <v>18</v>
      </c>
      <c r="V80" s="148"/>
      <c r="W80" s="147" t="s">
        <v>18</v>
      </c>
      <c r="Z80" s="23"/>
    </row>
    <row r="81" spans="4:26" x14ac:dyDescent="0.15">
      <c r="D81" s="148">
        <v>5</v>
      </c>
      <c r="E81" s="147" t="s">
        <v>19</v>
      </c>
      <c r="F81" s="148">
        <v>3</v>
      </c>
      <c r="G81" s="147" t="s">
        <v>19</v>
      </c>
      <c r="H81" s="148">
        <v>2</v>
      </c>
      <c r="I81" s="147" t="s">
        <v>19</v>
      </c>
      <c r="J81" s="148">
        <v>5</v>
      </c>
      <c r="K81" s="147" t="s">
        <v>19</v>
      </c>
      <c r="L81" s="148">
        <v>2</v>
      </c>
      <c r="M81" s="147" t="s">
        <v>19</v>
      </c>
      <c r="N81" s="148">
        <v>1</v>
      </c>
      <c r="O81" s="147" t="s">
        <v>19</v>
      </c>
      <c r="P81" s="148">
        <v>1</v>
      </c>
      <c r="Q81" s="147" t="s">
        <v>19</v>
      </c>
      <c r="R81" s="148">
        <v>3</v>
      </c>
      <c r="S81" s="147" t="s">
        <v>19</v>
      </c>
      <c r="T81" s="148">
        <v>1</v>
      </c>
      <c r="U81" s="147" t="s">
        <v>19</v>
      </c>
      <c r="V81" s="148">
        <v>1</v>
      </c>
      <c r="W81" s="147" t="s">
        <v>19</v>
      </c>
      <c r="Z81" s="23"/>
    </row>
    <row r="82" spans="4:26" x14ac:dyDescent="0.15">
      <c r="D82" s="149"/>
      <c r="E82" s="148"/>
      <c r="F82" s="149"/>
      <c r="G82" s="148"/>
      <c r="H82" s="149"/>
      <c r="I82" s="148"/>
      <c r="J82" s="149"/>
      <c r="K82" s="148"/>
      <c r="L82" s="149"/>
      <c r="M82" s="148"/>
      <c r="N82" s="149"/>
      <c r="O82" s="148"/>
      <c r="P82" s="149"/>
      <c r="Q82" s="148"/>
      <c r="R82" s="149"/>
      <c r="S82" s="148"/>
      <c r="T82" s="149"/>
      <c r="U82" s="148"/>
      <c r="V82" s="149"/>
      <c r="W82" s="148"/>
      <c r="Z82" s="23"/>
    </row>
    <row r="83" spans="4:26" x14ac:dyDescent="0.15">
      <c r="D83" s="149"/>
      <c r="E83" s="148"/>
      <c r="F83" s="149"/>
      <c r="G83" s="148"/>
      <c r="H83" s="149"/>
      <c r="I83" s="148"/>
      <c r="J83" s="149"/>
      <c r="K83" s="148"/>
      <c r="L83" s="149"/>
      <c r="M83" s="148"/>
      <c r="N83" s="149"/>
      <c r="O83" s="148"/>
      <c r="P83" s="149"/>
      <c r="Q83" s="148"/>
      <c r="R83" s="149"/>
      <c r="S83" s="148"/>
      <c r="T83" s="149"/>
      <c r="U83" s="148"/>
      <c r="V83" s="149"/>
      <c r="W83" s="148"/>
      <c r="Z83" s="23"/>
    </row>
    <row r="84" spans="4:26" ht="15.6" customHeight="1" x14ac:dyDescent="0.15">
      <c r="D84" s="146" t="s">
        <v>3</v>
      </c>
      <c r="E84" s="147" t="s">
        <v>20</v>
      </c>
      <c r="F84" s="146" t="s">
        <v>3</v>
      </c>
      <c r="G84" s="147" t="s">
        <v>20</v>
      </c>
      <c r="H84" s="146" t="s">
        <v>3</v>
      </c>
      <c r="I84" s="147" t="s">
        <v>20</v>
      </c>
      <c r="J84" s="146" t="s">
        <v>3</v>
      </c>
      <c r="K84" s="147" t="s">
        <v>20</v>
      </c>
      <c r="L84" s="146" t="s">
        <v>3</v>
      </c>
      <c r="M84" s="147" t="s">
        <v>20</v>
      </c>
      <c r="N84" s="146" t="s">
        <v>3</v>
      </c>
      <c r="O84" s="147" t="s">
        <v>20</v>
      </c>
      <c r="P84" s="146" t="s">
        <v>3</v>
      </c>
      <c r="Q84" s="147" t="s">
        <v>20</v>
      </c>
      <c r="R84" s="146" t="s">
        <v>3</v>
      </c>
      <c r="S84" s="147" t="s">
        <v>20</v>
      </c>
      <c r="T84" s="146" t="s">
        <v>3</v>
      </c>
      <c r="U84" s="147" t="s">
        <v>20</v>
      </c>
      <c r="V84" s="146" t="s">
        <v>3</v>
      </c>
      <c r="W84" s="147" t="s">
        <v>20</v>
      </c>
      <c r="Z84" s="23"/>
    </row>
    <row r="85" spans="4:26" ht="15.6" customHeight="1" x14ac:dyDescent="0.15">
      <c r="D85" s="149"/>
      <c r="E85" s="147" t="s">
        <v>21</v>
      </c>
      <c r="F85" s="149"/>
      <c r="G85" s="147" t="s">
        <v>21</v>
      </c>
      <c r="H85" s="149"/>
      <c r="I85" s="147" t="s">
        <v>21</v>
      </c>
      <c r="J85" s="149"/>
      <c r="K85" s="147" t="s">
        <v>21</v>
      </c>
      <c r="L85" s="149"/>
      <c r="M85" s="147" t="s">
        <v>21</v>
      </c>
      <c r="N85" s="149"/>
      <c r="O85" s="147" t="s">
        <v>21</v>
      </c>
      <c r="P85" s="149"/>
      <c r="Q85" s="147" t="s">
        <v>21</v>
      </c>
      <c r="R85" s="149"/>
      <c r="S85" s="147" t="s">
        <v>21</v>
      </c>
      <c r="T85" s="149"/>
      <c r="U85" s="147" t="s">
        <v>21</v>
      </c>
      <c r="V85" s="149"/>
      <c r="W85" s="147" t="s">
        <v>21</v>
      </c>
      <c r="Z85" s="23"/>
    </row>
    <row r="86" spans="4:26" ht="15.6" customHeight="1" x14ac:dyDescent="0.15">
      <c r="D86" s="149"/>
      <c r="E86" s="147" t="s">
        <v>22</v>
      </c>
      <c r="F86" s="149"/>
      <c r="G86" s="147" t="s">
        <v>22</v>
      </c>
      <c r="H86" s="149"/>
      <c r="I86" s="147" t="s">
        <v>22</v>
      </c>
      <c r="J86" s="149"/>
      <c r="K86" s="147" t="s">
        <v>22</v>
      </c>
      <c r="L86" s="149"/>
      <c r="M86" s="147" t="s">
        <v>22</v>
      </c>
      <c r="N86" s="149"/>
      <c r="O86" s="147" t="s">
        <v>22</v>
      </c>
      <c r="P86" s="149"/>
      <c r="Q86" s="147" t="s">
        <v>22</v>
      </c>
      <c r="R86" s="149"/>
      <c r="S86" s="147" t="s">
        <v>22</v>
      </c>
      <c r="T86" s="149"/>
      <c r="U86" s="147" t="s">
        <v>22</v>
      </c>
      <c r="V86" s="149"/>
      <c r="W86" s="147" t="s">
        <v>22</v>
      </c>
      <c r="X86" s="150"/>
      <c r="Z86" s="23"/>
    </row>
    <row r="87" spans="4:26" ht="15.6" customHeight="1" x14ac:dyDescent="0.15">
      <c r="D87" s="149"/>
      <c r="E87" s="147" t="s">
        <v>23</v>
      </c>
      <c r="F87" s="149"/>
      <c r="G87" s="147" t="s">
        <v>23</v>
      </c>
      <c r="H87" s="149"/>
      <c r="I87" s="147" t="s">
        <v>23</v>
      </c>
      <c r="J87" s="149"/>
      <c r="K87" s="147" t="s">
        <v>23</v>
      </c>
      <c r="L87" s="149"/>
      <c r="M87" s="147" t="s">
        <v>23</v>
      </c>
      <c r="N87" s="149"/>
      <c r="O87" s="147" t="s">
        <v>23</v>
      </c>
      <c r="P87" s="149"/>
      <c r="Q87" s="147" t="s">
        <v>23</v>
      </c>
      <c r="R87" s="149"/>
      <c r="S87" s="147" t="s">
        <v>23</v>
      </c>
      <c r="T87" s="149"/>
      <c r="U87" s="147" t="s">
        <v>23</v>
      </c>
      <c r="V87" s="149"/>
      <c r="W87" s="147" t="s">
        <v>23</v>
      </c>
      <c r="Z87" s="23"/>
    </row>
    <row r="88" spans="4:26" ht="15.6" customHeight="1" x14ac:dyDescent="0.15">
      <c r="D88" s="151">
        <v>4</v>
      </c>
      <c r="E88" s="147" t="s">
        <v>24</v>
      </c>
      <c r="F88" s="151">
        <v>2</v>
      </c>
      <c r="G88" s="147" t="s">
        <v>24</v>
      </c>
      <c r="H88" s="151">
        <v>5</v>
      </c>
      <c r="I88" s="147" t="s">
        <v>24</v>
      </c>
      <c r="J88" s="151">
        <v>5</v>
      </c>
      <c r="K88" s="147" t="s">
        <v>24</v>
      </c>
      <c r="L88" s="151">
        <v>3</v>
      </c>
      <c r="M88" s="147" t="s">
        <v>24</v>
      </c>
      <c r="N88" s="151">
        <v>3</v>
      </c>
      <c r="O88" s="147" t="s">
        <v>24</v>
      </c>
      <c r="P88" s="151">
        <v>5</v>
      </c>
      <c r="Q88" s="147" t="s">
        <v>24</v>
      </c>
      <c r="R88" s="151">
        <v>5</v>
      </c>
      <c r="S88" s="147" t="s">
        <v>24</v>
      </c>
      <c r="T88" s="151">
        <v>3</v>
      </c>
      <c r="U88" s="147" t="s">
        <v>24</v>
      </c>
      <c r="V88" s="151">
        <v>5</v>
      </c>
      <c r="W88" s="147" t="s">
        <v>24</v>
      </c>
      <c r="Z88" s="23"/>
    </row>
    <row r="89" spans="4:26" ht="15.6" customHeight="1" x14ac:dyDescent="0.15">
      <c r="D89" s="149"/>
      <c r="E89" s="147"/>
      <c r="F89" s="149"/>
      <c r="G89" s="147"/>
      <c r="H89" s="149"/>
      <c r="I89" s="147"/>
      <c r="J89" s="149"/>
      <c r="K89" s="147"/>
      <c r="L89" s="149"/>
      <c r="M89" s="147"/>
      <c r="N89" s="149"/>
      <c r="O89" s="147"/>
      <c r="P89" s="149"/>
      <c r="Q89" s="147"/>
      <c r="R89" s="149"/>
      <c r="S89" s="147"/>
      <c r="T89" s="149"/>
      <c r="U89" s="147"/>
      <c r="V89" s="149"/>
      <c r="W89" s="147"/>
      <c r="Z89" s="23"/>
    </row>
    <row r="90" spans="4:26" ht="15.6" customHeight="1" x14ac:dyDescent="0.15">
      <c r="D90" s="149"/>
      <c r="E90" s="152">
        <f>D81+D88</f>
        <v>9</v>
      </c>
      <c r="F90" s="153"/>
      <c r="G90" s="152">
        <f>F81+F88</f>
        <v>5</v>
      </c>
      <c r="H90" s="153"/>
      <c r="I90" s="152">
        <f>H81+H88</f>
        <v>7</v>
      </c>
      <c r="J90" s="153"/>
      <c r="K90" s="152">
        <f>J81+J88</f>
        <v>10</v>
      </c>
      <c r="L90" s="153"/>
      <c r="M90" s="152">
        <f>L81+L88</f>
        <v>5</v>
      </c>
      <c r="N90" s="153"/>
      <c r="O90" s="152">
        <f>N81+N88</f>
        <v>4</v>
      </c>
      <c r="P90" s="153"/>
      <c r="Q90" s="152">
        <f>P81+P88</f>
        <v>6</v>
      </c>
      <c r="R90" s="153"/>
      <c r="S90" s="152">
        <f>R81+R88</f>
        <v>8</v>
      </c>
      <c r="T90" s="153"/>
      <c r="U90" s="152">
        <f>T81+T88</f>
        <v>4</v>
      </c>
      <c r="V90" s="153"/>
      <c r="W90" s="152">
        <f>V81+V88</f>
        <v>6</v>
      </c>
      <c r="Z90" s="23"/>
    </row>
    <row r="91" spans="4:26" ht="15.6" customHeight="1" x14ac:dyDescent="0.15">
      <c r="D91" s="151" t="s">
        <v>51</v>
      </c>
      <c r="E91" s="147" t="s">
        <v>52</v>
      </c>
      <c r="F91" s="151" t="s">
        <v>51</v>
      </c>
      <c r="G91" s="147" t="s">
        <v>52</v>
      </c>
      <c r="H91" s="151" t="s">
        <v>51</v>
      </c>
      <c r="I91" s="147" t="s">
        <v>52</v>
      </c>
      <c r="J91" s="151" t="s">
        <v>51</v>
      </c>
      <c r="K91" s="147" t="s">
        <v>52</v>
      </c>
      <c r="L91" s="151" t="s">
        <v>51</v>
      </c>
      <c r="M91" s="147" t="s">
        <v>52</v>
      </c>
      <c r="N91" s="151" t="s">
        <v>51</v>
      </c>
      <c r="O91" s="147" t="s">
        <v>52</v>
      </c>
      <c r="P91" s="151" t="s">
        <v>51</v>
      </c>
      <c r="Q91" s="147" t="s">
        <v>52</v>
      </c>
      <c r="R91" s="151" t="s">
        <v>51</v>
      </c>
      <c r="S91" s="147" t="s">
        <v>52</v>
      </c>
      <c r="T91" s="151" t="s">
        <v>51</v>
      </c>
      <c r="U91" s="147" t="s">
        <v>52</v>
      </c>
      <c r="V91" s="151" t="s">
        <v>51</v>
      </c>
      <c r="W91" s="147" t="s">
        <v>52</v>
      </c>
      <c r="Z91" s="23"/>
    </row>
    <row r="92" spans="4:26" ht="15.6" customHeight="1" x14ac:dyDescent="0.15">
      <c r="D92" s="151" t="s">
        <v>56</v>
      </c>
      <c r="E92" s="147" t="s">
        <v>53</v>
      </c>
      <c r="F92" s="151" t="s">
        <v>56</v>
      </c>
      <c r="G92" s="147" t="s">
        <v>53</v>
      </c>
      <c r="H92" s="151" t="s">
        <v>56</v>
      </c>
      <c r="I92" s="147" t="s">
        <v>53</v>
      </c>
      <c r="J92" s="151" t="s">
        <v>56</v>
      </c>
      <c r="K92" s="147" t="s">
        <v>53</v>
      </c>
      <c r="L92" s="151" t="s">
        <v>56</v>
      </c>
      <c r="M92" s="147" t="s">
        <v>53</v>
      </c>
      <c r="N92" s="151" t="s">
        <v>56</v>
      </c>
      <c r="O92" s="147" t="s">
        <v>53</v>
      </c>
      <c r="P92" s="151" t="s">
        <v>56</v>
      </c>
      <c r="Q92" s="147" t="s">
        <v>53</v>
      </c>
      <c r="R92" s="151" t="s">
        <v>56</v>
      </c>
      <c r="S92" s="147" t="s">
        <v>53</v>
      </c>
      <c r="T92" s="151" t="s">
        <v>56</v>
      </c>
      <c r="U92" s="147" t="s">
        <v>53</v>
      </c>
      <c r="V92" s="151" t="s">
        <v>56</v>
      </c>
      <c r="W92" s="147" t="s">
        <v>53</v>
      </c>
      <c r="Z92" s="23"/>
    </row>
    <row r="93" spans="4:26" ht="15.6" customHeight="1" x14ac:dyDescent="0.15">
      <c r="D93" s="151" t="s">
        <v>57</v>
      </c>
      <c r="E93" s="147" t="s">
        <v>54</v>
      </c>
      <c r="F93" s="151" t="s">
        <v>57</v>
      </c>
      <c r="G93" s="147" t="s">
        <v>54</v>
      </c>
      <c r="H93" s="151" t="s">
        <v>57</v>
      </c>
      <c r="I93" s="147" t="s">
        <v>54</v>
      </c>
      <c r="J93" s="151" t="s">
        <v>57</v>
      </c>
      <c r="K93" s="147" t="s">
        <v>54</v>
      </c>
      <c r="L93" s="151" t="s">
        <v>57</v>
      </c>
      <c r="M93" s="147" t="s">
        <v>54</v>
      </c>
      <c r="N93" s="151" t="s">
        <v>57</v>
      </c>
      <c r="O93" s="147" t="s">
        <v>54</v>
      </c>
      <c r="P93" s="151" t="s">
        <v>57</v>
      </c>
      <c r="Q93" s="147" t="s">
        <v>54</v>
      </c>
      <c r="R93" s="151" t="s">
        <v>57</v>
      </c>
      <c r="S93" s="147" t="s">
        <v>54</v>
      </c>
      <c r="T93" s="151" t="s">
        <v>57</v>
      </c>
      <c r="U93" s="147" t="s">
        <v>54</v>
      </c>
      <c r="V93" s="151" t="s">
        <v>57</v>
      </c>
      <c r="W93" s="147" t="s">
        <v>54</v>
      </c>
      <c r="Z93" s="23"/>
    </row>
    <row r="94" spans="4:26" ht="15.6" customHeight="1" x14ac:dyDescent="0.15">
      <c r="D94" s="151" t="s">
        <v>50</v>
      </c>
      <c r="E94" s="147" t="s">
        <v>55</v>
      </c>
      <c r="F94" s="151" t="s">
        <v>50</v>
      </c>
      <c r="G94" s="147" t="s">
        <v>55</v>
      </c>
      <c r="H94" s="151" t="s">
        <v>50</v>
      </c>
      <c r="I94" s="147" t="s">
        <v>55</v>
      </c>
      <c r="J94" s="151" t="s">
        <v>50</v>
      </c>
      <c r="K94" s="147" t="s">
        <v>55</v>
      </c>
      <c r="L94" s="151" t="s">
        <v>50</v>
      </c>
      <c r="M94" s="147" t="s">
        <v>55</v>
      </c>
      <c r="N94" s="151" t="s">
        <v>50</v>
      </c>
      <c r="O94" s="147" t="s">
        <v>55</v>
      </c>
      <c r="P94" s="151" t="s">
        <v>50</v>
      </c>
      <c r="Q94" s="147" t="s">
        <v>55</v>
      </c>
      <c r="R94" s="151" t="s">
        <v>50</v>
      </c>
      <c r="S94" s="147" t="s">
        <v>55</v>
      </c>
      <c r="T94" s="151" t="s">
        <v>50</v>
      </c>
      <c r="U94" s="147" t="s">
        <v>55</v>
      </c>
      <c r="V94" s="151" t="s">
        <v>50</v>
      </c>
      <c r="W94" s="147" t="s">
        <v>55</v>
      </c>
      <c r="Z94" s="23"/>
    </row>
    <row r="95" spans="4:26" ht="15.6" customHeight="1" x14ac:dyDescent="0.15">
      <c r="D95" s="151"/>
      <c r="E95" s="147"/>
      <c r="F95" s="151"/>
      <c r="G95" s="147"/>
      <c r="H95" s="151"/>
      <c r="I95" s="147"/>
      <c r="J95" s="151"/>
      <c r="K95" s="147"/>
      <c r="L95" s="151"/>
      <c r="M95" s="147"/>
      <c r="N95" s="151"/>
      <c r="O95" s="147"/>
      <c r="P95" s="151"/>
      <c r="Q95" s="147"/>
      <c r="R95" s="151"/>
      <c r="S95" s="147"/>
      <c r="T95" s="151"/>
      <c r="U95" s="147"/>
      <c r="V95" s="151"/>
      <c r="W95" s="147"/>
      <c r="Z95" s="23"/>
    </row>
    <row r="96" spans="4:26" x14ac:dyDescent="0.15">
      <c r="D96" s="149"/>
      <c r="E96" s="149"/>
      <c r="F96" s="149"/>
      <c r="G96" s="149"/>
      <c r="H96" s="149"/>
      <c r="I96" s="149"/>
      <c r="J96" s="149"/>
      <c r="K96" s="149"/>
      <c r="L96" s="149"/>
      <c r="M96" s="149"/>
      <c r="N96" s="149"/>
      <c r="O96" s="149"/>
      <c r="P96" s="149"/>
      <c r="Q96" s="149"/>
      <c r="R96" s="149"/>
      <c r="S96" s="149"/>
      <c r="T96" s="149"/>
      <c r="U96" s="149"/>
      <c r="V96" s="149"/>
      <c r="W96" s="149"/>
      <c r="Z96" s="23"/>
    </row>
    <row r="97" spans="4:26" ht="26.25" x14ac:dyDescent="0.15">
      <c r="D97" s="146" t="s">
        <v>14</v>
      </c>
      <c r="E97" s="147" t="s">
        <v>220</v>
      </c>
      <c r="F97" s="146" t="s">
        <v>14</v>
      </c>
      <c r="G97" s="147" t="s">
        <v>25</v>
      </c>
      <c r="H97" s="146" t="s">
        <v>14</v>
      </c>
      <c r="I97" s="147" t="s">
        <v>25</v>
      </c>
      <c r="J97" s="146" t="s">
        <v>14</v>
      </c>
      <c r="K97" s="147" t="s">
        <v>25</v>
      </c>
      <c r="L97" s="146" t="s">
        <v>14</v>
      </c>
      <c r="M97" s="147" t="s">
        <v>25</v>
      </c>
      <c r="N97" s="146" t="s">
        <v>14</v>
      </c>
      <c r="O97" s="147" t="s">
        <v>25</v>
      </c>
      <c r="P97" s="146" t="s">
        <v>14</v>
      </c>
      <c r="Q97" s="147" t="s">
        <v>25</v>
      </c>
      <c r="R97" s="146" t="s">
        <v>14</v>
      </c>
      <c r="S97" s="147" t="s">
        <v>25</v>
      </c>
      <c r="T97" s="146" t="s">
        <v>14</v>
      </c>
      <c r="U97" s="147" t="s">
        <v>25</v>
      </c>
      <c r="V97" s="146" t="s">
        <v>14</v>
      </c>
      <c r="W97" s="147" t="s">
        <v>25</v>
      </c>
      <c r="Z97" s="23"/>
    </row>
    <row r="98" spans="4:26" ht="26.25" x14ac:dyDescent="0.15">
      <c r="D98" s="149"/>
      <c r="E98" s="147" t="s">
        <v>221</v>
      </c>
      <c r="F98" s="149"/>
      <c r="G98" s="147" t="s">
        <v>26</v>
      </c>
      <c r="H98" s="149"/>
      <c r="I98" s="147" t="s">
        <v>26</v>
      </c>
      <c r="J98" s="149"/>
      <c r="K98" s="147" t="s">
        <v>26</v>
      </c>
      <c r="L98" s="149"/>
      <c r="M98" s="147" t="s">
        <v>26</v>
      </c>
      <c r="N98" s="149"/>
      <c r="O98" s="147" t="s">
        <v>26</v>
      </c>
      <c r="P98" s="149"/>
      <c r="Q98" s="147" t="s">
        <v>26</v>
      </c>
      <c r="R98" s="149"/>
      <c r="S98" s="147" t="s">
        <v>26</v>
      </c>
      <c r="T98" s="149"/>
      <c r="U98" s="147" t="s">
        <v>26</v>
      </c>
      <c r="V98" s="149"/>
      <c r="W98" s="147" t="s">
        <v>26</v>
      </c>
      <c r="Z98" s="23"/>
    </row>
    <row r="99" spans="4:26" ht="26.25" x14ac:dyDescent="0.15">
      <c r="D99" s="149"/>
      <c r="E99" s="147" t="s">
        <v>222</v>
      </c>
      <c r="F99" s="149"/>
      <c r="G99" s="147" t="s">
        <v>27</v>
      </c>
      <c r="H99" s="149"/>
      <c r="I99" s="147" t="s">
        <v>27</v>
      </c>
      <c r="J99" s="149"/>
      <c r="K99" s="147" t="s">
        <v>27</v>
      </c>
      <c r="L99" s="149"/>
      <c r="M99" s="147" t="s">
        <v>27</v>
      </c>
      <c r="N99" s="149"/>
      <c r="O99" s="147" t="s">
        <v>27</v>
      </c>
      <c r="P99" s="149"/>
      <c r="Q99" s="147" t="s">
        <v>27</v>
      </c>
      <c r="R99" s="149"/>
      <c r="S99" s="147" t="s">
        <v>27</v>
      </c>
      <c r="T99" s="149"/>
      <c r="U99" s="147" t="s">
        <v>27</v>
      </c>
      <c r="V99" s="149"/>
      <c r="W99" s="147" t="s">
        <v>27</v>
      </c>
      <c r="X99" s="150"/>
      <c r="Z99" s="23"/>
    </row>
    <row r="100" spans="4:26" ht="26.25" x14ac:dyDescent="0.15">
      <c r="D100" s="149"/>
      <c r="E100" s="147" t="s">
        <v>223</v>
      </c>
      <c r="F100" s="149"/>
      <c r="G100" s="147" t="s">
        <v>28</v>
      </c>
      <c r="H100" s="149"/>
      <c r="I100" s="147" t="s">
        <v>28</v>
      </c>
      <c r="J100" s="149"/>
      <c r="K100" s="147" t="s">
        <v>28</v>
      </c>
      <c r="L100" s="149"/>
      <c r="M100" s="147" t="s">
        <v>28</v>
      </c>
      <c r="N100" s="149"/>
      <c r="O100" s="147" t="s">
        <v>28</v>
      </c>
      <c r="P100" s="149"/>
      <c r="Q100" s="147" t="s">
        <v>28</v>
      </c>
      <c r="R100" s="149"/>
      <c r="S100" s="147" t="s">
        <v>28</v>
      </c>
      <c r="T100" s="149"/>
      <c r="U100" s="147" t="s">
        <v>28</v>
      </c>
      <c r="V100" s="149"/>
      <c r="W100" s="147" t="s">
        <v>28</v>
      </c>
      <c r="X100" s="150"/>
      <c r="Z100" s="23"/>
    </row>
    <row r="101" spans="4:26" ht="30.95" customHeight="1" x14ac:dyDescent="0.15">
      <c r="D101" s="149">
        <v>1</v>
      </c>
      <c r="E101" s="147" t="s">
        <v>224</v>
      </c>
      <c r="F101" s="149">
        <v>1</v>
      </c>
      <c r="G101" s="147" t="s">
        <v>29</v>
      </c>
      <c r="H101" s="149">
        <v>3</v>
      </c>
      <c r="I101" s="147" t="s">
        <v>29</v>
      </c>
      <c r="J101" s="149">
        <v>2</v>
      </c>
      <c r="K101" s="147" t="s">
        <v>29</v>
      </c>
      <c r="L101" s="149">
        <v>3</v>
      </c>
      <c r="M101" s="147" t="s">
        <v>29</v>
      </c>
      <c r="N101" s="149">
        <v>2</v>
      </c>
      <c r="O101" s="147" t="s">
        <v>29</v>
      </c>
      <c r="P101" s="149">
        <v>3</v>
      </c>
      <c r="Q101" s="147" t="s">
        <v>29</v>
      </c>
      <c r="R101" s="149">
        <v>1</v>
      </c>
      <c r="S101" s="147" t="s">
        <v>29</v>
      </c>
      <c r="T101" s="149">
        <v>5</v>
      </c>
      <c r="U101" s="147" t="s">
        <v>29</v>
      </c>
      <c r="V101" s="149">
        <v>3</v>
      </c>
      <c r="W101" s="147" t="s">
        <v>29</v>
      </c>
      <c r="Z101" s="23"/>
    </row>
    <row r="102" spans="4:26" ht="22.5" customHeight="1" x14ac:dyDescent="0.15">
      <c r="D102" s="149"/>
      <c r="E102" s="154" t="str">
        <f>IF(D101=1,E113,IF(D101=2,E114,IF(D101=3,E115,IF(D101=4,E116,IF(D101=5,E117,0)))))</f>
        <v>ADEQUATE</v>
      </c>
      <c r="F102" s="153"/>
      <c r="G102" s="154" t="str">
        <f>IF(F101=1,G113,IF(F101=2,G114,IF(F101=3,G115,IF(F101=4,G116,IF(F101=5,G117,0)))))</f>
        <v>ADEQUATE</v>
      </c>
      <c r="H102" s="153"/>
      <c r="I102" s="154" t="str">
        <f>IF(H101=1,I113,IF(H101=2,I114,IF(H101=3,I115,IF(H101=4,I116,IF(H101=5,I117,0)))))</f>
        <v>INADEQUATE</v>
      </c>
      <c r="J102" s="153"/>
      <c r="K102" s="154" t="str">
        <f>IF(J101=1,K113,IF(J101=2,K114,IF(J101=3,K115,IF(J101=4,K116,IF(J101=5,K117,0)))))</f>
        <v>ADEQUATE</v>
      </c>
      <c r="L102" s="153"/>
      <c r="M102" s="154" t="str">
        <f>IF(L101=1,M113,IF(L101=2,M114,IF(L101=3,M115,IF(L101=4,M116,IF(L101=5,M117,0)))))</f>
        <v>INADEQUATE</v>
      </c>
      <c r="N102" s="153"/>
      <c r="O102" s="154" t="str">
        <f>IF(N101=1,O113,IF(N101=2,O114,IF(N101=3,O115,IF(N101=4,O116,IF(N101=5,O117,0)))))</f>
        <v>ADEQUATE</v>
      </c>
      <c r="P102" s="153"/>
      <c r="Q102" s="154" t="str">
        <f>IF(P101=1,Q113,IF(P101=2,Q114,IF(P101=3,Q115,IF(P101=4,Q116,IF(P101=5,Q117,0)))))</f>
        <v>INADEQUATE</v>
      </c>
      <c r="R102" s="153"/>
      <c r="S102" s="154" t="str">
        <f>IF(R101=1,S113,IF(R101=2,S114,IF(R101=3,S115,IF(R101=4,S116,IF(R101=5,S117,0)))))</f>
        <v>ADEQUATE</v>
      </c>
      <c r="T102" s="153"/>
      <c r="U102" s="154" t="str">
        <f>IF(T101=1,U113,IF(T101=2,U114,IF(T101=3,U115,IF(T101=4,U116,IF(T101=5,U117,0)))))</f>
        <v>INADEQUATE</v>
      </c>
      <c r="V102" s="153"/>
      <c r="W102" s="154" t="str">
        <f>IF(V101=1,W113,IF(V101=2,W114,IF(V101=3,W115,IF(V101=4,W116,IF(V101=5,W117,0)))))</f>
        <v>INADEQUATE</v>
      </c>
      <c r="Z102" s="23"/>
    </row>
    <row r="103" spans="4:26" x14ac:dyDescent="0.15">
      <c r="D103" s="149"/>
      <c r="E103" s="149"/>
      <c r="F103" s="149"/>
      <c r="G103" s="149"/>
      <c r="H103" s="149"/>
      <c r="I103" s="149"/>
      <c r="J103" s="149"/>
      <c r="K103" s="149"/>
      <c r="L103" s="149"/>
      <c r="M103" s="149"/>
      <c r="N103" s="149"/>
      <c r="O103" s="149"/>
      <c r="P103" s="149"/>
      <c r="Q103" s="149"/>
      <c r="R103" s="149"/>
      <c r="S103" s="149"/>
      <c r="T103" s="149"/>
      <c r="U103" s="149"/>
      <c r="V103" s="149"/>
      <c r="W103" s="149"/>
      <c r="Z103" s="23"/>
    </row>
    <row r="104" spans="4:26" x14ac:dyDescent="0.15">
      <c r="D104" s="149"/>
      <c r="E104" s="147" t="s">
        <v>58</v>
      </c>
      <c r="F104" s="149"/>
      <c r="G104" s="147" t="s">
        <v>58</v>
      </c>
      <c r="H104" s="149"/>
      <c r="I104" s="147" t="s">
        <v>58</v>
      </c>
      <c r="J104" s="149"/>
      <c r="K104" s="147" t="s">
        <v>58</v>
      </c>
      <c r="L104" s="149"/>
      <c r="M104" s="147" t="s">
        <v>58</v>
      </c>
      <c r="N104" s="149"/>
      <c r="O104" s="147" t="s">
        <v>58</v>
      </c>
      <c r="P104" s="149"/>
      <c r="Q104" s="147" t="s">
        <v>58</v>
      </c>
      <c r="R104" s="149"/>
      <c r="S104" s="147" t="s">
        <v>58</v>
      </c>
      <c r="T104" s="149"/>
      <c r="U104" s="147" t="s">
        <v>58</v>
      </c>
      <c r="V104" s="149"/>
      <c r="W104" s="147" t="s">
        <v>58</v>
      </c>
      <c r="Z104" s="23"/>
    </row>
    <row r="105" spans="4:26" x14ac:dyDescent="0.15">
      <c r="D105" s="149"/>
      <c r="E105" s="147" t="s">
        <v>59</v>
      </c>
      <c r="F105" s="149"/>
      <c r="G105" s="147" t="s">
        <v>59</v>
      </c>
      <c r="H105" s="149"/>
      <c r="I105" s="147" t="s">
        <v>59</v>
      </c>
      <c r="J105" s="149"/>
      <c r="K105" s="147" t="s">
        <v>59</v>
      </c>
      <c r="L105" s="149"/>
      <c r="M105" s="147" t="s">
        <v>59</v>
      </c>
      <c r="N105" s="149"/>
      <c r="O105" s="147" t="s">
        <v>59</v>
      </c>
      <c r="P105" s="149"/>
      <c r="Q105" s="147" t="s">
        <v>59</v>
      </c>
      <c r="R105" s="149"/>
      <c r="S105" s="147" t="s">
        <v>59</v>
      </c>
      <c r="T105" s="149"/>
      <c r="U105" s="147" t="s">
        <v>59</v>
      </c>
      <c r="V105" s="149"/>
      <c r="W105" s="147" t="s">
        <v>59</v>
      </c>
      <c r="Z105" s="23"/>
    </row>
    <row r="106" spans="4:26" x14ac:dyDescent="0.15">
      <c r="D106" s="149"/>
      <c r="E106" s="147" t="s">
        <v>60</v>
      </c>
      <c r="F106" s="149"/>
      <c r="G106" s="147" t="s">
        <v>60</v>
      </c>
      <c r="H106" s="149"/>
      <c r="I106" s="147" t="s">
        <v>60</v>
      </c>
      <c r="J106" s="149"/>
      <c r="K106" s="147" t="s">
        <v>60</v>
      </c>
      <c r="L106" s="149"/>
      <c r="M106" s="147" t="s">
        <v>60</v>
      </c>
      <c r="N106" s="149"/>
      <c r="O106" s="147" t="s">
        <v>60</v>
      </c>
      <c r="P106" s="149"/>
      <c r="Q106" s="147" t="s">
        <v>60</v>
      </c>
      <c r="R106" s="149"/>
      <c r="S106" s="147" t="s">
        <v>60</v>
      </c>
      <c r="T106" s="149"/>
      <c r="U106" s="147" t="s">
        <v>60</v>
      </c>
      <c r="V106" s="149"/>
      <c r="W106" s="147" t="s">
        <v>60</v>
      </c>
      <c r="Z106" s="23"/>
    </row>
    <row r="107" spans="4:26" x14ac:dyDescent="0.15">
      <c r="D107" s="148"/>
      <c r="E107" s="147" t="s">
        <v>61</v>
      </c>
      <c r="F107" s="148"/>
      <c r="G107" s="147" t="s">
        <v>61</v>
      </c>
      <c r="H107" s="148"/>
      <c r="I107" s="147" t="s">
        <v>61</v>
      </c>
      <c r="J107" s="148"/>
      <c r="K107" s="147" t="s">
        <v>61</v>
      </c>
      <c r="L107" s="148"/>
      <c r="M107" s="147" t="s">
        <v>61</v>
      </c>
      <c r="N107" s="148"/>
      <c r="O107" s="147" t="s">
        <v>61</v>
      </c>
      <c r="P107" s="148"/>
      <c r="Q107" s="147" t="s">
        <v>61</v>
      </c>
      <c r="R107" s="148"/>
      <c r="S107" s="147" t="s">
        <v>61</v>
      </c>
      <c r="T107" s="148"/>
      <c r="U107" s="147" t="s">
        <v>61</v>
      </c>
      <c r="V107" s="148"/>
      <c r="W107" s="147" t="s">
        <v>61</v>
      </c>
      <c r="Z107" s="23"/>
    </row>
    <row r="108" spans="4:26" x14ac:dyDescent="0.15">
      <c r="D108" s="148"/>
      <c r="E108" s="148"/>
      <c r="F108" s="148"/>
      <c r="G108" s="148"/>
      <c r="H108" s="148"/>
      <c r="I108" s="148"/>
      <c r="J108" s="148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Z108" s="23"/>
    </row>
    <row r="109" spans="4:26" x14ac:dyDescent="0.15">
      <c r="D109" s="148"/>
      <c r="E109" s="148"/>
      <c r="F109" s="148"/>
      <c r="G109" s="148"/>
      <c r="H109" s="148"/>
      <c r="I109" s="148"/>
      <c r="J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  <c r="Z109" s="23"/>
    </row>
    <row r="110" spans="4:26" x14ac:dyDescent="0.15">
      <c r="D110" s="148"/>
      <c r="E110" s="148"/>
      <c r="F110" s="148"/>
      <c r="G110" s="148"/>
      <c r="H110" s="14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  <c r="S110" s="148"/>
      <c r="T110" s="148"/>
      <c r="U110" s="148"/>
      <c r="V110" s="148"/>
      <c r="W110" s="148"/>
      <c r="Z110" s="23"/>
    </row>
    <row r="111" spans="4:26" x14ac:dyDescent="0.15">
      <c r="D111" s="148"/>
      <c r="E111" s="155">
        <f>IF(E102=E113,1,IF(E102=E114,2,IF(E102=E115,3,IF(E102=E116,4,IF(E102=E117,5,0)))))</f>
        <v>1</v>
      </c>
      <c r="F111" s="156"/>
      <c r="G111" s="155">
        <f>IF(G102=G113,1,IF(G102=G114,2,IF(G102=G115,3,IF(G102=G116,4,IF(G102=G117,5,0)))))</f>
        <v>1</v>
      </c>
      <c r="H111" s="156"/>
      <c r="I111" s="155">
        <f>IF(I102=I113,1,IF(I102=I114,2,IF(I102=I115,3,IF(I102=I116,4,IF(I102=I117,5,0)))))</f>
        <v>3</v>
      </c>
      <c r="J111" s="156"/>
      <c r="K111" s="155">
        <f>IF(K102=K113,1,IF(K102=K114,2,IF(K102=K115,3,IF(K102=K116,4,IF(K102=K117,5,0)))))</f>
        <v>1</v>
      </c>
      <c r="L111" s="156"/>
      <c r="M111" s="155">
        <f>IF(M102=M113,1,IF(M102=M114,2,IF(M102=M115,3,IF(M102=M116,4,IF(M102=M117,5,0)))))</f>
        <v>3</v>
      </c>
      <c r="N111" s="156"/>
      <c r="O111" s="155">
        <f>IF(O102=O113,1,IF(O102=O114,2,IF(O102=O115,3,IF(O102=O116,4,IF(O102=O117,5,0)))))</f>
        <v>1</v>
      </c>
      <c r="P111" s="156"/>
      <c r="Q111" s="155">
        <f>IF(Q102=Q113,1,IF(Q102=Q114,2,IF(Q102=Q115,3,IF(Q102=Q116,4,IF(Q102=Q117,5,0)))))</f>
        <v>3</v>
      </c>
      <c r="R111" s="156"/>
      <c r="S111" s="155">
        <f>IF(S102=S113,1,IF(S102=S114,2,IF(S102=S115,3,IF(S102=S116,4,IF(S102=S117,5,0)))))</f>
        <v>1</v>
      </c>
      <c r="T111" s="156"/>
      <c r="U111" s="155">
        <f>IF(U102=U113,1,IF(U102=U114,2,IF(U102=U115,3,IF(U102=U116,4,IF(U102=U117,5,0)))))</f>
        <v>3</v>
      </c>
      <c r="V111" s="156"/>
      <c r="W111" s="155">
        <f>IF(W102=W113,1,IF(W102=W114,2,IF(W102=W115,3,IF(W102=W116,4,IF(W102=W117,5,0)))))</f>
        <v>3</v>
      </c>
      <c r="Z111" s="23"/>
    </row>
    <row r="112" spans="4:26" x14ac:dyDescent="0.15">
      <c r="D112" s="43"/>
      <c r="E112" s="157"/>
      <c r="F112" s="43"/>
      <c r="G112" s="157"/>
      <c r="H112" s="43"/>
      <c r="I112" s="157"/>
      <c r="J112" s="43"/>
      <c r="K112" s="157"/>
      <c r="L112" s="43"/>
      <c r="M112" s="157"/>
      <c r="N112" s="43"/>
      <c r="O112" s="157"/>
      <c r="P112" s="43"/>
      <c r="Q112" s="157"/>
      <c r="R112" s="43"/>
      <c r="S112" s="157"/>
      <c r="T112" s="43"/>
      <c r="U112" s="157"/>
      <c r="V112" s="43"/>
      <c r="W112" s="157"/>
      <c r="Z112" s="23"/>
    </row>
    <row r="113" spans="2:26" x14ac:dyDescent="0.15">
      <c r="D113" s="151">
        <v>1</v>
      </c>
      <c r="E113" s="147" t="s">
        <v>67</v>
      </c>
      <c r="F113" s="151">
        <v>1</v>
      </c>
      <c r="G113" s="147" t="s">
        <v>67</v>
      </c>
      <c r="H113" s="151">
        <v>1</v>
      </c>
      <c r="I113" s="147" t="s">
        <v>67</v>
      </c>
      <c r="J113" s="151">
        <v>1</v>
      </c>
      <c r="K113" s="147" t="s">
        <v>67</v>
      </c>
      <c r="L113" s="151">
        <v>1</v>
      </c>
      <c r="M113" s="147" t="s">
        <v>67</v>
      </c>
      <c r="N113" s="151">
        <v>1</v>
      </c>
      <c r="O113" s="147" t="s">
        <v>67</v>
      </c>
      <c r="P113" s="151">
        <v>1</v>
      </c>
      <c r="Q113" s="147" t="s">
        <v>67</v>
      </c>
      <c r="R113" s="151">
        <v>1</v>
      </c>
      <c r="S113" s="147" t="s">
        <v>67</v>
      </c>
      <c r="T113" s="151">
        <v>1</v>
      </c>
      <c r="U113" s="147" t="s">
        <v>67</v>
      </c>
      <c r="V113" s="151">
        <v>1</v>
      </c>
      <c r="W113" s="147" t="s">
        <v>67</v>
      </c>
      <c r="Z113" s="23"/>
    </row>
    <row r="114" spans="2:26" x14ac:dyDescent="0.15">
      <c r="D114" s="151">
        <v>2</v>
      </c>
      <c r="E114" s="147" t="s">
        <v>67</v>
      </c>
      <c r="F114" s="151">
        <v>2</v>
      </c>
      <c r="G114" s="147" t="s">
        <v>67</v>
      </c>
      <c r="H114" s="151">
        <v>2</v>
      </c>
      <c r="I114" s="147" t="s">
        <v>67</v>
      </c>
      <c r="J114" s="151">
        <v>2</v>
      </c>
      <c r="K114" s="147" t="s">
        <v>67</v>
      </c>
      <c r="L114" s="151">
        <v>2</v>
      </c>
      <c r="M114" s="147" t="s">
        <v>67</v>
      </c>
      <c r="N114" s="151">
        <v>2</v>
      </c>
      <c r="O114" s="147" t="s">
        <v>67</v>
      </c>
      <c r="P114" s="151">
        <v>2</v>
      </c>
      <c r="Q114" s="147" t="s">
        <v>67</v>
      </c>
      <c r="R114" s="151">
        <v>2</v>
      </c>
      <c r="S114" s="147" t="s">
        <v>67</v>
      </c>
      <c r="T114" s="151">
        <v>2</v>
      </c>
      <c r="U114" s="147" t="s">
        <v>67</v>
      </c>
      <c r="V114" s="151">
        <v>2</v>
      </c>
      <c r="W114" s="147" t="s">
        <v>67</v>
      </c>
      <c r="Z114" s="23"/>
    </row>
    <row r="115" spans="2:26" x14ac:dyDescent="0.15">
      <c r="D115" s="151">
        <v>3</v>
      </c>
      <c r="E115" s="147" t="s">
        <v>68</v>
      </c>
      <c r="F115" s="151">
        <v>3</v>
      </c>
      <c r="G115" s="147" t="s">
        <v>68</v>
      </c>
      <c r="H115" s="151">
        <v>3</v>
      </c>
      <c r="I115" s="147" t="s">
        <v>68</v>
      </c>
      <c r="J115" s="151">
        <v>3</v>
      </c>
      <c r="K115" s="147" t="s">
        <v>68</v>
      </c>
      <c r="L115" s="151">
        <v>3</v>
      </c>
      <c r="M115" s="147" t="s">
        <v>68</v>
      </c>
      <c r="N115" s="151">
        <v>3</v>
      </c>
      <c r="O115" s="147" t="s">
        <v>68</v>
      </c>
      <c r="P115" s="151">
        <v>3</v>
      </c>
      <c r="Q115" s="147" t="s">
        <v>68</v>
      </c>
      <c r="R115" s="151">
        <v>3</v>
      </c>
      <c r="S115" s="147" t="s">
        <v>68</v>
      </c>
      <c r="T115" s="151">
        <v>3</v>
      </c>
      <c r="U115" s="147" t="s">
        <v>68</v>
      </c>
      <c r="V115" s="151">
        <v>3</v>
      </c>
      <c r="W115" s="147" t="s">
        <v>68</v>
      </c>
      <c r="Z115" s="23"/>
    </row>
    <row r="116" spans="2:26" x14ac:dyDescent="0.15">
      <c r="D116" s="151">
        <v>4</v>
      </c>
      <c r="E116" s="147" t="s">
        <v>68</v>
      </c>
      <c r="F116" s="151">
        <v>4</v>
      </c>
      <c r="G116" s="147" t="s">
        <v>68</v>
      </c>
      <c r="H116" s="151">
        <v>4</v>
      </c>
      <c r="I116" s="147" t="s">
        <v>68</v>
      </c>
      <c r="J116" s="151">
        <v>4</v>
      </c>
      <c r="K116" s="147" t="s">
        <v>68</v>
      </c>
      <c r="L116" s="151">
        <v>4</v>
      </c>
      <c r="M116" s="147" t="s">
        <v>68</v>
      </c>
      <c r="N116" s="151">
        <v>4</v>
      </c>
      <c r="O116" s="147" t="s">
        <v>68</v>
      </c>
      <c r="P116" s="151">
        <v>4</v>
      </c>
      <c r="Q116" s="147" t="s">
        <v>68</v>
      </c>
      <c r="R116" s="151">
        <v>4</v>
      </c>
      <c r="S116" s="147" t="s">
        <v>68</v>
      </c>
      <c r="T116" s="151">
        <v>4</v>
      </c>
      <c r="U116" s="147" t="s">
        <v>68</v>
      </c>
      <c r="V116" s="151">
        <v>4</v>
      </c>
      <c r="W116" s="147" t="s">
        <v>68</v>
      </c>
      <c r="Z116" s="23"/>
    </row>
    <row r="117" spans="2:26" x14ac:dyDescent="0.15">
      <c r="D117" s="151">
        <v>5</v>
      </c>
      <c r="E117" s="147" t="s">
        <v>68</v>
      </c>
      <c r="F117" s="151">
        <v>5</v>
      </c>
      <c r="G117" s="147" t="s">
        <v>68</v>
      </c>
      <c r="H117" s="151">
        <v>5</v>
      </c>
      <c r="I117" s="147" t="s">
        <v>68</v>
      </c>
      <c r="J117" s="151">
        <v>5</v>
      </c>
      <c r="K117" s="147" t="s">
        <v>68</v>
      </c>
      <c r="L117" s="151">
        <v>5</v>
      </c>
      <c r="M117" s="147" t="s">
        <v>68</v>
      </c>
      <c r="N117" s="151">
        <v>5</v>
      </c>
      <c r="O117" s="147" t="s">
        <v>68</v>
      </c>
      <c r="P117" s="151">
        <v>5</v>
      </c>
      <c r="Q117" s="147" t="s">
        <v>68</v>
      </c>
      <c r="R117" s="151">
        <v>5</v>
      </c>
      <c r="S117" s="147" t="s">
        <v>68</v>
      </c>
      <c r="T117" s="151">
        <v>5</v>
      </c>
      <c r="U117" s="147" t="s">
        <v>68</v>
      </c>
      <c r="V117" s="151">
        <v>5</v>
      </c>
      <c r="W117" s="147" t="s">
        <v>68</v>
      </c>
      <c r="Z117" s="23"/>
    </row>
    <row r="118" spans="2:26" x14ac:dyDescent="0.15">
      <c r="B118" s="43"/>
      <c r="C118" s="158"/>
      <c r="D118" s="42"/>
      <c r="E118" s="159"/>
      <c r="F118" s="42"/>
      <c r="G118" s="43"/>
      <c r="H118" s="42"/>
      <c r="I118" s="43"/>
      <c r="J118" s="42"/>
      <c r="K118" s="43"/>
      <c r="L118" s="42"/>
      <c r="M118" s="43"/>
      <c r="N118" s="42"/>
      <c r="O118" s="43"/>
      <c r="P118" s="42"/>
      <c r="Q118" s="43"/>
      <c r="R118" s="42"/>
      <c r="S118" s="43"/>
      <c r="T118" s="42"/>
      <c r="U118" s="43"/>
      <c r="V118" s="42"/>
      <c r="W118" s="43"/>
      <c r="Z118" s="23"/>
    </row>
    <row r="119" spans="2:26" x14ac:dyDescent="0.15">
      <c r="B119" s="43"/>
      <c r="C119" s="43"/>
      <c r="D119" s="151">
        <v>2</v>
      </c>
      <c r="E119" s="159" t="s">
        <v>72</v>
      </c>
      <c r="F119" s="151">
        <v>1</v>
      </c>
      <c r="G119" s="159" t="s">
        <v>72</v>
      </c>
      <c r="H119" s="151">
        <v>1</v>
      </c>
      <c r="I119" s="159" t="s">
        <v>72</v>
      </c>
      <c r="J119" s="151">
        <v>2</v>
      </c>
      <c r="K119" s="159" t="s">
        <v>72</v>
      </c>
      <c r="L119" s="151">
        <v>1</v>
      </c>
      <c r="M119" s="159" t="s">
        <v>72</v>
      </c>
      <c r="N119" s="151">
        <v>2</v>
      </c>
      <c r="O119" s="159" t="s">
        <v>72</v>
      </c>
      <c r="P119" s="42">
        <v>1</v>
      </c>
      <c r="Q119" s="159" t="s">
        <v>72</v>
      </c>
      <c r="R119" s="42">
        <v>2</v>
      </c>
      <c r="S119" s="159" t="s">
        <v>72</v>
      </c>
      <c r="T119" s="42">
        <v>1</v>
      </c>
      <c r="U119" s="159" t="s">
        <v>72</v>
      </c>
      <c r="V119" s="42">
        <v>2</v>
      </c>
      <c r="W119" s="159" t="s">
        <v>72</v>
      </c>
      <c r="Z119" s="23"/>
    </row>
    <row r="120" spans="2:26" x14ac:dyDescent="0.15">
      <c r="B120" s="43"/>
      <c r="C120" s="43"/>
      <c r="D120" s="42"/>
      <c r="E120" s="159" t="s">
        <v>71</v>
      </c>
      <c r="F120" s="42"/>
      <c r="G120" s="159" t="s">
        <v>71</v>
      </c>
      <c r="H120" s="42"/>
      <c r="I120" s="159" t="s">
        <v>71</v>
      </c>
      <c r="J120" s="42"/>
      <c r="K120" s="159" t="s">
        <v>71</v>
      </c>
      <c r="L120" s="42"/>
      <c r="M120" s="159" t="s">
        <v>71</v>
      </c>
      <c r="N120" s="42"/>
      <c r="O120" s="159" t="s">
        <v>71</v>
      </c>
      <c r="P120" s="42"/>
      <c r="Q120" s="159" t="s">
        <v>71</v>
      </c>
      <c r="R120" s="42"/>
      <c r="S120" s="159" t="s">
        <v>71</v>
      </c>
      <c r="T120" s="42"/>
      <c r="U120" s="159" t="s">
        <v>71</v>
      </c>
      <c r="V120" s="42"/>
      <c r="W120" s="159" t="s">
        <v>71</v>
      </c>
      <c r="Z120" s="23"/>
    </row>
    <row r="121" spans="2:26" x14ac:dyDescent="0.15">
      <c r="B121" s="43"/>
      <c r="C121" s="43"/>
      <c r="D121" s="42"/>
      <c r="E121" s="159"/>
      <c r="F121" s="42"/>
      <c r="G121" s="43"/>
      <c r="H121" s="42"/>
      <c r="I121" s="43"/>
      <c r="J121" s="42"/>
      <c r="K121" s="43"/>
      <c r="L121" s="42"/>
      <c r="M121" s="43"/>
      <c r="N121" s="42"/>
      <c r="O121" s="43"/>
      <c r="P121" s="42"/>
      <c r="Q121" s="43"/>
      <c r="R121" s="42"/>
      <c r="S121" s="43"/>
      <c r="T121" s="42"/>
      <c r="U121" s="43"/>
      <c r="V121" s="42"/>
      <c r="W121" s="43"/>
      <c r="Z121" s="23"/>
    </row>
    <row r="122" spans="2:26" ht="14.25" x14ac:dyDescent="0.15">
      <c r="B122" s="43"/>
      <c r="C122" s="43"/>
      <c r="D122" s="42"/>
      <c r="E122" s="151">
        <v>13</v>
      </c>
      <c r="F122" s="42"/>
      <c r="G122" s="151">
        <v>3</v>
      </c>
      <c r="H122" s="42"/>
      <c r="I122" s="151">
        <v>6</v>
      </c>
      <c r="J122" s="42"/>
      <c r="K122" s="151">
        <v>13</v>
      </c>
      <c r="L122" s="42"/>
      <c r="M122" s="151">
        <v>32</v>
      </c>
      <c r="N122" s="42"/>
      <c r="O122" s="151">
        <v>22</v>
      </c>
      <c r="P122" s="42"/>
      <c r="Q122" s="151">
        <v>34</v>
      </c>
      <c r="R122" s="42"/>
      <c r="S122" s="151">
        <v>16</v>
      </c>
      <c r="T122" s="42"/>
      <c r="U122" s="151">
        <v>43</v>
      </c>
      <c r="V122" s="42"/>
      <c r="W122" s="151">
        <v>25</v>
      </c>
      <c r="X122" s="160"/>
      <c r="Z122" s="23"/>
    </row>
    <row r="123" spans="2:26" ht="14.25" x14ac:dyDescent="0.15">
      <c r="B123" s="43"/>
      <c r="C123" s="43"/>
      <c r="E123" s="161" t="s">
        <v>118</v>
      </c>
      <c r="F123" s="162"/>
      <c r="G123" s="161" t="str">
        <f>E123</f>
        <v>No Selection</v>
      </c>
      <c r="H123" s="162"/>
      <c r="I123" s="161" t="str">
        <f>G123</f>
        <v>No Selection</v>
      </c>
      <c r="J123" s="162"/>
      <c r="K123" s="163" t="str">
        <f>I123</f>
        <v>No Selection</v>
      </c>
      <c r="L123" s="162"/>
      <c r="M123" s="163" t="str">
        <f>K123</f>
        <v>No Selection</v>
      </c>
      <c r="N123" s="162"/>
      <c r="O123" s="163" t="str">
        <f>M123</f>
        <v>No Selection</v>
      </c>
      <c r="P123" s="162"/>
      <c r="Q123" s="163" t="str">
        <f>O123</f>
        <v>No Selection</v>
      </c>
      <c r="R123" s="162"/>
      <c r="S123" s="163" t="str">
        <f>Q123</f>
        <v>No Selection</v>
      </c>
      <c r="T123" s="162"/>
      <c r="U123" s="163" t="str">
        <f>S123</f>
        <v>No Selection</v>
      </c>
      <c r="V123" s="162"/>
      <c r="W123" s="163" t="str">
        <f>U123</f>
        <v>No Selection</v>
      </c>
      <c r="X123" s="160"/>
      <c r="Z123" s="23"/>
    </row>
    <row r="124" spans="2:26" ht="14.45" customHeight="1" x14ac:dyDescent="0.15">
      <c r="B124" s="43"/>
      <c r="C124" s="43"/>
      <c r="E124" s="161" t="str">
        <f>'Risk Descptn List'!C7</f>
        <v>Risk 2</v>
      </c>
      <c r="F124" s="162"/>
      <c r="G124" s="161" t="str">
        <f>E124</f>
        <v>Risk 2</v>
      </c>
      <c r="H124" s="162"/>
      <c r="I124" s="161" t="str">
        <f>G124</f>
        <v>Risk 2</v>
      </c>
      <c r="J124" s="164"/>
      <c r="K124" s="163" t="str">
        <f>I124</f>
        <v>Risk 2</v>
      </c>
      <c r="L124" s="162"/>
      <c r="M124" s="163" t="str">
        <f>K124</f>
        <v>Risk 2</v>
      </c>
      <c r="N124" s="162"/>
      <c r="O124" s="163" t="str">
        <f>M124</f>
        <v>Risk 2</v>
      </c>
      <c r="P124" s="162"/>
      <c r="Q124" s="163" t="str">
        <f>O124</f>
        <v>Risk 2</v>
      </c>
      <c r="R124" s="162"/>
      <c r="S124" s="163" t="str">
        <f>Q124</f>
        <v>Risk 2</v>
      </c>
      <c r="T124" s="162"/>
      <c r="U124" s="163" t="str">
        <f>S124</f>
        <v>Risk 2</v>
      </c>
      <c r="V124" s="162"/>
      <c r="W124" s="163" t="str">
        <f>U124</f>
        <v>Risk 2</v>
      </c>
      <c r="X124" s="160"/>
      <c r="Z124" s="23"/>
    </row>
    <row r="125" spans="2:26" ht="14.45" customHeight="1" x14ac:dyDescent="0.15">
      <c r="B125" s="43"/>
      <c r="C125" s="43"/>
      <c r="D125" s="42"/>
      <c r="E125" s="161" t="str">
        <f>'Risk Descptn List'!C8</f>
        <v>Exploration &amp; mining licenses not granted for new territories or revoked for existing territories</v>
      </c>
      <c r="F125" s="131"/>
      <c r="G125" s="161" t="str">
        <f t="shared" ref="G125:G166" si="0">E125</f>
        <v>Exploration &amp; mining licenses not granted for new territories or revoked for existing territories</v>
      </c>
      <c r="H125" s="131"/>
      <c r="I125" s="161" t="str">
        <f t="shared" ref="I125:I166" si="1">G125</f>
        <v>Exploration &amp; mining licenses not granted for new territories or revoked for existing territories</v>
      </c>
      <c r="J125" s="131"/>
      <c r="K125" s="163" t="str">
        <f t="shared" ref="K125:K166" si="2">I125</f>
        <v>Exploration &amp; mining licenses not granted for new territories or revoked for existing territories</v>
      </c>
      <c r="L125" s="165"/>
      <c r="M125" s="163" t="str">
        <f t="shared" ref="M125:M166" si="3">K125</f>
        <v>Exploration &amp; mining licenses not granted for new territories or revoked for existing territories</v>
      </c>
      <c r="N125" s="165"/>
      <c r="O125" s="163" t="str">
        <f t="shared" ref="O125:O166" si="4">M125</f>
        <v>Exploration &amp; mining licenses not granted for new territories or revoked for existing territories</v>
      </c>
      <c r="P125" s="165"/>
      <c r="Q125" s="163" t="str">
        <f t="shared" ref="Q125:Q166" si="5">O125</f>
        <v>Exploration &amp; mining licenses not granted for new territories or revoked for existing territories</v>
      </c>
      <c r="R125" s="165"/>
      <c r="S125" s="163" t="str">
        <f t="shared" ref="S125:S166" si="6">Q125</f>
        <v>Exploration &amp; mining licenses not granted for new territories or revoked for existing territories</v>
      </c>
      <c r="T125" s="165"/>
      <c r="U125" s="163" t="str">
        <f t="shared" ref="U125:U166" si="7">S125</f>
        <v>Exploration &amp; mining licenses not granted for new territories or revoked for existing territories</v>
      </c>
      <c r="V125" s="165"/>
      <c r="W125" s="163" t="str">
        <f t="shared" ref="W125:W166" si="8">U125</f>
        <v>Exploration &amp; mining licenses not granted for new territories or revoked for existing territories</v>
      </c>
      <c r="Z125" s="23"/>
    </row>
    <row r="126" spans="2:26" ht="14.45" customHeight="1" x14ac:dyDescent="0.15">
      <c r="B126" s="43"/>
      <c r="C126" s="43"/>
      <c r="D126" s="42"/>
      <c r="E126" s="161" t="str">
        <f>'Risk Descptn List'!C9</f>
        <v>Failure of exploration to: a) Add/secure new resources, b) Extend life of existing mines (LOM)</v>
      </c>
      <c r="F126" s="131"/>
      <c r="G126" s="161" t="str">
        <f t="shared" si="0"/>
        <v>Failure of exploration to: a) Add/secure new resources, b) Extend life of existing mines (LOM)</v>
      </c>
      <c r="H126" s="131"/>
      <c r="I126" s="161" t="str">
        <f t="shared" si="1"/>
        <v>Failure of exploration to: a) Add/secure new resources, b) Extend life of existing mines (LOM)</v>
      </c>
      <c r="J126" s="131"/>
      <c r="K126" s="163" t="str">
        <f t="shared" si="2"/>
        <v>Failure of exploration to: a) Add/secure new resources, b) Extend life of existing mines (LOM)</v>
      </c>
      <c r="L126" s="165"/>
      <c r="M126" s="163" t="str">
        <f t="shared" si="3"/>
        <v>Failure of exploration to: a) Add/secure new resources, b) Extend life of existing mines (LOM)</v>
      </c>
      <c r="N126" s="165"/>
      <c r="O126" s="163" t="str">
        <f t="shared" si="4"/>
        <v>Failure of exploration to: a) Add/secure new resources, b) Extend life of existing mines (LOM)</v>
      </c>
      <c r="P126" s="165"/>
      <c r="Q126" s="163" t="str">
        <f t="shared" si="5"/>
        <v>Failure of exploration to: a) Add/secure new resources, b) Extend life of existing mines (LOM)</v>
      </c>
      <c r="R126" s="165"/>
      <c r="S126" s="163" t="str">
        <f t="shared" si="6"/>
        <v>Failure of exploration to: a) Add/secure new resources, b) Extend life of existing mines (LOM)</v>
      </c>
      <c r="T126" s="165"/>
      <c r="U126" s="163" t="str">
        <f t="shared" si="7"/>
        <v>Failure of exploration to: a) Add/secure new resources, b) Extend life of existing mines (LOM)</v>
      </c>
      <c r="V126" s="165"/>
      <c r="W126" s="163" t="str">
        <f t="shared" si="8"/>
        <v>Failure of exploration to: a) Add/secure new resources, b) Extend life of existing mines (LOM)</v>
      </c>
      <c r="Z126" s="23"/>
    </row>
    <row r="127" spans="2:26" ht="14.45" customHeight="1" x14ac:dyDescent="0.15">
      <c r="B127" s="43"/>
      <c r="C127" s="43"/>
      <c r="D127" s="42"/>
      <c r="E127" s="161" t="str">
        <f>'Risk Descptn List'!C10</f>
        <v>Lack of high cost smelter curtailments (Specially in China)</v>
      </c>
      <c r="F127" s="131"/>
      <c r="G127" s="161" t="str">
        <f t="shared" si="0"/>
        <v>Lack of high cost smelter curtailments (Specially in China)</v>
      </c>
      <c r="H127" s="131"/>
      <c r="I127" s="161" t="str">
        <f t="shared" si="1"/>
        <v>Lack of high cost smelter curtailments (Specially in China)</v>
      </c>
      <c r="J127" s="131"/>
      <c r="K127" s="163" t="str">
        <f t="shared" si="2"/>
        <v>Lack of high cost smelter curtailments (Specially in China)</v>
      </c>
      <c r="L127" s="165"/>
      <c r="M127" s="163" t="str">
        <f t="shared" si="3"/>
        <v>Lack of high cost smelter curtailments (Specially in China)</v>
      </c>
      <c r="N127" s="165"/>
      <c r="O127" s="163" t="str">
        <f t="shared" si="4"/>
        <v>Lack of high cost smelter curtailments (Specially in China)</v>
      </c>
      <c r="P127" s="165"/>
      <c r="Q127" s="163" t="str">
        <f t="shared" si="5"/>
        <v>Lack of high cost smelter curtailments (Specially in China)</v>
      </c>
      <c r="R127" s="165"/>
      <c r="S127" s="163" t="str">
        <f t="shared" si="6"/>
        <v>Lack of high cost smelter curtailments (Specially in China)</v>
      </c>
      <c r="T127" s="165"/>
      <c r="U127" s="163" t="str">
        <f t="shared" si="7"/>
        <v>Lack of high cost smelter curtailments (Specially in China)</v>
      </c>
      <c r="V127" s="165"/>
      <c r="W127" s="163" t="str">
        <f t="shared" si="8"/>
        <v>Lack of high cost smelter curtailments (Specially in China)</v>
      </c>
      <c r="Z127" s="23"/>
    </row>
    <row r="128" spans="2:26" ht="14.45" customHeight="1" x14ac:dyDescent="0.15">
      <c r="B128" s="43"/>
      <c r="C128" s="43"/>
      <c r="D128" s="42"/>
      <c r="E128" s="161" t="str">
        <f>'Risk Descptn List'!C11</f>
        <v>Execution &amp; completion of capital projects within time and cost</v>
      </c>
      <c r="F128" s="131"/>
      <c r="G128" s="161" t="str">
        <f t="shared" si="0"/>
        <v>Execution &amp; completion of capital projects within time and cost</v>
      </c>
      <c r="H128" s="131"/>
      <c r="I128" s="161" t="str">
        <f t="shared" si="1"/>
        <v>Execution &amp; completion of capital projects within time and cost</v>
      </c>
      <c r="J128" s="131"/>
      <c r="K128" s="163" t="str">
        <f t="shared" si="2"/>
        <v>Execution &amp; completion of capital projects within time and cost</v>
      </c>
      <c r="L128" s="165"/>
      <c r="M128" s="163" t="str">
        <f t="shared" si="3"/>
        <v>Execution &amp; completion of capital projects within time and cost</v>
      </c>
      <c r="N128" s="165"/>
      <c r="O128" s="163" t="str">
        <f t="shared" si="4"/>
        <v>Execution &amp; completion of capital projects within time and cost</v>
      </c>
      <c r="P128" s="165"/>
      <c r="Q128" s="163" t="str">
        <f t="shared" si="5"/>
        <v>Execution &amp; completion of capital projects within time and cost</v>
      </c>
      <c r="R128" s="165"/>
      <c r="S128" s="163" t="str">
        <f t="shared" si="6"/>
        <v>Execution &amp; completion of capital projects within time and cost</v>
      </c>
      <c r="T128" s="165"/>
      <c r="U128" s="163" t="str">
        <f t="shared" si="7"/>
        <v>Execution &amp; completion of capital projects within time and cost</v>
      </c>
      <c r="V128" s="165"/>
      <c r="W128" s="163" t="str">
        <f t="shared" si="8"/>
        <v>Execution &amp; completion of capital projects within time and cost</v>
      </c>
      <c r="Z128" s="23"/>
    </row>
    <row r="129" spans="2:26" ht="14.45" customHeight="1" x14ac:dyDescent="0.15">
      <c r="B129" s="43"/>
      <c r="C129" s="43"/>
      <c r="D129" s="42"/>
      <c r="E129" s="161" t="str">
        <f>'Risk Descptn List'!C12</f>
        <v xml:space="preserve">Inability to achieve production &amp; growth targets </v>
      </c>
      <c r="F129" s="131"/>
      <c r="G129" s="161" t="str">
        <f t="shared" si="0"/>
        <v xml:space="preserve">Inability to achieve production &amp; growth targets </v>
      </c>
      <c r="H129" s="131"/>
      <c r="I129" s="161" t="str">
        <f t="shared" si="1"/>
        <v xml:space="preserve">Inability to achieve production &amp; growth targets </v>
      </c>
      <c r="J129" s="131"/>
      <c r="K129" s="163" t="str">
        <f t="shared" si="2"/>
        <v xml:space="preserve">Inability to achieve production &amp; growth targets </v>
      </c>
      <c r="L129" s="165"/>
      <c r="M129" s="163" t="str">
        <f t="shared" si="3"/>
        <v xml:space="preserve">Inability to achieve production &amp; growth targets </v>
      </c>
      <c r="N129" s="165"/>
      <c r="O129" s="163" t="str">
        <f t="shared" si="4"/>
        <v xml:space="preserve">Inability to achieve production &amp; growth targets </v>
      </c>
      <c r="P129" s="165"/>
      <c r="Q129" s="163" t="str">
        <f t="shared" si="5"/>
        <v xml:space="preserve">Inability to achieve production &amp; growth targets </v>
      </c>
      <c r="R129" s="165"/>
      <c r="S129" s="163" t="str">
        <f t="shared" si="6"/>
        <v xml:space="preserve">Inability to achieve production &amp; growth targets </v>
      </c>
      <c r="T129" s="165"/>
      <c r="U129" s="163" t="str">
        <f t="shared" si="7"/>
        <v xml:space="preserve">Inability to achieve production &amp; growth targets </v>
      </c>
      <c r="V129" s="165"/>
      <c r="W129" s="163" t="str">
        <f t="shared" si="8"/>
        <v xml:space="preserve">Inability to achieve production &amp; growth targets </v>
      </c>
      <c r="Z129" s="23"/>
    </row>
    <row r="130" spans="2:26" ht="14.45" customHeight="1" x14ac:dyDescent="0.15">
      <c r="B130" s="43"/>
      <c r="C130" s="43"/>
      <c r="D130" s="42"/>
      <c r="E130" s="161" t="str">
        <f>'Risk Descptn List'!C13</f>
        <v>Loosing social license to operate</v>
      </c>
      <c r="F130" s="131"/>
      <c r="G130" s="161" t="str">
        <f t="shared" si="0"/>
        <v>Loosing social license to operate</v>
      </c>
      <c r="H130" s="131"/>
      <c r="I130" s="161" t="str">
        <f t="shared" si="1"/>
        <v>Loosing social license to operate</v>
      </c>
      <c r="J130" s="131"/>
      <c r="K130" s="163" t="str">
        <f t="shared" si="2"/>
        <v>Loosing social license to operate</v>
      </c>
      <c r="L130" s="165"/>
      <c r="M130" s="163" t="str">
        <f t="shared" si="3"/>
        <v>Loosing social license to operate</v>
      </c>
      <c r="N130" s="165"/>
      <c r="O130" s="163" t="str">
        <f t="shared" si="4"/>
        <v>Loosing social license to operate</v>
      </c>
      <c r="P130" s="165"/>
      <c r="Q130" s="163" t="str">
        <f t="shared" si="5"/>
        <v>Loosing social license to operate</v>
      </c>
      <c r="R130" s="165"/>
      <c r="S130" s="163" t="str">
        <f t="shared" si="6"/>
        <v>Loosing social license to operate</v>
      </c>
      <c r="T130" s="165"/>
      <c r="U130" s="163" t="str">
        <f t="shared" si="7"/>
        <v>Loosing social license to operate</v>
      </c>
      <c r="V130" s="165"/>
      <c r="W130" s="163" t="str">
        <f t="shared" si="8"/>
        <v>Loosing social license to operate</v>
      </c>
      <c r="Z130" s="23"/>
    </row>
    <row r="131" spans="2:26" ht="14.45" customHeight="1" x14ac:dyDescent="0.15">
      <c r="B131" s="43"/>
      <c r="C131" s="43"/>
      <c r="D131" s="42"/>
      <c r="E131" s="161" t="str">
        <f>'Risk Descptn List'!C14</f>
        <v>Improper project closeout, handover &amp; operations readiness</v>
      </c>
      <c r="F131" s="131"/>
      <c r="G131" s="161" t="str">
        <f t="shared" si="0"/>
        <v>Improper project closeout, handover &amp; operations readiness</v>
      </c>
      <c r="H131" s="131"/>
      <c r="I131" s="161" t="str">
        <f t="shared" si="1"/>
        <v>Improper project closeout, handover &amp; operations readiness</v>
      </c>
      <c r="J131" s="131"/>
      <c r="K131" s="163" t="str">
        <f t="shared" si="2"/>
        <v>Improper project closeout, handover &amp; operations readiness</v>
      </c>
      <c r="L131" s="165"/>
      <c r="M131" s="163" t="str">
        <f t="shared" si="3"/>
        <v>Improper project closeout, handover &amp; operations readiness</v>
      </c>
      <c r="N131" s="165"/>
      <c r="O131" s="163" t="str">
        <f t="shared" si="4"/>
        <v>Improper project closeout, handover &amp; operations readiness</v>
      </c>
      <c r="P131" s="165"/>
      <c r="Q131" s="163" t="str">
        <f t="shared" si="5"/>
        <v>Improper project closeout, handover &amp; operations readiness</v>
      </c>
      <c r="R131" s="165"/>
      <c r="S131" s="163" t="str">
        <f t="shared" si="6"/>
        <v>Improper project closeout, handover &amp; operations readiness</v>
      </c>
      <c r="T131" s="165"/>
      <c r="U131" s="163" t="str">
        <f t="shared" si="7"/>
        <v>Improper project closeout, handover &amp; operations readiness</v>
      </c>
      <c r="V131" s="165"/>
      <c r="W131" s="163" t="str">
        <f t="shared" si="8"/>
        <v>Improper project closeout, handover &amp; operations readiness</v>
      </c>
      <c r="Z131" s="23"/>
    </row>
    <row r="132" spans="2:26" ht="14.45" customHeight="1" x14ac:dyDescent="0.15">
      <c r="B132" s="43"/>
      <c r="C132" s="43"/>
      <c r="D132" s="42"/>
      <c r="E132" s="161" t="str">
        <f>'Risk Descptn List'!C15</f>
        <v>Uncertainty with geological resource estimation for new project.</v>
      </c>
      <c r="F132" s="131"/>
      <c r="G132" s="161" t="str">
        <f t="shared" si="0"/>
        <v>Uncertainty with geological resource estimation for new project.</v>
      </c>
      <c r="H132" s="131"/>
      <c r="I132" s="161" t="str">
        <f t="shared" si="1"/>
        <v>Uncertainty with geological resource estimation for new project.</v>
      </c>
      <c r="J132" s="131"/>
      <c r="K132" s="163" t="str">
        <f t="shared" si="2"/>
        <v>Uncertainty with geological resource estimation for new project.</v>
      </c>
      <c r="L132" s="165"/>
      <c r="M132" s="163" t="str">
        <f t="shared" si="3"/>
        <v>Uncertainty with geological resource estimation for new project.</v>
      </c>
      <c r="N132" s="165"/>
      <c r="O132" s="163" t="str">
        <f t="shared" si="4"/>
        <v>Uncertainty with geological resource estimation for new project.</v>
      </c>
      <c r="P132" s="165"/>
      <c r="Q132" s="163" t="str">
        <f t="shared" si="5"/>
        <v>Uncertainty with geological resource estimation for new project.</v>
      </c>
      <c r="R132" s="165"/>
      <c r="S132" s="163" t="str">
        <f t="shared" si="6"/>
        <v>Uncertainty with geological resource estimation for new project.</v>
      </c>
      <c r="T132" s="165"/>
      <c r="U132" s="163" t="str">
        <f t="shared" si="7"/>
        <v>Uncertainty with geological resource estimation for new project.</v>
      </c>
      <c r="V132" s="165"/>
      <c r="W132" s="163" t="str">
        <f t="shared" si="8"/>
        <v>Uncertainty with geological resource estimation for new project.</v>
      </c>
      <c r="Z132" s="23"/>
    </row>
    <row r="133" spans="2:26" ht="14.45" customHeight="1" x14ac:dyDescent="0.15">
      <c r="B133" s="43"/>
      <c r="C133" s="43"/>
      <c r="D133" s="42"/>
      <c r="E133" s="161" t="str">
        <f>'Risk Descptn List'!C16</f>
        <v>Automotive growth in US &amp; Europe doesn’t materializes</v>
      </c>
      <c r="F133" s="131"/>
      <c r="G133" s="161" t="str">
        <f t="shared" si="0"/>
        <v>Automotive growth in US &amp; Europe doesn’t materializes</v>
      </c>
      <c r="H133" s="131"/>
      <c r="I133" s="161" t="str">
        <f t="shared" si="1"/>
        <v>Automotive growth in US &amp; Europe doesn’t materializes</v>
      </c>
      <c r="J133" s="131"/>
      <c r="K133" s="163" t="str">
        <f t="shared" si="2"/>
        <v>Automotive growth in US &amp; Europe doesn’t materializes</v>
      </c>
      <c r="L133" s="165"/>
      <c r="M133" s="163" t="str">
        <f t="shared" si="3"/>
        <v>Automotive growth in US &amp; Europe doesn’t materializes</v>
      </c>
      <c r="N133" s="165"/>
      <c r="O133" s="163" t="str">
        <f t="shared" si="4"/>
        <v>Automotive growth in US &amp; Europe doesn’t materializes</v>
      </c>
      <c r="P133" s="165"/>
      <c r="Q133" s="163" t="str">
        <f t="shared" si="5"/>
        <v>Automotive growth in US &amp; Europe doesn’t materializes</v>
      </c>
      <c r="R133" s="165"/>
      <c r="S133" s="163" t="str">
        <f t="shared" si="6"/>
        <v>Automotive growth in US &amp; Europe doesn’t materializes</v>
      </c>
      <c r="T133" s="165"/>
      <c r="U133" s="163" t="str">
        <f t="shared" si="7"/>
        <v>Automotive growth in US &amp; Europe doesn’t materializes</v>
      </c>
      <c r="V133" s="165"/>
      <c r="W133" s="163" t="str">
        <f t="shared" si="8"/>
        <v>Automotive growth in US &amp; Europe doesn’t materializes</v>
      </c>
      <c r="Z133" s="23"/>
    </row>
    <row r="134" spans="2:26" ht="12.6" customHeight="1" x14ac:dyDescent="0.15">
      <c r="B134" s="43"/>
      <c r="C134" s="43"/>
      <c r="D134" s="42"/>
      <c r="E134" s="161" t="str">
        <f>'Risk Descptn List'!C17</f>
        <v>Insurable risks not insured</v>
      </c>
      <c r="F134" s="131"/>
      <c r="G134" s="161" t="str">
        <f t="shared" si="0"/>
        <v>Insurable risks not insured</v>
      </c>
      <c r="H134" s="131"/>
      <c r="I134" s="161" t="str">
        <f t="shared" si="1"/>
        <v>Insurable risks not insured</v>
      </c>
      <c r="J134" s="131"/>
      <c r="K134" s="163" t="str">
        <f t="shared" si="2"/>
        <v>Insurable risks not insured</v>
      </c>
      <c r="L134" s="165"/>
      <c r="M134" s="163" t="str">
        <f t="shared" si="3"/>
        <v>Insurable risks not insured</v>
      </c>
      <c r="N134" s="165"/>
      <c r="O134" s="163" t="str">
        <f t="shared" si="4"/>
        <v>Insurable risks not insured</v>
      </c>
      <c r="P134" s="165"/>
      <c r="Q134" s="163" t="str">
        <f t="shared" si="5"/>
        <v>Insurable risks not insured</v>
      </c>
      <c r="R134" s="165"/>
      <c r="S134" s="163" t="str">
        <f t="shared" si="6"/>
        <v>Insurable risks not insured</v>
      </c>
      <c r="T134" s="165"/>
      <c r="U134" s="163" t="str">
        <f t="shared" si="7"/>
        <v>Insurable risks not insured</v>
      </c>
      <c r="V134" s="165"/>
      <c r="W134" s="163" t="str">
        <f t="shared" si="8"/>
        <v>Insurable risks not insured</v>
      </c>
      <c r="Z134" s="23"/>
    </row>
    <row r="135" spans="2:26" ht="12.6" customHeight="1" x14ac:dyDescent="0.15">
      <c r="B135" s="43"/>
      <c r="C135" s="43"/>
      <c r="D135" s="42"/>
      <c r="E135" s="161" t="str">
        <f>'Risk Descptn List'!C18</f>
        <v>Beneficiation Plant is not producing Rock Phosphate in sufficient quantity and Quality</v>
      </c>
      <c r="F135" s="131"/>
      <c r="G135" s="161" t="str">
        <f t="shared" si="0"/>
        <v>Beneficiation Plant is not producing Rock Phosphate in sufficient quantity and Quality</v>
      </c>
      <c r="H135" s="131"/>
      <c r="I135" s="161" t="str">
        <f t="shared" si="1"/>
        <v>Beneficiation Plant is not producing Rock Phosphate in sufficient quantity and Quality</v>
      </c>
      <c r="J135" s="131"/>
      <c r="K135" s="163" t="str">
        <f t="shared" si="2"/>
        <v>Beneficiation Plant is not producing Rock Phosphate in sufficient quantity and Quality</v>
      </c>
      <c r="L135" s="165"/>
      <c r="M135" s="163" t="str">
        <f t="shared" si="3"/>
        <v>Beneficiation Plant is not producing Rock Phosphate in sufficient quantity and Quality</v>
      </c>
      <c r="N135" s="165"/>
      <c r="O135" s="163" t="str">
        <f t="shared" si="4"/>
        <v>Beneficiation Plant is not producing Rock Phosphate in sufficient quantity and Quality</v>
      </c>
      <c r="P135" s="165"/>
      <c r="Q135" s="163" t="str">
        <f t="shared" si="5"/>
        <v>Beneficiation Plant is not producing Rock Phosphate in sufficient quantity and Quality</v>
      </c>
      <c r="R135" s="165"/>
      <c r="S135" s="163" t="str">
        <f t="shared" si="6"/>
        <v>Beneficiation Plant is not producing Rock Phosphate in sufficient quantity and Quality</v>
      </c>
      <c r="T135" s="165"/>
      <c r="U135" s="163" t="str">
        <f t="shared" si="7"/>
        <v>Beneficiation Plant is not producing Rock Phosphate in sufficient quantity and Quality</v>
      </c>
      <c r="V135" s="165"/>
      <c r="W135" s="163" t="str">
        <f t="shared" si="8"/>
        <v>Beneficiation Plant is not producing Rock Phosphate in sufficient quantity and Quality</v>
      </c>
      <c r="Z135" s="23"/>
    </row>
    <row r="136" spans="2:26" ht="26.25" x14ac:dyDescent="0.15">
      <c r="B136" s="43"/>
      <c r="C136" s="43"/>
      <c r="E136" s="161" t="str">
        <f>'Risk Descptn List'!C19</f>
        <v>Plant Performance is inadequate to meet the production target as per the design</v>
      </c>
      <c r="F136" s="131"/>
      <c r="G136" s="161" t="str">
        <f t="shared" si="0"/>
        <v>Plant Performance is inadequate to meet the production target as per the design</v>
      </c>
      <c r="H136" s="131"/>
      <c r="I136" s="161" t="str">
        <f t="shared" si="1"/>
        <v>Plant Performance is inadequate to meet the production target as per the design</v>
      </c>
      <c r="J136" s="131"/>
      <c r="K136" s="163" t="str">
        <f t="shared" si="2"/>
        <v>Plant Performance is inadequate to meet the production target as per the design</v>
      </c>
      <c r="L136" s="165"/>
      <c r="M136" s="163" t="str">
        <f t="shared" si="3"/>
        <v>Plant Performance is inadequate to meet the production target as per the design</v>
      </c>
      <c r="N136" s="165"/>
      <c r="O136" s="163" t="str">
        <f t="shared" si="4"/>
        <v>Plant Performance is inadequate to meet the production target as per the design</v>
      </c>
      <c r="P136" s="165"/>
      <c r="Q136" s="163" t="str">
        <f t="shared" si="5"/>
        <v>Plant Performance is inadequate to meet the production target as per the design</v>
      </c>
      <c r="R136" s="165"/>
      <c r="S136" s="163" t="str">
        <f t="shared" si="6"/>
        <v>Plant Performance is inadequate to meet the production target as per the design</v>
      </c>
      <c r="T136" s="165"/>
      <c r="U136" s="163" t="str">
        <f t="shared" si="7"/>
        <v>Plant Performance is inadequate to meet the production target as per the design</v>
      </c>
      <c r="V136" s="165"/>
      <c r="W136" s="163" t="str">
        <f t="shared" si="8"/>
        <v>Plant Performance is inadequate to meet the production target as per the design</v>
      </c>
      <c r="Z136" s="23"/>
    </row>
    <row r="137" spans="2:26" x14ac:dyDescent="0.15">
      <c r="B137" s="43"/>
      <c r="C137" s="43"/>
      <c r="D137" s="42"/>
      <c r="E137" s="161" t="str">
        <f>'Risk Descptn List'!C20</f>
        <v>Inability to meet customer requirements</v>
      </c>
      <c r="F137" s="131"/>
      <c r="G137" s="161" t="str">
        <f t="shared" si="0"/>
        <v>Inability to meet customer requirements</v>
      </c>
      <c r="H137" s="131"/>
      <c r="I137" s="161" t="str">
        <f t="shared" si="1"/>
        <v>Inability to meet customer requirements</v>
      </c>
      <c r="J137" s="131"/>
      <c r="K137" s="163" t="str">
        <f t="shared" si="2"/>
        <v>Inability to meet customer requirements</v>
      </c>
      <c r="L137" s="165"/>
      <c r="M137" s="163" t="str">
        <f t="shared" si="3"/>
        <v>Inability to meet customer requirements</v>
      </c>
      <c r="N137" s="165"/>
      <c r="O137" s="163" t="str">
        <f t="shared" si="4"/>
        <v>Inability to meet customer requirements</v>
      </c>
      <c r="P137" s="165"/>
      <c r="Q137" s="163" t="str">
        <f t="shared" si="5"/>
        <v>Inability to meet customer requirements</v>
      </c>
      <c r="R137" s="165"/>
      <c r="S137" s="163" t="str">
        <f t="shared" si="6"/>
        <v>Inability to meet customer requirements</v>
      </c>
      <c r="T137" s="165"/>
      <c r="U137" s="163" t="str">
        <f t="shared" si="7"/>
        <v>Inability to meet customer requirements</v>
      </c>
      <c r="V137" s="165"/>
      <c r="W137" s="163" t="str">
        <f t="shared" si="8"/>
        <v>Inability to meet customer requirements</v>
      </c>
      <c r="Z137" s="23"/>
    </row>
    <row r="138" spans="2:26" ht="26.25" x14ac:dyDescent="0.15">
      <c r="B138" s="43"/>
      <c r="C138" s="43"/>
      <c r="D138" s="42"/>
      <c r="E138" s="161" t="str">
        <f>'Risk Descptn List'!C21</f>
        <v>Non-availability of Critical materials/Services or concentration of suppliers</v>
      </c>
      <c r="F138" s="131"/>
      <c r="G138" s="161" t="str">
        <f t="shared" si="0"/>
        <v>Non-availability of Critical materials/Services or concentration of suppliers</v>
      </c>
      <c r="H138" s="131"/>
      <c r="I138" s="161" t="str">
        <f t="shared" si="1"/>
        <v>Non-availability of Critical materials/Services or concentration of suppliers</v>
      </c>
      <c r="J138" s="131"/>
      <c r="K138" s="163" t="str">
        <f t="shared" si="2"/>
        <v>Non-availability of Critical materials/Services or concentration of suppliers</v>
      </c>
      <c r="L138" s="165"/>
      <c r="M138" s="163" t="str">
        <f t="shared" si="3"/>
        <v>Non-availability of Critical materials/Services or concentration of suppliers</v>
      </c>
      <c r="N138" s="165"/>
      <c r="O138" s="163" t="str">
        <f t="shared" si="4"/>
        <v>Non-availability of Critical materials/Services or concentration of suppliers</v>
      </c>
      <c r="P138" s="165"/>
      <c r="Q138" s="163" t="str">
        <f t="shared" si="5"/>
        <v>Non-availability of Critical materials/Services or concentration of suppliers</v>
      </c>
      <c r="R138" s="165"/>
      <c r="S138" s="163" t="str">
        <f t="shared" si="6"/>
        <v>Non-availability of Critical materials/Services or concentration of suppliers</v>
      </c>
      <c r="T138" s="165"/>
      <c r="U138" s="163" t="str">
        <f t="shared" si="7"/>
        <v>Non-availability of Critical materials/Services or concentration of suppliers</v>
      </c>
      <c r="V138" s="165"/>
      <c r="W138" s="163" t="str">
        <f t="shared" si="8"/>
        <v>Non-availability of Critical materials/Services or concentration of suppliers</v>
      </c>
      <c r="Z138" s="23"/>
    </row>
    <row r="139" spans="2:26" x14ac:dyDescent="0.15">
      <c r="B139" s="43"/>
      <c r="C139" s="43"/>
      <c r="D139" s="42"/>
      <c r="E139" s="161" t="str">
        <f>'Risk Descptn List'!C22</f>
        <v>Uninterrupted Power supply</v>
      </c>
      <c r="F139" s="131"/>
      <c r="G139" s="161" t="str">
        <f t="shared" si="0"/>
        <v>Uninterrupted Power supply</v>
      </c>
      <c r="H139" s="131"/>
      <c r="I139" s="161" t="str">
        <f t="shared" si="1"/>
        <v>Uninterrupted Power supply</v>
      </c>
      <c r="J139" s="131"/>
      <c r="K139" s="163" t="str">
        <f t="shared" si="2"/>
        <v>Uninterrupted Power supply</v>
      </c>
      <c r="L139" s="165"/>
      <c r="M139" s="163" t="str">
        <f t="shared" si="3"/>
        <v>Uninterrupted Power supply</v>
      </c>
      <c r="N139" s="165"/>
      <c r="O139" s="163" t="str">
        <f t="shared" si="4"/>
        <v>Uninterrupted Power supply</v>
      </c>
      <c r="P139" s="165"/>
      <c r="Q139" s="163" t="str">
        <f t="shared" si="5"/>
        <v>Uninterrupted Power supply</v>
      </c>
      <c r="R139" s="165"/>
      <c r="S139" s="163" t="str">
        <f t="shared" si="6"/>
        <v>Uninterrupted Power supply</v>
      </c>
      <c r="T139" s="165"/>
      <c r="U139" s="163" t="str">
        <f t="shared" si="7"/>
        <v>Uninterrupted Power supply</v>
      </c>
      <c r="V139" s="165"/>
      <c r="W139" s="163" t="str">
        <f t="shared" si="8"/>
        <v>Uninterrupted Power supply</v>
      </c>
      <c r="Z139" s="23"/>
    </row>
    <row r="140" spans="2:26" ht="31.5" customHeight="1" x14ac:dyDescent="0.15">
      <c r="B140" s="43"/>
      <c r="C140" s="43"/>
      <c r="D140" s="42"/>
      <c r="E140" s="161" t="str">
        <f>'Risk Descptn List'!C23</f>
        <v>Lack of a proper employee documentation/archiving system that prevent information losses and insecurity</v>
      </c>
      <c r="F140" s="131"/>
      <c r="G140" s="161" t="str">
        <f t="shared" si="0"/>
        <v>Lack of a proper employee documentation/archiving system that prevent information losses and insecurity</v>
      </c>
      <c r="H140" s="131"/>
      <c r="I140" s="161" t="str">
        <f t="shared" si="1"/>
        <v>Lack of a proper employee documentation/archiving system that prevent information losses and insecurity</v>
      </c>
      <c r="J140" s="131"/>
      <c r="K140" s="163" t="str">
        <f t="shared" si="2"/>
        <v>Lack of a proper employee documentation/archiving system that prevent information losses and insecurity</v>
      </c>
      <c r="L140" s="165"/>
      <c r="M140" s="163" t="str">
        <f t="shared" si="3"/>
        <v>Lack of a proper employee documentation/archiving system that prevent information losses and insecurity</v>
      </c>
      <c r="N140" s="165"/>
      <c r="O140" s="163" t="str">
        <f t="shared" si="4"/>
        <v>Lack of a proper employee documentation/archiving system that prevent information losses and insecurity</v>
      </c>
      <c r="P140" s="165"/>
      <c r="Q140" s="163" t="str">
        <f t="shared" si="5"/>
        <v>Lack of a proper employee documentation/archiving system that prevent information losses and insecurity</v>
      </c>
      <c r="R140" s="165"/>
      <c r="S140" s="163" t="str">
        <f t="shared" si="6"/>
        <v>Lack of a proper employee documentation/archiving system that prevent information losses and insecurity</v>
      </c>
      <c r="T140" s="165"/>
      <c r="U140" s="163" t="str">
        <f t="shared" si="7"/>
        <v>Lack of a proper employee documentation/archiving system that prevent information losses and insecurity</v>
      </c>
      <c r="V140" s="165"/>
      <c r="W140" s="163" t="str">
        <f t="shared" si="8"/>
        <v>Lack of a proper employee documentation/archiving system that prevent information losses and insecurity</v>
      </c>
      <c r="Z140" s="23"/>
    </row>
    <row r="141" spans="2:26" ht="26.25" x14ac:dyDescent="0.15">
      <c r="B141" s="43"/>
      <c r="C141" s="43"/>
      <c r="D141" s="42"/>
      <c r="E141" s="161" t="str">
        <f>'Risk Descptn List'!C24</f>
        <v>Security Risk (inadequate security arrangements &amp; permits)</v>
      </c>
      <c r="F141" s="131"/>
      <c r="G141" s="161" t="str">
        <f t="shared" si="0"/>
        <v>Security Risk (inadequate security arrangements &amp; permits)</v>
      </c>
      <c r="H141" s="131"/>
      <c r="I141" s="161" t="str">
        <f t="shared" si="1"/>
        <v>Security Risk (inadequate security arrangements &amp; permits)</v>
      </c>
      <c r="J141" s="131"/>
      <c r="K141" s="163" t="str">
        <f t="shared" si="2"/>
        <v>Security Risk (inadequate security arrangements &amp; permits)</v>
      </c>
      <c r="L141" s="165"/>
      <c r="M141" s="163" t="str">
        <f t="shared" si="3"/>
        <v>Security Risk (inadequate security arrangements &amp; permits)</v>
      </c>
      <c r="N141" s="165"/>
      <c r="O141" s="163" t="str">
        <f t="shared" si="4"/>
        <v>Security Risk (inadequate security arrangements &amp; permits)</v>
      </c>
      <c r="P141" s="165"/>
      <c r="Q141" s="163" t="str">
        <f t="shared" si="5"/>
        <v>Security Risk (inadequate security arrangements &amp; permits)</v>
      </c>
      <c r="R141" s="165"/>
      <c r="S141" s="163" t="str">
        <f t="shared" si="6"/>
        <v>Security Risk (inadequate security arrangements &amp; permits)</v>
      </c>
      <c r="T141" s="165"/>
      <c r="U141" s="163" t="str">
        <f t="shared" si="7"/>
        <v>Security Risk (inadequate security arrangements &amp; permits)</v>
      </c>
      <c r="V141" s="165"/>
      <c r="W141" s="163" t="str">
        <f t="shared" si="8"/>
        <v>Security Risk (inadequate security arrangements &amp; permits)</v>
      </c>
      <c r="Z141" s="23"/>
    </row>
    <row r="142" spans="2:26" x14ac:dyDescent="0.15">
      <c r="B142" s="43"/>
      <c r="C142" s="43"/>
      <c r="D142" s="42"/>
      <c r="E142" s="161" t="str">
        <f>'Risk Descptn List'!C25</f>
        <v>Cash Shortage</v>
      </c>
      <c r="F142" s="131"/>
      <c r="G142" s="161" t="str">
        <f t="shared" si="0"/>
        <v>Cash Shortage</v>
      </c>
      <c r="H142" s="131"/>
      <c r="I142" s="161" t="str">
        <f t="shared" si="1"/>
        <v>Cash Shortage</v>
      </c>
      <c r="J142" s="131"/>
      <c r="K142" s="163" t="str">
        <f t="shared" si="2"/>
        <v>Cash Shortage</v>
      </c>
      <c r="L142" s="165"/>
      <c r="M142" s="163" t="str">
        <f t="shared" si="3"/>
        <v>Cash Shortage</v>
      </c>
      <c r="N142" s="165"/>
      <c r="O142" s="163" t="str">
        <f t="shared" si="4"/>
        <v>Cash Shortage</v>
      </c>
      <c r="P142" s="165"/>
      <c r="Q142" s="163" t="str">
        <f t="shared" si="5"/>
        <v>Cash Shortage</v>
      </c>
      <c r="R142" s="165"/>
      <c r="S142" s="163" t="str">
        <f t="shared" si="6"/>
        <v>Cash Shortage</v>
      </c>
      <c r="T142" s="165"/>
      <c r="U142" s="163" t="str">
        <f t="shared" si="7"/>
        <v>Cash Shortage</v>
      </c>
      <c r="V142" s="165"/>
      <c r="W142" s="163" t="str">
        <f t="shared" si="8"/>
        <v>Cash Shortage</v>
      </c>
      <c r="Z142" s="23"/>
    </row>
    <row r="143" spans="2:26" x14ac:dyDescent="0.15">
      <c r="B143" s="43"/>
      <c r="C143" s="43"/>
      <c r="D143" s="42"/>
      <c r="E143" s="161" t="str">
        <f>'Risk Descptn List'!C26</f>
        <v>Caustic Supply to Refinery</v>
      </c>
      <c r="F143" s="131"/>
      <c r="G143" s="161" t="str">
        <f t="shared" si="0"/>
        <v>Caustic Supply to Refinery</v>
      </c>
      <c r="H143" s="131"/>
      <c r="I143" s="161" t="str">
        <f t="shared" si="1"/>
        <v>Caustic Supply to Refinery</v>
      </c>
      <c r="J143" s="131"/>
      <c r="K143" s="163" t="str">
        <f t="shared" si="2"/>
        <v>Caustic Supply to Refinery</v>
      </c>
      <c r="L143" s="165"/>
      <c r="M143" s="163" t="str">
        <f t="shared" si="3"/>
        <v>Caustic Supply to Refinery</v>
      </c>
      <c r="N143" s="165"/>
      <c r="O143" s="163" t="str">
        <f t="shared" si="4"/>
        <v>Caustic Supply to Refinery</v>
      </c>
      <c r="P143" s="165"/>
      <c r="Q143" s="163" t="str">
        <f t="shared" si="5"/>
        <v>Caustic Supply to Refinery</v>
      </c>
      <c r="R143" s="165"/>
      <c r="S143" s="163" t="str">
        <f t="shared" si="6"/>
        <v>Caustic Supply to Refinery</v>
      </c>
      <c r="T143" s="165"/>
      <c r="U143" s="163" t="str">
        <f t="shared" si="7"/>
        <v>Caustic Supply to Refinery</v>
      </c>
      <c r="V143" s="165"/>
      <c r="W143" s="163" t="str">
        <f t="shared" si="8"/>
        <v>Caustic Supply to Refinery</v>
      </c>
      <c r="Z143" s="23"/>
    </row>
    <row r="144" spans="2:26" x14ac:dyDescent="0.15">
      <c r="B144" s="43"/>
      <c r="C144" s="43"/>
      <c r="D144" s="42"/>
      <c r="E144" s="161" t="str">
        <f>'Risk Descptn List'!C27</f>
        <v xml:space="preserve">Commissioning and Production Risk Rolling Mill </v>
      </c>
      <c r="F144" s="131"/>
      <c r="G144" s="161" t="str">
        <f t="shared" si="0"/>
        <v xml:space="preserve">Commissioning and Production Risk Rolling Mill </v>
      </c>
      <c r="H144" s="131"/>
      <c r="I144" s="161" t="str">
        <f t="shared" si="1"/>
        <v xml:space="preserve">Commissioning and Production Risk Rolling Mill </v>
      </c>
      <c r="J144" s="131"/>
      <c r="K144" s="163" t="str">
        <f t="shared" si="2"/>
        <v xml:space="preserve">Commissioning and Production Risk Rolling Mill </v>
      </c>
      <c r="L144" s="165"/>
      <c r="M144" s="163" t="str">
        <f t="shared" si="3"/>
        <v xml:space="preserve">Commissioning and Production Risk Rolling Mill </v>
      </c>
      <c r="N144" s="165"/>
      <c r="O144" s="163" t="str">
        <f t="shared" si="4"/>
        <v xml:space="preserve">Commissioning and Production Risk Rolling Mill </v>
      </c>
      <c r="P144" s="165"/>
      <c r="Q144" s="163" t="str">
        <f t="shared" si="5"/>
        <v xml:space="preserve">Commissioning and Production Risk Rolling Mill </v>
      </c>
      <c r="R144" s="165"/>
      <c r="S144" s="163" t="str">
        <f t="shared" si="6"/>
        <v xml:space="preserve">Commissioning and Production Risk Rolling Mill </v>
      </c>
      <c r="T144" s="165"/>
      <c r="U144" s="163" t="str">
        <f t="shared" si="7"/>
        <v xml:space="preserve">Commissioning and Production Risk Rolling Mill </v>
      </c>
      <c r="V144" s="165"/>
      <c r="W144" s="163" t="str">
        <f t="shared" si="8"/>
        <v xml:space="preserve">Commissioning and Production Risk Rolling Mill </v>
      </c>
      <c r="Z144" s="23"/>
    </row>
    <row r="145" spans="1:26" x14ac:dyDescent="0.15">
      <c r="B145" s="43"/>
      <c r="C145" s="43"/>
      <c r="D145" s="42"/>
      <c r="E145" s="161" t="str">
        <f>'Risk Descptn List'!C28</f>
        <v>New Regulation</v>
      </c>
      <c r="F145" s="131"/>
      <c r="G145" s="161" t="str">
        <f t="shared" si="0"/>
        <v>New Regulation</v>
      </c>
      <c r="H145" s="131"/>
      <c r="I145" s="161" t="str">
        <f t="shared" si="1"/>
        <v>New Regulation</v>
      </c>
      <c r="J145" s="131"/>
      <c r="K145" s="163" t="str">
        <f t="shared" si="2"/>
        <v>New Regulation</v>
      </c>
      <c r="L145" s="165"/>
      <c r="M145" s="163" t="str">
        <f t="shared" si="3"/>
        <v>New Regulation</v>
      </c>
      <c r="N145" s="165"/>
      <c r="O145" s="163" t="str">
        <f t="shared" si="4"/>
        <v>New Regulation</v>
      </c>
      <c r="P145" s="165"/>
      <c r="Q145" s="163" t="str">
        <f t="shared" si="5"/>
        <v>New Regulation</v>
      </c>
      <c r="R145" s="165"/>
      <c r="S145" s="163" t="str">
        <f t="shared" si="6"/>
        <v>New Regulation</v>
      </c>
      <c r="T145" s="165"/>
      <c r="U145" s="163" t="str">
        <f t="shared" si="7"/>
        <v>New Regulation</v>
      </c>
      <c r="V145" s="165"/>
      <c r="W145" s="163" t="str">
        <f t="shared" si="8"/>
        <v>New Regulation</v>
      </c>
      <c r="Z145" s="23"/>
    </row>
    <row r="146" spans="1:26" ht="26.25" x14ac:dyDescent="0.15">
      <c r="B146" s="43"/>
      <c r="C146" s="43"/>
      <c r="D146" s="42"/>
      <c r="E146" s="161" t="str">
        <f>'Risk Descptn List'!C29</f>
        <v>Diminishing head grades/low grades of mineralization (Grade erosion/depletion)</v>
      </c>
      <c r="F146" s="131"/>
      <c r="G146" s="161" t="str">
        <f t="shared" si="0"/>
        <v>Diminishing head grades/low grades of mineralization (Grade erosion/depletion)</v>
      </c>
      <c r="H146" s="131"/>
      <c r="I146" s="161" t="str">
        <f t="shared" si="1"/>
        <v>Diminishing head grades/low grades of mineralization (Grade erosion/depletion)</v>
      </c>
      <c r="J146" s="131"/>
      <c r="K146" s="163" t="str">
        <f t="shared" si="2"/>
        <v>Diminishing head grades/low grades of mineralization (Grade erosion/depletion)</v>
      </c>
      <c r="L146" s="165"/>
      <c r="M146" s="163" t="str">
        <f t="shared" si="3"/>
        <v>Diminishing head grades/low grades of mineralization (Grade erosion/depletion)</v>
      </c>
      <c r="N146" s="165"/>
      <c r="O146" s="163" t="str">
        <f t="shared" si="4"/>
        <v>Diminishing head grades/low grades of mineralization (Grade erosion/depletion)</v>
      </c>
      <c r="P146" s="165"/>
      <c r="Q146" s="163" t="str">
        <f t="shared" si="5"/>
        <v>Diminishing head grades/low grades of mineralization (Grade erosion/depletion)</v>
      </c>
      <c r="R146" s="165"/>
      <c r="S146" s="163" t="str">
        <f t="shared" si="6"/>
        <v>Diminishing head grades/low grades of mineralization (Grade erosion/depletion)</v>
      </c>
      <c r="T146" s="165"/>
      <c r="U146" s="163" t="str">
        <f t="shared" si="7"/>
        <v>Diminishing head grades/low grades of mineralization (Grade erosion/depletion)</v>
      </c>
      <c r="V146" s="165"/>
      <c r="W146" s="163" t="str">
        <f t="shared" si="8"/>
        <v>Diminishing head grades/low grades of mineralization (Grade erosion/depletion)</v>
      </c>
      <c r="Z146" s="23"/>
    </row>
    <row r="147" spans="1:26" x14ac:dyDescent="0.15">
      <c r="B147" s="43"/>
      <c r="C147" s="43"/>
      <c r="D147" s="42"/>
      <c r="E147" s="161" t="str">
        <f>'Risk Descptn List'!C30</f>
        <v xml:space="preserve">Mined Ore Delivery </v>
      </c>
      <c r="F147" s="131"/>
      <c r="G147" s="161" t="str">
        <f t="shared" si="0"/>
        <v xml:space="preserve">Mined Ore Delivery </v>
      </c>
      <c r="H147" s="131"/>
      <c r="I147" s="161" t="str">
        <f t="shared" si="1"/>
        <v xml:space="preserve">Mined Ore Delivery </v>
      </c>
      <c r="J147" s="131"/>
      <c r="K147" s="163" t="str">
        <f t="shared" si="2"/>
        <v xml:space="preserve">Mined Ore Delivery </v>
      </c>
      <c r="L147" s="165"/>
      <c r="M147" s="163" t="str">
        <f t="shared" si="3"/>
        <v xml:space="preserve">Mined Ore Delivery </v>
      </c>
      <c r="N147" s="165"/>
      <c r="O147" s="163" t="str">
        <f t="shared" si="4"/>
        <v xml:space="preserve">Mined Ore Delivery </v>
      </c>
      <c r="P147" s="165"/>
      <c r="Q147" s="163" t="str">
        <f t="shared" si="5"/>
        <v xml:space="preserve">Mined Ore Delivery </v>
      </c>
      <c r="R147" s="165"/>
      <c r="S147" s="163" t="str">
        <f t="shared" si="6"/>
        <v xml:space="preserve">Mined Ore Delivery </v>
      </c>
      <c r="T147" s="165"/>
      <c r="U147" s="163" t="str">
        <f t="shared" si="7"/>
        <v xml:space="preserve">Mined Ore Delivery </v>
      </c>
      <c r="V147" s="165"/>
      <c r="W147" s="163" t="str">
        <f t="shared" si="8"/>
        <v xml:space="preserve">Mined Ore Delivery </v>
      </c>
      <c r="Z147" s="23"/>
    </row>
    <row r="148" spans="1:26" ht="26.25" x14ac:dyDescent="0.15">
      <c r="B148" s="43"/>
      <c r="C148" s="43"/>
      <c r="D148" s="42"/>
      <c r="E148" s="161" t="str">
        <f>'Risk Descptn List'!C31</f>
        <v>Utilizing the cash disbursed through advance payment to vendors.</v>
      </c>
      <c r="F148" s="131"/>
      <c r="G148" s="161" t="str">
        <f t="shared" si="0"/>
        <v>Utilizing the cash disbursed through advance payment to vendors.</v>
      </c>
      <c r="H148" s="131"/>
      <c r="I148" s="161" t="str">
        <f t="shared" si="1"/>
        <v>Utilizing the cash disbursed through advance payment to vendors.</v>
      </c>
      <c r="J148" s="131"/>
      <c r="K148" s="163" t="str">
        <f t="shared" si="2"/>
        <v>Utilizing the cash disbursed through advance payment to vendors.</v>
      </c>
      <c r="L148" s="165"/>
      <c r="M148" s="163" t="str">
        <f t="shared" si="3"/>
        <v>Utilizing the cash disbursed through advance payment to vendors.</v>
      </c>
      <c r="N148" s="165"/>
      <c r="O148" s="163" t="str">
        <f t="shared" si="4"/>
        <v>Utilizing the cash disbursed through advance payment to vendors.</v>
      </c>
      <c r="P148" s="165"/>
      <c r="Q148" s="163" t="str">
        <f t="shared" si="5"/>
        <v>Utilizing the cash disbursed through advance payment to vendors.</v>
      </c>
      <c r="R148" s="165"/>
      <c r="S148" s="163" t="str">
        <f t="shared" si="6"/>
        <v>Utilizing the cash disbursed through advance payment to vendors.</v>
      </c>
      <c r="T148" s="165"/>
      <c r="U148" s="163" t="str">
        <f t="shared" si="7"/>
        <v>Utilizing the cash disbursed through advance payment to vendors.</v>
      </c>
      <c r="V148" s="165"/>
      <c r="W148" s="163" t="str">
        <f t="shared" si="8"/>
        <v>Utilizing the cash disbursed through advance payment to vendors.</v>
      </c>
      <c r="Z148" s="23"/>
    </row>
    <row r="149" spans="1:26" x14ac:dyDescent="0.15">
      <c r="B149" s="43"/>
      <c r="C149" s="43"/>
      <c r="D149" s="42"/>
      <c r="E149" s="161" t="str">
        <f>'Risk Descptn List'!C32</f>
        <v>Adverse environmental incident</v>
      </c>
      <c r="F149" s="131"/>
      <c r="G149" s="161" t="str">
        <f t="shared" si="0"/>
        <v>Adverse environmental incident</v>
      </c>
      <c r="H149" s="131"/>
      <c r="I149" s="161" t="str">
        <f t="shared" si="1"/>
        <v>Adverse environmental incident</v>
      </c>
      <c r="J149" s="131"/>
      <c r="K149" s="163" t="str">
        <f t="shared" si="2"/>
        <v>Adverse environmental incident</v>
      </c>
      <c r="L149" s="165"/>
      <c r="M149" s="163" t="str">
        <f t="shared" si="3"/>
        <v>Adverse environmental incident</v>
      </c>
      <c r="N149" s="165"/>
      <c r="O149" s="163" t="str">
        <f t="shared" si="4"/>
        <v>Adverse environmental incident</v>
      </c>
      <c r="P149" s="165"/>
      <c r="Q149" s="163" t="str">
        <f t="shared" si="5"/>
        <v>Adverse environmental incident</v>
      </c>
      <c r="R149" s="165"/>
      <c r="S149" s="163" t="str">
        <f t="shared" si="6"/>
        <v>Adverse environmental incident</v>
      </c>
      <c r="T149" s="165"/>
      <c r="U149" s="163" t="str">
        <f t="shared" si="7"/>
        <v>Adverse environmental incident</v>
      </c>
      <c r="V149" s="165"/>
      <c r="W149" s="163" t="str">
        <f t="shared" si="8"/>
        <v>Adverse environmental incident</v>
      </c>
      <c r="Z149" s="23"/>
    </row>
    <row r="150" spans="1:26" ht="26.25" x14ac:dyDescent="0.15">
      <c r="B150" s="43"/>
      <c r="C150" s="43"/>
      <c r="D150" s="42"/>
      <c r="E150" s="161" t="str">
        <f>'Risk Descptn List'!C33</f>
        <v>Non - performance of Insurance to mitigate identified and insured risk (other affiliates)</v>
      </c>
      <c r="F150" s="131"/>
      <c r="G150" s="161" t="str">
        <f t="shared" si="0"/>
        <v>Non - performance of Insurance to mitigate identified and insured risk (other affiliates)</v>
      </c>
      <c r="H150" s="131"/>
      <c r="I150" s="161" t="str">
        <f t="shared" si="1"/>
        <v>Non - performance of Insurance to mitigate identified and insured risk (other affiliates)</v>
      </c>
      <c r="J150" s="131"/>
      <c r="K150" s="163" t="str">
        <f t="shared" si="2"/>
        <v>Non - performance of Insurance to mitigate identified and insured risk (other affiliates)</v>
      </c>
      <c r="L150" s="165"/>
      <c r="M150" s="163" t="str">
        <f t="shared" si="3"/>
        <v>Non - performance of Insurance to mitigate identified and insured risk (other affiliates)</v>
      </c>
      <c r="N150" s="165"/>
      <c r="O150" s="163" t="str">
        <f t="shared" si="4"/>
        <v>Non - performance of Insurance to mitigate identified and insured risk (other affiliates)</v>
      </c>
      <c r="P150" s="165"/>
      <c r="Q150" s="163" t="str">
        <f t="shared" si="5"/>
        <v>Non - performance of Insurance to mitigate identified and insured risk (other affiliates)</v>
      </c>
      <c r="R150" s="165"/>
      <c r="S150" s="163" t="str">
        <f t="shared" si="6"/>
        <v>Non - performance of Insurance to mitigate identified and insured risk (other affiliates)</v>
      </c>
      <c r="T150" s="165"/>
      <c r="U150" s="163" t="str">
        <f t="shared" si="7"/>
        <v>Non - performance of Insurance to mitigate identified and insured risk (other affiliates)</v>
      </c>
      <c r="V150" s="165"/>
      <c r="W150" s="163" t="str">
        <f t="shared" si="8"/>
        <v>Non - performance of Insurance to mitigate identified and insured risk (other affiliates)</v>
      </c>
      <c r="Z150" s="23"/>
    </row>
    <row r="151" spans="1:26" ht="26.25" x14ac:dyDescent="0.15">
      <c r="E151" s="161" t="str">
        <f>'Risk Descptn List'!C34</f>
        <v>Failure to renew the insurance policies on a timely basis (other affiliates)</v>
      </c>
      <c r="F151" s="162"/>
      <c r="G151" s="161" t="str">
        <f t="shared" si="0"/>
        <v>Failure to renew the insurance policies on a timely basis (other affiliates)</v>
      </c>
      <c r="H151" s="162"/>
      <c r="I151" s="161" t="str">
        <f t="shared" si="1"/>
        <v>Failure to renew the insurance policies on a timely basis (other affiliates)</v>
      </c>
      <c r="J151" s="162"/>
      <c r="K151" s="163" t="str">
        <f t="shared" si="2"/>
        <v>Failure to renew the insurance policies on a timely basis (other affiliates)</v>
      </c>
      <c r="L151" s="166"/>
      <c r="M151" s="163" t="str">
        <f t="shared" si="3"/>
        <v>Failure to renew the insurance policies on a timely basis (other affiliates)</v>
      </c>
      <c r="N151" s="166"/>
      <c r="O151" s="163" t="str">
        <f t="shared" si="4"/>
        <v>Failure to renew the insurance policies on a timely basis (other affiliates)</v>
      </c>
      <c r="P151" s="166"/>
      <c r="Q151" s="163" t="str">
        <f t="shared" si="5"/>
        <v>Failure to renew the insurance policies on a timely basis (other affiliates)</v>
      </c>
      <c r="R151" s="166"/>
      <c r="S151" s="163" t="str">
        <f t="shared" si="6"/>
        <v>Failure to renew the insurance policies on a timely basis (other affiliates)</v>
      </c>
      <c r="T151" s="166"/>
      <c r="U151" s="163" t="str">
        <f t="shared" si="7"/>
        <v>Failure to renew the insurance policies on a timely basis (other affiliates)</v>
      </c>
      <c r="V151" s="166"/>
      <c r="W151" s="163" t="str">
        <f t="shared" si="8"/>
        <v>Failure to renew the insurance policies on a timely basis (other affiliates)</v>
      </c>
      <c r="Z151" s="23"/>
    </row>
    <row r="152" spans="1:26" x14ac:dyDescent="0.15">
      <c r="E152" s="161" t="str">
        <f>'Risk Descptn List'!C35</f>
        <v>​Delay in claims processing and payments</v>
      </c>
      <c r="F152" s="162"/>
      <c r="G152" s="161" t="str">
        <f t="shared" si="0"/>
        <v>​Delay in claims processing and payments</v>
      </c>
      <c r="H152" s="162"/>
      <c r="I152" s="161" t="str">
        <f t="shared" si="1"/>
        <v>​Delay in claims processing and payments</v>
      </c>
      <c r="J152" s="162"/>
      <c r="K152" s="163" t="str">
        <f t="shared" si="2"/>
        <v>​Delay in claims processing and payments</v>
      </c>
      <c r="L152" s="166"/>
      <c r="M152" s="163" t="str">
        <f t="shared" si="3"/>
        <v>​Delay in claims processing and payments</v>
      </c>
      <c r="N152" s="166"/>
      <c r="O152" s="163" t="str">
        <f t="shared" si="4"/>
        <v>​Delay in claims processing and payments</v>
      </c>
      <c r="P152" s="166"/>
      <c r="Q152" s="163" t="str">
        <f t="shared" si="5"/>
        <v>​Delay in claims processing and payments</v>
      </c>
      <c r="R152" s="166"/>
      <c r="S152" s="163" t="str">
        <f t="shared" si="6"/>
        <v>​Delay in claims processing and payments</v>
      </c>
      <c r="T152" s="166"/>
      <c r="U152" s="163" t="str">
        <f t="shared" si="7"/>
        <v>​Delay in claims processing and payments</v>
      </c>
      <c r="V152" s="166"/>
      <c r="W152" s="163" t="str">
        <f t="shared" si="8"/>
        <v>​Delay in claims processing and payments</v>
      </c>
      <c r="Z152" s="23"/>
    </row>
    <row r="153" spans="1:26" ht="13.5" customHeight="1" x14ac:dyDescent="0.15">
      <c r="A153" s="157"/>
      <c r="B153" s="157"/>
      <c r="C153" s="157"/>
      <c r="E153" s="161" t="str">
        <f>'Risk Descptn List'!C36</f>
        <v>Information systems are vulnerable to breach of security and inappropriate discloser of sensitive information to unauthorized personnel</v>
      </c>
      <c r="F153" s="162"/>
      <c r="G153" s="161" t="str">
        <f t="shared" si="0"/>
        <v>Information systems are vulnerable to breach of security and inappropriate discloser of sensitive information to unauthorized personnel</v>
      </c>
      <c r="H153" s="162"/>
      <c r="I153" s="161" t="str">
        <f t="shared" si="1"/>
        <v>Information systems are vulnerable to breach of security and inappropriate discloser of sensitive information to unauthorized personnel</v>
      </c>
      <c r="J153" s="162"/>
      <c r="K153" s="163" t="str">
        <f t="shared" si="2"/>
        <v>Information systems are vulnerable to breach of security and inappropriate discloser of sensitive information to unauthorized personnel</v>
      </c>
      <c r="L153" s="166"/>
      <c r="M153" s="163" t="str">
        <f t="shared" si="3"/>
        <v>Information systems are vulnerable to breach of security and inappropriate discloser of sensitive information to unauthorized personnel</v>
      </c>
      <c r="N153" s="166"/>
      <c r="O153" s="163" t="str">
        <f t="shared" si="4"/>
        <v>Information systems are vulnerable to breach of security and inappropriate discloser of sensitive information to unauthorized personnel</v>
      </c>
      <c r="P153" s="166"/>
      <c r="Q153" s="163" t="str">
        <f t="shared" si="5"/>
        <v>Information systems are vulnerable to breach of security and inappropriate discloser of sensitive information to unauthorized personnel</v>
      </c>
      <c r="R153" s="166"/>
      <c r="S153" s="163" t="str">
        <f t="shared" si="6"/>
        <v>Information systems are vulnerable to breach of security and inappropriate discloser of sensitive information to unauthorized personnel</v>
      </c>
      <c r="T153" s="166"/>
      <c r="U153" s="163" t="str">
        <f t="shared" si="7"/>
        <v>Information systems are vulnerable to breach of security and inappropriate discloser of sensitive information to unauthorized personnel</v>
      </c>
      <c r="V153" s="166"/>
      <c r="W153" s="163" t="str">
        <f t="shared" si="8"/>
        <v>Information systems are vulnerable to breach of security and inappropriate discloser of sensitive information to unauthorized personnel</v>
      </c>
      <c r="Y153" s="157"/>
      <c r="Z153" s="23"/>
    </row>
    <row r="154" spans="1:26" ht="26.25" x14ac:dyDescent="0.15">
      <c r="E154" s="161" t="str">
        <f>'Risk Descptn List'!C37</f>
        <v>​Health &amp; safety breach resulting in personnel injury or casualty</v>
      </c>
      <c r="F154" s="162"/>
      <c r="G154" s="161" t="str">
        <f t="shared" si="0"/>
        <v>​Health &amp; safety breach resulting in personnel injury or casualty</v>
      </c>
      <c r="H154" s="162"/>
      <c r="I154" s="161" t="str">
        <f t="shared" si="1"/>
        <v>​Health &amp; safety breach resulting in personnel injury or casualty</v>
      </c>
      <c r="J154" s="162"/>
      <c r="K154" s="163" t="str">
        <f t="shared" si="2"/>
        <v>​Health &amp; safety breach resulting in personnel injury or casualty</v>
      </c>
      <c r="L154" s="166"/>
      <c r="M154" s="163" t="str">
        <f t="shared" si="3"/>
        <v>​Health &amp; safety breach resulting in personnel injury or casualty</v>
      </c>
      <c r="N154" s="166"/>
      <c r="O154" s="163" t="str">
        <f t="shared" si="4"/>
        <v>​Health &amp; safety breach resulting in personnel injury or casualty</v>
      </c>
      <c r="P154" s="166"/>
      <c r="Q154" s="163" t="str">
        <f t="shared" si="5"/>
        <v>​Health &amp; safety breach resulting in personnel injury or casualty</v>
      </c>
      <c r="R154" s="166"/>
      <c r="S154" s="163" t="str">
        <f t="shared" si="6"/>
        <v>​Health &amp; safety breach resulting in personnel injury or casualty</v>
      </c>
      <c r="T154" s="166"/>
      <c r="U154" s="163" t="str">
        <f t="shared" si="7"/>
        <v>​Health &amp; safety breach resulting in personnel injury or casualty</v>
      </c>
      <c r="V154" s="166"/>
      <c r="W154" s="163" t="str">
        <f t="shared" si="8"/>
        <v>​Health &amp; safety breach resulting in personnel injury or casualty</v>
      </c>
      <c r="Z154" s="23"/>
    </row>
    <row r="155" spans="1:26" x14ac:dyDescent="0.15">
      <c r="E155" s="161" t="str">
        <f>'Risk Descptn List'!C38</f>
        <v>Failure to sustain IT services</v>
      </c>
      <c r="F155" s="162"/>
      <c r="G155" s="161" t="str">
        <f t="shared" si="0"/>
        <v>Failure to sustain IT services</v>
      </c>
      <c r="H155" s="162"/>
      <c r="I155" s="161" t="str">
        <f t="shared" si="1"/>
        <v>Failure to sustain IT services</v>
      </c>
      <c r="J155" s="162"/>
      <c r="K155" s="163" t="str">
        <f t="shared" si="2"/>
        <v>Failure to sustain IT services</v>
      </c>
      <c r="L155" s="166"/>
      <c r="M155" s="163" t="str">
        <f t="shared" si="3"/>
        <v>Failure to sustain IT services</v>
      </c>
      <c r="N155" s="166"/>
      <c r="O155" s="163" t="str">
        <f t="shared" si="4"/>
        <v>Failure to sustain IT services</v>
      </c>
      <c r="P155" s="166"/>
      <c r="Q155" s="163" t="str">
        <f t="shared" si="5"/>
        <v>Failure to sustain IT services</v>
      </c>
      <c r="R155" s="166"/>
      <c r="S155" s="163" t="str">
        <f t="shared" si="6"/>
        <v>Failure to sustain IT services</v>
      </c>
      <c r="T155" s="166"/>
      <c r="U155" s="163" t="str">
        <f t="shared" si="7"/>
        <v>Failure to sustain IT services</v>
      </c>
      <c r="V155" s="166"/>
      <c r="W155" s="163" t="str">
        <f t="shared" si="8"/>
        <v>Failure to sustain IT services</v>
      </c>
      <c r="Z155" s="23"/>
    </row>
    <row r="156" spans="1:26" ht="26.25" x14ac:dyDescent="0.15">
      <c r="E156" s="161" t="str">
        <f>'Risk Descptn List'!C39</f>
        <v>Inadequate alignment between business requirement &amp; IT</v>
      </c>
      <c r="F156" s="162"/>
      <c r="G156" s="161" t="str">
        <f t="shared" si="0"/>
        <v>Inadequate alignment between business requirement &amp; IT</v>
      </c>
      <c r="H156" s="162"/>
      <c r="I156" s="161" t="str">
        <f t="shared" si="1"/>
        <v>Inadequate alignment between business requirement &amp; IT</v>
      </c>
      <c r="J156" s="162"/>
      <c r="K156" s="163" t="str">
        <f t="shared" si="2"/>
        <v>Inadequate alignment between business requirement &amp; IT</v>
      </c>
      <c r="L156" s="166"/>
      <c r="M156" s="163" t="str">
        <f t="shared" si="3"/>
        <v>Inadequate alignment between business requirement &amp; IT</v>
      </c>
      <c r="N156" s="166"/>
      <c r="O156" s="163" t="str">
        <f t="shared" si="4"/>
        <v>Inadequate alignment between business requirement &amp; IT</v>
      </c>
      <c r="P156" s="166"/>
      <c r="Q156" s="163" t="str">
        <f t="shared" si="5"/>
        <v>Inadequate alignment between business requirement &amp; IT</v>
      </c>
      <c r="R156" s="166"/>
      <c r="S156" s="163" t="str">
        <f t="shared" si="6"/>
        <v>Inadequate alignment between business requirement &amp; IT</v>
      </c>
      <c r="T156" s="166"/>
      <c r="U156" s="163" t="str">
        <f t="shared" si="7"/>
        <v>Inadequate alignment between business requirement &amp; IT</v>
      </c>
      <c r="V156" s="166"/>
      <c r="W156" s="163" t="str">
        <f t="shared" si="8"/>
        <v>Inadequate alignment between business requirement &amp; IT</v>
      </c>
      <c r="Z156" s="23"/>
    </row>
    <row r="157" spans="1:26" ht="26.25" x14ac:dyDescent="0.15">
      <c r="E157" s="161" t="str">
        <f>'Risk Descptn List'!C40</f>
        <v>Inadequate segregation of duties between IT Application Team</v>
      </c>
      <c r="F157" s="162"/>
      <c r="G157" s="161" t="str">
        <f t="shared" si="0"/>
        <v>Inadequate segregation of duties between IT Application Team</v>
      </c>
      <c r="H157" s="162"/>
      <c r="I157" s="161" t="str">
        <f t="shared" si="1"/>
        <v>Inadequate segregation of duties between IT Application Team</v>
      </c>
      <c r="J157" s="162"/>
      <c r="K157" s="163" t="str">
        <f t="shared" si="2"/>
        <v>Inadequate segregation of duties between IT Application Team</v>
      </c>
      <c r="L157" s="166"/>
      <c r="M157" s="163" t="str">
        <f t="shared" si="3"/>
        <v>Inadequate segregation of duties between IT Application Team</v>
      </c>
      <c r="N157" s="166"/>
      <c r="O157" s="163" t="str">
        <f t="shared" si="4"/>
        <v>Inadequate segregation of duties between IT Application Team</v>
      </c>
      <c r="P157" s="166"/>
      <c r="Q157" s="163" t="str">
        <f t="shared" si="5"/>
        <v>Inadequate segregation of duties between IT Application Team</v>
      </c>
      <c r="R157" s="166"/>
      <c r="S157" s="163" t="str">
        <f t="shared" si="6"/>
        <v>Inadequate segregation of duties between IT Application Team</v>
      </c>
      <c r="T157" s="166"/>
      <c r="U157" s="163" t="str">
        <f t="shared" si="7"/>
        <v>Inadequate segregation of duties between IT Application Team</v>
      </c>
      <c r="V157" s="166"/>
      <c r="W157" s="163" t="str">
        <f t="shared" si="8"/>
        <v>Inadequate segregation of duties between IT Application Team</v>
      </c>
      <c r="Z157" s="23"/>
    </row>
    <row r="158" spans="1:26" x14ac:dyDescent="0.15">
      <c r="E158" s="161" t="str">
        <f>'Risk Descptn List'!C41</f>
        <v>Adequate IT governance framework​</v>
      </c>
      <c r="F158" s="162"/>
      <c r="G158" s="161" t="str">
        <f t="shared" si="0"/>
        <v>Adequate IT governance framework​</v>
      </c>
      <c r="H158" s="162"/>
      <c r="I158" s="161" t="str">
        <f t="shared" si="1"/>
        <v>Adequate IT governance framework​</v>
      </c>
      <c r="J158" s="162"/>
      <c r="K158" s="163" t="str">
        <f t="shared" si="2"/>
        <v>Adequate IT governance framework​</v>
      </c>
      <c r="L158" s="166"/>
      <c r="M158" s="163" t="str">
        <f t="shared" si="3"/>
        <v>Adequate IT governance framework​</v>
      </c>
      <c r="N158" s="166"/>
      <c r="O158" s="163" t="str">
        <f t="shared" si="4"/>
        <v>Adequate IT governance framework​</v>
      </c>
      <c r="P158" s="166"/>
      <c r="Q158" s="163" t="str">
        <f t="shared" si="5"/>
        <v>Adequate IT governance framework​</v>
      </c>
      <c r="R158" s="166"/>
      <c r="S158" s="163" t="str">
        <f t="shared" si="6"/>
        <v>Adequate IT governance framework​</v>
      </c>
      <c r="T158" s="166"/>
      <c r="U158" s="163" t="str">
        <f t="shared" si="7"/>
        <v>Adequate IT governance framework​</v>
      </c>
      <c r="V158" s="166"/>
      <c r="W158" s="163" t="str">
        <f t="shared" si="8"/>
        <v>Adequate IT governance framework​</v>
      </c>
      <c r="Z158" s="23"/>
    </row>
    <row r="159" spans="1:26" x14ac:dyDescent="0.15">
      <c r="E159" s="161" t="str">
        <f>'Risk Descptn List'!C42</f>
        <v>Rising costs (cost inflation)</v>
      </c>
      <c r="F159" s="162"/>
      <c r="G159" s="161" t="str">
        <f t="shared" si="0"/>
        <v>Rising costs (cost inflation)</v>
      </c>
      <c r="H159" s="162"/>
      <c r="I159" s="161" t="str">
        <f t="shared" si="1"/>
        <v>Rising costs (cost inflation)</v>
      </c>
      <c r="J159" s="162"/>
      <c r="K159" s="163" t="str">
        <f t="shared" si="2"/>
        <v>Rising costs (cost inflation)</v>
      </c>
      <c r="L159" s="166"/>
      <c r="M159" s="163" t="str">
        <f t="shared" si="3"/>
        <v>Rising costs (cost inflation)</v>
      </c>
      <c r="N159" s="166"/>
      <c r="O159" s="163" t="str">
        <f t="shared" si="4"/>
        <v>Rising costs (cost inflation)</v>
      </c>
      <c r="P159" s="166"/>
      <c r="Q159" s="163" t="str">
        <f t="shared" si="5"/>
        <v>Rising costs (cost inflation)</v>
      </c>
      <c r="R159" s="166"/>
      <c r="S159" s="163" t="str">
        <f t="shared" si="6"/>
        <v>Rising costs (cost inflation)</v>
      </c>
      <c r="T159" s="166"/>
      <c r="U159" s="163" t="str">
        <f t="shared" si="7"/>
        <v>Rising costs (cost inflation)</v>
      </c>
      <c r="V159" s="166"/>
      <c r="W159" s="163" t="str">
        <f t="shared" si="8"/>
        <v>Rising costs (cost inflation)</v>
      </c>
      <c r="Z159" s="23"/>
    </row>
    <row r="160" spans="1:26" ht="39" x14ac:dyDescent="0.15">
      <c r="D160" s="24"/>
      <c r="E160" s="161" t="str">
        <f>'Risk Descptn List'!C43</f>
        <v>Inadequate Control over Software Licenses expose Ma'aden to legal implication of unauthorized use of unlicensed Software.</v>
      </c>
      <c r="F160" s="162"/>
      <c r="G160" s="161" t="str">
        <f t="shared" si="0"/>
        <v>Inadequate Control over Software Licenses expose Ma'aden to legal implication of unauthorized use of unlicensed Software.</v>
      </c>
      <c r="H160" s="162"/>
      <c r="I160" s="161" t="str">
        <f t="shared" si="1"/>
        <v>Inadequate Control over Software Licenses expose Ma'aden to legal implication of unauthorized use of unlicensed Software.</v>
      </c>
      <c r="J160" s="162"/>
      <c r="K160" s="163" t="str">
        <f t="shared" si="2"/>
        <v>Inadequate Control over Software Licenses expose Ma'aden to legal implication of unauthorized use of unlicensed Software.</v>
      </c>
      <c r="L160" s="166"/>
      <c r="M160" s="163" t="str">
        <f t="shared" si="3"/>
        <v>Inadequate Control over Software Licenses expose Ma'aden to legal implication of unauthorized use of unlicensed Software.</v>
      </c>
      <c r="N160" s="166"/>
      <c r="O160" s="163" t="str">
        <f t="shared" si="4"/>
        <v>Inadequate Control over Software Licenses expose Ma'aden to legal implication of unauthorized use of unlicensed Software.</v>
      </c>
      <c r="P160" s="166"/>
      <c r="Q160" s="163" t="str">
        <f t="shared" si="5"/>
        <v>Inadequate Control over Software Licenses expose Ma'aden to legal implication of unauthorized use of unlicensed Software.</v>
      </c>
      <c r="R160" s="166"/>
      <c r="S160" s="163" t="str">
        <f t="shared" si="6"/>
        <v>Inadequate Control over Software Licenses expose Ma'aden to legal implication of unauthorized use of unlicensed Software.</v>
      </c>
      <c r="T160" s="166"/>
      <c r="U160" s="163" t="str">
        <f t="shared" si="7"/>
        <v>Inadequate Control over Software Licenses expose Ma'aden to legal implication of unauthorized use of unlicensed Software.</v>
      </c>
      <c r="V160" s="166"/>
      <c r="W160" s="163" t="str">
        <f t="shared" si="8"/>
        <v>Inadequate Control over Software Licenses expose Ma'aden to legal implication of unauthorized use of unlicensed Software.</v>
      </c>
      <c r="Z160" s="23"/>
    </row>
    <row r="161" spans="4:26" x14ac:dyDescent="0.15">
      <c r="D161" s="24"/>
      <c r="E161" s="161" t="str">
        <f>'Risk Descptn List'!C44</f>
        <v>Cash/fund management &amp; cost of funding</v>
      </c>
      <c r="F161" s="162"/>
      <c r="G161" s="161" t="str">
        <f t="shared" si="0"/>
        <v>Cash/fund management &amp; cost of funding</v>
      </c>
      <c r="H161" s="162"/>
      <c r="I161" s="161" t="str">
        <f t="shared" si="1"/>
        <v>Cash/fund management &amp; cost of funding</v>
      </c>
      <c r="J161" s="162"/>
      <c r="K161" s="163" t="str">
        <f t="shared" si="2"/>
        <v>Cash/fund management &amp; cost of funding</v>
      </c>
      <c r="L161" s="166"/>
      <c r="M161" s="163" t="str">
        <f t="shared" si="3"/>
        <v>Cash/fund management &amp; cost of funding</v>
      </c>
      <c r="N161" s="166"/>
      <c r="O161" s="163" t="str">
        <f t="shared" si="4"/>
        <v>Cash/fund management &amp; cost of funding</v>
      </c>
      <c r="P161" s="166"/>
      <c r="Q161" s="163" t="str">
        <f t="shared" si="5"/>
        <v>Cash/fund management &amp; cost of funding</v>
      </c>
      <c r="R161" s="166"/>
      <c r="S161" s="163" t="str">
        <f t="shared" si="6"/>
        <v>Cash/fund management &amp; cost of funding</v>
      </c>
      <c r="T161" s="166"/>
      <c r="U161" s="163" t="str">
        <f t="shared" si="7"/>
        <v>Cash/fund management &amp; cost of funding</v>
      </c>
      <c r="V161" s="166"/>
      <c r="W161" s="163" t="str">
        <f t="shared" si="8"/>
        <v>Cash/fund management &amp; cost of funding</v>
      </c>
      <c r="Z161" s="23"/>
    </row>
    <row r="162" spans="4:26" x14ac:dyDescent="0.15">
      <c r="D162" s="24"/>
      <c r="E162" s="161" t="str">
        <f>'Risk Descptn List'!C45</f>
        <v>Availability of sufficient water supplies</v>
      </c>
      <c r="F162" s="162"/>
      <c r="G162" s="161" t="str">
        <f t="shared" si="0"/>
        <v>Availability of sufficient water supplies</v>
      </c>
      <c r="H162" s="162"/>
      <c r="I162" s="161" t="str">
        <f t="shared" si="1"/>
        <v>Availability of sufficient water supplies</v>
      </c>
      <c r="J162" s="162"/>
      <c r="K162" s="163" t="str">
        <f t="shared" si="2"/>
        <v>Availability of sufficient water supplies</v>
      </c>
      <c r="L162" s="166"/>
      <c r="M162" s="163" t="str">
        <f t="shared" si="3"/>
        <v>Availability of sufficient water supplies</v>
      </c>
      <c r="N162" s="166"/>
      <c r="O162" s="163" t="str">
        <f t="shared" si="4"/>
        <v>Availability of sufficient water supplies</v>
      </c>
      <c r="P162" s="166"/>
      <c r="Q162" s="163" t="str">
        <f t="shared" si="5"/>
        <v>Availability of sufficient water supplies</v>
      </c>
      <c r="R162" s="166"/>
      <c r="S162" s="163" t="str">
        <f t="shared" si="6"/>
        <v>Availability of sufficient water supplies</v>
      </c>
      <c r="T162" s="166"/>
      <c r="U162" s="163" t="str">
        <f t="shared" si="7"/>
        <v>Availability of sufficient water supplies</v>
      </c>
      <c r="V162" s="166"/>
      <c r="W162" s="163" t="str">
        <f t="shared" si="8"/>
        <v>Availability of sufficient water supplies</v>
      </c>
      <c r="Z162" s="23"/>
    </row>
    <row r="163" spans="4:26" ht="26.25" x14ac:dyDescent="0.15">
      <c r="D163" s="24"/>
      <c r="E163" s="161" t="str">
        <f>'Risk Descptn List'!C46</f>
        <v>Inadequate process to handle emergency changes to the systems</v>
      </c>
      <c r="F163" s="162"/>
      <c r="G163" s="161" t="str">
        <f t="shared" si="0"/>
        <v>Inadequate process to handle emergency changes to the systems</v>
      </c>
      <c r="H163" s="162"/>
      <c r="I163" s="161" t="str">
        <f t="shared" si="1"/>
        <v>Inadequate process to handle emergency changes to the systems</v>
      </c>
      <c r="J163" s="162"/>
      <c r="K163" s="163" t="str">
        <f t="shared" si="2"/>
        <v>Inadequate process to handle emergency changes to the systems</v>
      </c>
      <c r="L163" s="166"/>
      <c r="M163" s="163" t="str">
        <f t="shared" si="3"/>
        <v>Inadequate process to handle emergency changes to the systems</v>
      </c>
      <c r="N163" s="166"/>
      <c r="O163" s="163" t="str">
        <f t="shared" si="4"/>
        <v>Inadequate process to handle emergency changes to the systems</v>
      </c>
      <c r="P163" s="166"/>
      <c r="Q163" s="163" t="str">
        <f t="shared" si="5"/>
        <v>Inadequate process to handle emergency changes to the systems</v>
      </c>
      <c r="R163" s="166"/>
      <c r="S163" s="163" t="str">
        <f t="shared" si="6"/>
        <v>Inadequate process to handle emergency changes to the systems</v>
      </c>
      <c r="T163" s="166"/>
      <c r="U163" s="163" t="str">
        <f t="shared" si="7"/>
        <v>Inadequate process to handle emergency changes to the systems</v>
      </c>
      <c r="V163" s="166"/>
      <c r="W163" s="163" t="str">
        <f t="shared" si="8"/>
        <v>Inadequate process to handle emergency changes to the systems</v>
      </c>
      <c r="Z163" s="23"/>
    </row>
    <row r="164" spans="4:26" ht="26.25" x14ac:dyDescent="0.15">
      <c r="D164" s="24"/>
      <c r="E164" s="161" t="str">
        <f>'Risk Descptn List'!C47</f>
        <v>Marketability (Inability to market and sell our products effectively)</v>
      </c>
      <c r="F164" s="162"/>
      <c r="G164" s="161" t="str">
        <f t="shared" si="0"/>
        <v>Marketability (Inability to market and sell our products effectively)</v>
      </c>
      <c r="H164" s="162"/>
      <c r="I164" s="161" t="str">
        <f t="shared" si="1"/>
        <v>Marketability (Inability to market and sell our products effectively)</v>
      </c>
      <c r="J164" s="162"/>
      <c r="K164" s="163" t="str">
        <f t="shared" si="2"/>
        <v>Marketability (Inability to market and sell our products effectively)</v>
      </c>
      <c r="L164" s="166"/>
      <c r="M164" s="163" t="str">
        <f t="shared" si="3"/>
        <v>Marketability (Inability to market and sell our products effectively)</v>
      </c>
      <c r="N164" s="166"/>
      <c r="O164" s="163" t="str">
        <f t="shared" si="4"/>
        <v>Marketability (Inability to market and sell our products effectively)</v>
      </c>
      <c r="P164" s="166"/>
      <c r="Q164" s="163" t="str">
        <f t="shared" si="5"/>
        <v>Marketability (Inability to market and sell our products effectively)</v>
      </c>
      <c r="R164" s="166"/>
      <c r="S164" s="163" t="str">
        <f t="shared" si="6"/>
        <v>Marketability (Inability to market and sell our products effectively)</v>
      </c>
      <c r="T164" s="166"/>
      <c r="U164" s="163" t="str">
        <f t="shared" si="7"/>
        <v>Marketability (Inability to market and sell our products effectively)</v>
      </c>
      <c r="V164" s="166"/>
      <c r="W164" s="163" t="str">
        <f t="shared" si="8"/>
        <v>Marketability (Inability to market and sell our products effectively)</v>
      </c>
      <c r="Z164" s="23"/>
    </row>
    <row r="165" spans="4:26" x14ac:dyDescent="0.15">
      <c r="D165" s="24"/>
      <c r="E165" s="161" t="str">
        <f>'Risk Descptn List'!C48</f>
        <v>Commodity price fluctuations</v>
      </c>
      <c r="F165" s="162"/>
      <c r="G165" s="161" t="str">
        <f t="shared" si="0"/>
        <v>Commodity price fluctuations</v>
      </c>
      <c r="H165" s="162"/>
      <c r="I165" s="161" t="str">
        <f t="shared" si="1"/>
        <v>Commodity price fluctuations</v>
      </c>
      <c r="J165" s="162"/>
      <c r="K165" s="163" t="str">
        <f t="shared" si="2"/>
        <v>Commodity price fluctuations</v>
      </c>
      <c r="L165" s="166"/>
      <c r="M165" s="163" t="str">
        <f t="shared" si="3"/>
        <v>Commodity price fluctuations</v>
      </c>
      <c r="N165" s="166"/>
      <c r="O165" s="163" t="str">
        <f t="shared" si="4"/>
        <v>Commodity price fluctuations</v>
      </c>
      <c r="P165" s="166"/>
      <c r="Q165" s="163" t="str">
        <f t="shared" si="5"/>
        <v>Commodity price fluctuations</v>
      </c>
      <c r="R165" s="166"/>
      <c r="S165" s="163" t="str">
        <f t="shared" si="6"/>
        <v>Commodity price fluctuations</v>
      </c>
      <c r="T165" s="166"/>
      <c r="U165" s="163" t="str">
        <f t="shared" si="7"/>
        <v>Commodity price fluctuations</v>
      </c>
      <c r="V165" s="166"/>
      <c r="W165" s="163" t="str">
        <f t="shared" si="8"/>
        <v>Commodity price fluctuations</v>
      </c>
      <c r="Z165" s="23"/>
    </row>
    <row r="166" spans="4:26" ht="26.25" x14ac:dyDescent="0.15">
      <c r="D166" s="24"/>
      <c r="E166" s="161" t="str">
        <f>'Risk Descptn List'!C49</f>
        <v>Inability to attract, develop &amp; retain human resources (Skills shortage)</v>
      </c>
      <c r="F166" s="162"/>
      <c r="G166" s="161" t="str">
        <f t="shared" si="0"/>
        <v>Inability to attract, develop &amp; retain human resources (Skills shortage)</v>
      </c>
      <c r="H166" s="162"/>
      <c r="I166" s="161" t="str">
        <f t="shared" si="1"/>
        <v>Inability to attract, develop &amp; retain human resources (Skills shortage)</v>
      </c>
      <c r="J166" s="162"/>
      <c r="K166" s="163" t="str">
        <f t="shared" si="2"/>
        <v>Inability to attract, develop &amp; retain human resources (Skills shortage)</v>
      </c>
      <c r="L166" s="166"/>
      <c r="M166" s="163" t="str">
        <f t="shared" si="3"/>
        <v>Inability to attract, develop &amp; retain human resources (Skills shortage)</v>
      </c>
      <c r="N166" s="166"/>
      <c r="O166" s="163" t="str">
        <f t="shared" si="4"/>
        <v>Inability to attract, develop &amp; retain human resources (Skills shortage)</v>
      </c>
      <c r="P166" s="166"/>
      <c r="Q166" s="163" t="str">
        <f t="shared" si="5"/>
        <v>Inability to attract, develop &amp; retain human resources (Skills shortage)</v>
      </c>
      <c r="R166" s="166"/>
      <c r="S166" s="163" t="str">
        <f t="shared" si="6"/>
        <v>Inability to attract, develop &amp; retain human resources (Skills shortage)</v>
      </c>
      <c r="T166" s="166"/>
      <c r="U166" s="163" t="str">
        <f t="shared" si="7"/>
        <v>Inability to attract, develop &amp; retain human resources (Skills shortage)</v>
      </c>
      <c r="V166" s="166"/>
      <c r="W166" s="163" t="str">
        <f t="shared" si="8"/>
        <v>Inability to attract, develop &amp; retain human resources (Skills shortage)</v>
      </c>
      <c r="Z166" s="23"/>
    </row>
    <row r="167" spans="4:26" x14ac:dyDescent="0.15">
      <c r="D167" s="24"/>
      <c r="Z167" s="23"/>
    </row>
    <row r="168" spans="4:26" x14ac:dyDescent="0.15">
      <c r="D168" s="24"/>
      <c r="E168" s="167" t="s">
        <v>112</v>
      </c>
      <c r="Z168" s="23"/>
    </row>
    <row r="169" spans="4:26" x14ac:dyDescent="0.15">
      <c r="D169" s="24"/>
      <c r="E169" s="167" t="s">
        <v>113</v>
      </c>
      <c r="Z169" s="23"/>
    </row>
    <row r="170" spans="4:26" x14ac:dyDescent="0.15">
      <c r="D170" s="24"/>
      <c r="E170" s="168" t="s">
        <v>114</v>
      </c>
      <c r="Z170" s="23"/>
    </row>
    <row r="171" spans="4:26" x14ac:dyDescent="0.15">
      <c r="D171" s="24"/>
      <c r="E171" s="169" t="s">
        <v>115</v>
      </c>
      <c r="Z171" s="23"/>
    </row>
    <row r="172" spans="4:26" x14ac:dyDescent="0.15">
      <c r="D172" s="24"/>
      <c r="Z172" s="23"/>
    </row>
    <row r="173" spans="4:26" x14ac:dyDescent="0.15">
      <c r="D173" s="24"/>
      <c r="Z173" s="23"/>
    </row>
    <row r="174" spans="4:26" x14ac:dyDescent="0.15">
      <c r="D174" s="24"/>
      <c r="E174" s="167" t="s">
        <v>38</v>
      </c>
      <c r="Z174" s="23"/>
    </row>
    <row r="175" spans="4:26" x14ac:dyDescent="0.15">
      <c r="D175" s="24"/>
      <c r="E175" s="167" t="s">
        <v>122</v>
      </c>
      <c r="Z175" s="23"/>
    </row>
    <row r="176" spans="4:26" x14ac:dyDescent="0.15">
      <c r="D176" s="24"/>
      <c r="E176" s="167" t="s">
        <v>39</v>
      </c>
      <c r="Z176" s="23"/>
    </row>
    <row r="177" spans="4:26" x14ac:dyDescent="0.15">
      <c r="D177" s="24"/>
      <c r="E177" s="41"/>
      <c r="Z177" s="23"/>
    </row>
    <row r="178" spans="4:26" x14ac:dyDescent="0.15">
      <c r="D178" s="24"/>
      <c r="E178" s="43"/>
      <c r="Z178" s="23"/>
    </row>
    <row r="179" spans="4:26" x14ac:dyDescent="0.15">
      <c r="D179" s="24"/>
      <c r="E179" s="170" t="s">
        <v>173</v>
      </c>
      <c r="Z179" s="23"/>
    </row>
    <row r="180" spans="4:26" x14ac:dyDescent="0.15">
      <c r="D180" s="24"/>
      <c r="E180" s="170" t="s">
        <v>174</v>
      </c>
      <c r="Z180" s="23"/>
    </row>
    <row r="181" spans="4:26" x14ac:dyDescent="0.15">
      <c r="D181" s="24"/>
      <c r="E181" s="170" t="s">
        <v>175</v>
      </c>
      <c r="Z181" s="23"/>
    </row>
    <row r="182" spans="4:26" x14ac:dyDescent="0.15">
      <c r="D182" s="24"/>
      <c r="E182" s="170" t="s">
        <v>177</v>
      </c>
      <c r="Z182" s="23"/>
    </row>
    <row r="183" spans="4:26" x14ac:dyDescent="0.15">
      <c r="D183" s="24"/>
      <c r="E183" s="170" t="s">
        <v>178</v>
      </c>
      <c r="Z183" s="23"/>
    </row>
    <row r="184" spans="4:26" x14ac:dyDescent="0.15">
      <c r="D184" s="24"/>
      <c r="E184" s="170" t="s">
        <v>181</v>
      </c>
      <c r="Z184" s="23"/>
    </row>
    <row r="185" spans="4:26" x14ac:dyDescent="0.15">
      <c r="D185" s="24"/>
      <c r="E185" s="170" t="s">
        <v>41</v>
      </c>
      <c r="Z185" s="23"/>
    </row>
    <row r="186" spans="4:26" x14ac:dyDescent="0.15">
      <c r="D186" s="24"/>
      <c r="E186" s="170" t="s">
        <v>176</v>
      </c>
      <c r="Z186" s="23"/>
    </row>
    <row r="187" spans="4:26" x14ac:dyDescent="0.15">
      <c r="D187" s="24"/>
      <c r="E187" s="170" t="s">
        <v>180</v>
      </c>
      <c r="Z187" s="23"/>
    </row>
    <row r="188" spans="4:26" x14ac:dyDescent="0.15">
      <c r="D188" s="24"/>
      <c r="E188" s="170" t="s">
        <v>42</v>
      </c>
      <c r="Z188" s="23"/>
    </row>
    <row r="189" spans="4:26" x14ac:dyDescent="0.15">
      <c r="D189" s="24"/>
      <c r="E189" s="170" t="s">
        <v>183</v>
      </c>
      <c r="Z189" s="23"/>
    </row>
    <row r="190" spans="4:26" x14ac:dyDescent="0.15">
      <c r="D190" s="24"/>
      <c r="E190" s="170" t="s">
        <v>43</v>
      </c>
      <c r="Z190" s="23"/>
    </row>
    <row r="191" spans="4:26" x14ac:dyDescent="0.15">
      <c r="D191" s="24"/>
      <c r="E191" s="170" t="s">
        <v>179</v>
      </c>
      <c r="Z191" s="23"/>
    </row>
    <row r="192" spans="4:26" x14ac:dyDescent="0.15">
      <c r="D192" s="24"/>
      <c r="E192" s="170" t="s">
        <v>44</v>
      </c>
      <c r="Z192" s="23"/>
    </row>
    <row r="193" spans="4:26" x14ac:dyDescent="0.15">
      <c r="D193" s="24"/>
      <c r="E193" s="170" t="s">
        <v>40</v>
      </c>
      <c r="Z193" s="23"/>
    </row>
    <row r="194" spans="4:26" x14ac:dyDescent="0.15">
      <c r="D194" s="24"/>
      <c r="E194" s="170" t="s">
        <v>45</v>
      </c>
      <c r="Z194" s="23"/>
    </row>
    <row r="195" spans="4:26" x14ac:dyDescent="0.15">
      <c r="D195" s="24"/>
      <c r="E195" s="170" t="s">
        <v>182</v>
      </c>
      <c r="Z195" s="23"/>
    </row>
    <row r="196" spans="4:26" x14ac:dyDescent="0.15">
      <c r="D196" s="24"/>
      <c r="E196" s="170" t="s">
        <v>184</v>
      </c>
      <c r="Z196" s="23"/>
    </row>
    <row r="197" spans="4:26" x14ac:dyDescent="0.15">
      <c r="D197" s="24"/>
      <c r="E197" s="170" t="s">
        <v>185</v>
      </c>
      <c r="Z197" s="23"/>
    </row>
    <row r="198" spans="4:26" ht="14.25" x14ac:dyDescent="0.15">
      <c r="D198" s="24"/>
      <c r="E198" s="160"/>
      <c r="Z198" s="23"/>
    </row>
    <row r="199" spans="4:26" ht="14.25" x14ac:dyDescent="0.15">
      <c r="D199" s="24"/>
      <c r="E199" s="160"/>
      <c r="Z199" s="23"/>
    </row>
    <row r="200" spans="4:26" x14ac:dyDescent="0.15">
      <c r="D200" s="24"/>
      <c r="E200" s="167" t="s">
        <v>46</v>
      </c>
      <c r="Z200" s="23"/>
    </row>
    <row r="201" spans="4:26" x14ac:dyDescent="0.15">
      <c r="D201" s="24"/>
      <c r="E201" s="167"/>
      <c r="Z201" s="23"/>
    </row>
    <row r="202" spans="4:26" x14ac:dyDescent="0.15">
      <c r="D202" s="24"/>
      <c r="E202" s="167" t="s">
        <v>117</v>
      </c>
      <c r="Z202" s="23"/>
    </row>
    <row r="203" spans="4:26" x14ac:dyDescent="0.15">
      <c r="D203" s="24"/>
      <c r="E203" s="167" t="s">
        <v>169</v>
      </c>
      <c r="Z203" s="23"/>
    </row>
    <row r="204" spans="4:26" x14ac:dyDescent="0.15">
      <c r="D204" s="24"/>
      <c r="E204" s="167" t="s">
        <v>170</v>
      </c>
      <c r="Z204" s="23"/>
    </row>
    <row r="205" spans="4:26" x14ac:dyDescent="0.15">
      <c r="D205" s="24"/>
      <c r="E205" s="167" t="s">
        <v>171</v>
      </c>
      <c r="Z205" s="23"/>
    </row>
    <row r="206" spans="4:26" x14ac:dyDescent="0.15">
      <c r="D206" s="24"/>
      <c r="E206" s="167"/>
      <c r="Z206" s="23"/>
    </row>
    <row r="207" spans="4:26" x14ac:dyDescent="0.15">
      <c r="D207" s="24"/>
      <c r="E207" s="167">
        <v>2016</v>
      </c>
      <c r="Z207" s="23"/>
    </row>
    <row r="208" spans="4:26" x14ac:dyDescent="0.15">
      <c r="D208" s="24"/>
      <c r="E208" s="167">
        <v>2017</v>
      </c>
      <c r="Z208" s="23"/>
    </row>
    <row r="209" spans="4:26" x14ac:dyDescent="0.15">
      <c r="D209" s="24"/>
      <c r="E209" s="167">
        <v>2018</v>
      </c>
      <c r="Z209" s="23"/>
    </row>
    <row r="210" spans="4:26" x14ac:dyDescent="0.15">
      <c r="D210" s="24"/>
      <c r="E210" s="167">
        <v>2019</v>
      </c>
      <c r="Z210" s="23"/>
    </row>
    <row r="211" spans="4:26" x14ac:dyDescent="0.15">
      <c r="E211" s="167"/>
      <c r="Z211" s="23"/>
    </row>
    <row r="212" spans="4:26" x14ac:dyDescent="0.15">
      <c r="E212" s="167" t="s">
        <v>187</v>
      </c>
      <c r="Z212" s="23"/>
    </row>
    <row r="213" spans="4:26" x14ac:dyDescent="0.15">
      <c r="E213" s="167" t="s">
        <v>188</v>
      </c>
      <c r="Z213" s="23"/>
    </row>
    <row r="214" spans="4:26" x14ac:dyDescent="0.15">
      <c r="E214" s="167" t="s">
        <v>189</v>
      </c>
      <c r="Z214" s="23"/>
    </row>
    <row r="215" spans="4:26" x14ac:dyDescent="0.15">
      <c r="E215" s="167" t="s">
        <v>191</v>
      </c>
      <c r="Z215" s="23"/>
    </row>
    <row r="216" spans="4:26" x14ac:dyDescent="0.15">
      <c r="E216" s="167" t="s">
        <v>190</v>
      </c>
      <c r="Z216" s="23"/>
    </row>
    <row r="217" spans="4:26" x14ac:dyDescent="0.15">
      <c r="E217" s="167"/>
      <c r="Z217" s="23"/>
    </row>
    <row r="218" spans="4:26" x14ac:dyDescent="0.15">
      <c r="D218" s="171">
        <v>3</v>
      </c>
      <c r="E218" s="167" t="s">
        <v>193</v>
      </c>
      <c r="F218" s="171">
        <v>2</v>
      </c>
      <c r="G218" s="167" t="s">
        <v>193</v>
      </c>
      <c r="H218" s="171">
        <v>1</v>
      </c>
      <c r="I218" s="167" t="s">
        <v>193</v>
      </c>
      <c r="J218" s="171">
        <v>3</v>
      </c>
      <c r="K218" s="167" t="s">
        <v>193</v>
      </c>
      <c r="L218" s="171">
        <v>2</v>
      </c>
      <c r="M218" s="167" t="s">
        <v>193</v>
      </c>
      <c r="N218" s="171">
        <v>1</v>
      </c>
      <c r="O218" s="167" t="s">
        <v>193</v>
      </c>
      <c r="P218" s="171">
        <v>2</v>
      </c>
      <c r="Q218" s="167" t="s">
        <v>193</v>
      </c>
      <c r="R218" s="171">
        <v>3</v>
      </c>
      <c r="S218" s="167" t="s">
        <v>193</v>
      </c>
      <c r="T218" s="171">
        <v>2</v>
      </c>
      <c r="U218" s="167" t="s">
        <v>193</v>
      </c>
      <c r="V218" s="171">
        <v>1</v>
      </c>
      <c r="W218" s="167" t="s">
        <v>193</v>
      </c>
      <c r="Z218" s="23"/>
    </row>
    <row r="219" spans="4:26" x14ac:dyDescent="0.15">
      <c r="E219" s="167" t="s">
        <v>194</v>
      </c>
      <c r="G219" s="167" t="s">
        <v>194</v>
      </c>
      <c r="I219" s="167" t="s">
        <v>194</v>
      </c>
      <c r="K219" s="167" t="s">
        <v>194</v>
      </c>
      <c r="M219" s="167" t="s">
        <v>194</v>
      </c>
      <c r="O219" s="167" t="s">
        <v>194</v>
      </c>
      <c r="Q219" s="167" t="s">
        <v>194</v>
      </c>
      <c r="S219" s="167" t="s">
        <v>194</v>
      </c>
      <c r="U219" s="167" t="s">
        <v>194</v>
      </c>
      <c r="W219" s="167" t="s">
        <v>194</v>
      </c>
      <c r="Z219" s="23"/>
    </row>
    <row r="220" spans="4:26" x14ac:dyDescent="0.15">
      <c r="E220" s="167" t="s">
        <v>195</v>
      </c>
      <c r="G220" s="167" t="s">
        <v>195</v>
      </c>
      <c r="I220" s="167" t="s">
        <v>195</v>
      </c>
      <c r="K220" s="167" t="s">
        <v>195</v>
      </c>
      <c r="M220" s="167" t="s">
        <v>195</v>
      </c>
      <c r="O220" s="167" t="s">
        <v>195</v>
      </c>
      <c r="Q220" s="167" t="s">
        <v>195</v>
      </c>
      <c r="S220" s="167" t="s">
        <v>195</v>
      </c>
      <c r="U220" s="167" t="s">
        <v>195</v>
      </c>
      <c r="W220" s="167" t="s">
        <v>195</v>
      </c>
      <c r="Z220" s="23"/>
    </row>
    <row r="221" spans="4:26" x14ac:dyDescent="0.15">
      <c r="E221" s="167"/>
      <c r="G221" s="167"/>
      <c r="I221" s="167"/>
      <c r="K221" s="167"/>
      <c r="M221" s="167"/>
      <c r="O221" s="167"/>
      <c r="Q221" s="167"/>
      <c r="S221" s="167"/>
      <c r="U221" s="167"/>
      <c r="W221" s="167"/>
      <c r="Z221" s="23"/>
    </row>
    <row r="222" spans="4:26" x14ac:dyDescent="0.15">
      <c r="D222" s="171">
        <v>1</v>
      </c>
      <c r="E222" s="167" t="s">
        <v>196</v>
      </c>
      <c r="F222" s="171">
        <v>2</v>
      </c>
      <c r="G222" s="167" t="s">
        <v>196</v>
      </c>
      <c r="H222" s="171">
        <v>1</v>
      </c>
      <c r="I222" s="167" t="s">
        <v>196</v>
      </c>
      <c r="J222" s="171">
        <v>3</v>
      </c>
      <c r="K222" s="167" t="s">
        <v>196</v>
      </c>
      <c r="L222" s="171">
        <v>1</v>
      </c>
      <c r="M222" s="167" t="s">
        <v>196</v>
      </c>
      <c r="N222" s="171">
        <v>3</v>
      </c>
      <c r="O222" s="167" t="s">
        <v>196</v>
      </c>
      <c r="P222" s="171">
        <v>2</v>
      </c>
      <c r="Q222" s="167" t="s">
        <v>196</v>
      </c>
      <c r="R222" s="171">
        <v>1</v>
      </c>
      <c r="S222" s="167" t="s">
        <v>196</v>
      </c>
      <c r="T222" s="171">
        <v>3</v>
      </c>
      <c r="U222" s="167" t="s">
        <v>196</v>
      </c>
      <c r="V222" s="171">
        <v>2</v>
      </c>
      <c r="W222" s="167" t="s">
        <v>196</v>
      </c>
      <c r="Z222" s="23"/>
    </row>
    <row r="223" spans="4:26" x14ac:dyDescent="0.15">
      <c r="E223" s="167" t="s">
        <v>197</v>
      </c>
      <c r="G223" s="167" t="s">
        <v>197</v>
      </c>
      <c r="I223" s="167" t="s">
        <v>197</v>
      </c>
      <c r="K223" s="167" t="s">
        <v>197</v>
      </c>
      <c r="M223" s="167" t="s">
        <v>197</v>
      </c>
      <c r="O223" s="167" t="s">
        <v>197</v>
      </c>
      <c r="Q223" s="167" t="s">
        <v>197</v>
      </c>
      <c r="S223" s="167" t="s">
        <v>197</v>
      </c>
      <c r="U223" s="167" t="s">
        <v>197</v>
      </c>
      <c r="W223" s="167" t="s">
        <v>197</v>
      </c>
      <c r="Z223" s="23"/>
    </row>
    <row r="224" spans="4:26" x14ac:dyDescent="0.15">
      <c r="E224" s="167" t="s">
        <v>198</v>
      </c>
      <c r="G224" s="167" t="s">
        <v>198</v>
      </c>
      <c r="I224" s="167" t="s">
        <v>198</v>
      </c>
      <c r="K224" s="167" t="s">
        <v>198</v>
      </c>
      <c r="M224" s="167" t="s">
        <v>198</v>
      </c>
      <c r="O224" s="167" t="s">
        <v>198</v>
      </c>
      <c r="Q224" s="167" t="s">
        <v>198</v>
      </c>
      <c r="S224" s="167" t="s">
        <v>198</v>
      </c>
      <c r="U224" s="167" t="s">
        <v>198</v>
      </c>
      <c r="W224" s="167" t="s">
        <v>198</v>
      </c>
      <c r="Z224" s="23"/>
    </row>
    <row r="225" spans="1:26" x14ac:dyDescent="0.15">
      <c r="E225" s="167"/>
      <c r="Z225" s="23"/>
    </row>
    <row r="226" spans="1:26" x14ac:dyDescent="0.15">
      <c r="E226" s="167"/>
      <c r="Z226" s="23"/>
    </row>
    <row r="227" spans="1:26" ht="8.1" customHeight="1" x14ac:dyDescent="0.15">
      <c r="A227" s="23"/>
      <c r="B227" s="23"/>
      <c r="C227" s="23"/>
      <c r="D227" s="172"/>
      <c r="E227" s="173"/>
      <c r="F227" s="172"/>
      <c r="G227" s="23"/>
      <c r="H227" s="172"/>
      <c r="I227" s="23"/>
      <c r="J227" s="172"/>
      <c r="K227" s="23"/>
      <c r="L227" s="172"/>
      <c r="M227" s="23"/>
      <c r="N227" s="172"/>
      <c r="O227" s="23"/>
      <c r="P227" s="172"/>
      <c r="Q227" s="23"/>
      <c r="R227" s="172"/>
      <c r="S227" s="23"/>
      <c r="T227" s="172"/>
      <c r="U227" s="23"/>
      <c r="V227" s="172"/>
      <c r="W227" s="23"/>
      <c r="X227" s="23"/>
      <c r="Y227" s="23"/>
      <c r="Z227" s="23"/>
    </row>
    <row r="228" spans="1:26" x14ac:dyDescent="0.15">
      <c r="E228" s="167"/>
    </row>
    <row r="229" spans="1:26" x14ac:dyDescent="0.15">
      <c r="E229" s="167"/>
    </row>
    <row r="230" spans="1:26" x14ac:dyDescent="0.15">
      <c r="E230" s="174"/>
    </row>
  </sheetData>
  <mergeCells count="7">
    <mergeCell ref="B4:C4"/>
    <mergeCell ref="A72:Y72"/>
    <mergeCell ref="B14:C14"/>
    <mergeCell ref="B21:C21"/>
    <mergeCell ref="B40:C40"/>
    <mergeCell ref="B7:C7"/>
    <mergeCell ref="B22:B26"/>
  </mergeCells>
  <conditionalFormatting sqref="D20:E20">
    <cfRule type="dataBar" priority="344">
      <dataBar>
        <cfvo type="num" val="1"/>
        <cfvo type="num" val="3"/>
        <color rgb="FF92D050"/>
      </dataBar>
      <extLst>
        <ext xmlns:x14="http://schemas.microsoft.com/office/spreadsheetml/2009/9/main" uri="{B025F937-C7B1-47D3-B67F-A62EFF666E3E}">
          <x14:id>{DD6364D9-9D42-4B20-8CE5-535B9FA51C97}</x14:id>
        </ext>
      </extLst>
    </cfRule>
  </conditionalFormatting>
  <conditionalFormatting sqref="G20">
    <cfRule type="dataBar" priority="288">
      <dataBar>
        <cfvo type="num" val="1"/>
        <cfvo type="num" val="3"/>
        <color rgb="FF92D050"/>
      </dataBar>
      <extLst>
        <ext xmlns:x14="http://schemas.microsoft.com/office/spreadsheetml/2009/9/main" uri="{B025F937-C7B1-47D3-B67F-A62EFF666E3E}">
          <x14:id>{2A989A61-3DC1-41EA-82F1-6002A1658D8F}</x14:id>
        </ext>
      </extLst>
    </cfRule>
  </conditionalFormatting>
  <conditionalFormatting sqref="I20">
    <cfRule type="dataBar" priority="275">
      <dataBar>
        <cfvo type="num" val="1"/>
        <cfvo type="num" val="3"/>
        <color rgb="FF92D050"/>
      </dataBar>
      <extLst>
        <ext xmlns:x14="http://schemas.microsoft.com/office/spreadsheetml/2009/9/main" uri="{B025F937-C7B1-47D3-B67F-A62EFF666E3E}">
          <x14:id>{FDBC1487-EC3B-4792-A549-A333C4A0C306}</x14:id>
        </ext>
      </extLst>
    </cfRule>
  </conditionalFormatting>
  <conditionalFormatting sqref="K20">
    <cfRule type="dataBar" priority="266">
      <dataBar>
        <cfvo type="num" val="1"/>
        <cfvo type="num" val="3"/>
        <color rgb="FF92D050"/>
      </dataBar>
      <extLst>
        <ext xmlns:x14="http://schemas.microsoft.com/office/spreadsheetml/2009/9/main" uri="{B025F937-C7B1-47D3-B67F-A62EFF666E3E}">
          <x14:id>{D680EFBF-4EF7-4389-BA51-02C44BFADBCE}</x14:id>
        </ext>
      </extLst>
    </cfRule>
  </conditionalFormatting>
  <conditionalFormatting sqref="M20">
    <cfRule type="dataBar" priority="257">
      <dataBar>
        <cfvo type="num" val="1"/>
        <cfvo type="num" val="3"/>
        <color rgb="FF92D050"/>
      </dataBar>
      <extLst>
        <ext xmlns:x14="http://schemas.microsoft.com/office/spreadsheetml/2009/9/main" uri="{B025F937-C7B1-47D3-B67F-A62EFF666E3E}">
          <x14:id>{313CE889-DED7-4692-ADB2-4FBD003ED739}</x14:id>
        </ext>
      </extLst>
    </cfRule>
  </conditionalFormatting>
  <conditionalFormatting sqref="O20">
    <cfRule type="dataBar" priority="248">
      <dataBar>
        <cfvo type="num" val="1"/>
        <cfvo type="num" val="3"/>
        <color rgb="FF92D050"/>
      </dataBar>
      <extLst>
        <ext xmlns:x14="http://schemas.microsoft.com/office/spreadsheetml/2009/9/main" uri="{B025F937-C7B1-47D3-B67F-A62EFF666E3E}">
          <x14:id>{1A844380-366D-4104-87C1-31C8B2267AFE}</x14:id>
        </ext>
      </extLst>
    </cfRule>
  </conditionalFormatting>
  <conditionalFormatting sqref="Q20">
    <cfRule type="dataBar" priority="239">
      <dataBar>
        <cfvo type="num" val="1"/>
        <cfvo type="num" val="3"/>
        <color rgb="FF92D050"/>
      </dataBar>
      <extLst>
        <ext xmlns:x14="http://schemas.microsoft.com/office/spreadsheetml/2009/9/main" uri="{B025F937-C7B1-47D3-B67F-A62EFF666E3E}">
          <x14:id>{F21BCE50-913C-4D0C-AE74-9528B478541D}</x14:id>
        </ext>
      </extLst>
    </cfRule>
  </conditionalFormatting>
  <conditionalFormatting sqref="S20">
    <cfRule type="dataBar" priority="230">
      <dataBar>
        <cfvo type="num" val="1"/>
        <cfvo type="num" val="3"/>
        <color rgb="FF92D050"/>
      </dataBar>
      <extLst>
        <ext xmlns:x14="http://schemas.microsoft.com/office/spreadsheetml/2009/9/main" uri="{B025F937-C7B1-47D3-B67F-A62EFF666E3E}">
          <x14:id>{848136BF-C53C-464C-93F1-740C41B26FCC}</x14:id>
        </ext>
      </extLst>
    </cfRule>
  </conditionalFormatting>
  <conditionalFormatting sqref="U20">
    <cfRule type="dataBar" priority="221">
      <dataBar>
        <cfvo type="num" val="1"/>
        <cfvo type="num" val="3"/>
        <color rgb="FF92D050"/>
      </dataBar>
      <extLst>
        <ext xmlns:x14="http://schemas.microsoft.com/office/spreadsheetml/2009/9/main" uri="{B025F937-C7B1-47D3-B67F-A62EFF666E3E}">
          <x14:id>{00A392E7-08DE-4E26-A0F4-7606A4AC505B}</x14:id>
        </ext>
      </extLst>
    </cfRule>
  </conditionalFormatting>
  <conditionalFormatting sqref="W20">
    <cfRule type="dataBar" priority="212">
      <dataBar>
        <cfvo type="num" val="1"/>
        <cfvo type="num" val="3"/>
        <color rgb="FF92D050"/>
      </dataBar>
      <extLst>
        <ext xmlns:x14="http://schemas.microsoft.com/office/spreadsheetml/2009/9/main" uri="{B025F937-C7B1-47D3-B67F-A62EFF666E3E}">
          <x14:id>{EAB90C55-211B-4636-8B82-C9E9B9D69796}</x14:id>
        </ext>
      </extLst>
    </cfRule>
  </conditionalFormatting>
  <conditionalFormatting sqref="E62">
    <cfRule type="cellIs" dxfId="229" priority="127" operator="equal">
      <formula>$E$220</formula>
    </cfRule>
    <cfRule type="cellIs" dxfId="228" priority="128" operator="equal">
      <formula>$E$219</formula>
    </cfRule>
    <cfRule type="cellIs" dxfId="227" priority="129" operator="equal">
      <formula>$E$218</formula>
    </cfRule>
    <cfRule type="cellIs" dxfId="226" priority="130" operator="equal">
      <formula>$E$218</formula>
    </cfRule>
    <cfRule type="cellIs" dxfId="225" priority="131" operator="equal">
      <formula>1</formula>
    </cfRule>
  </conditionalFormatting>
  <conditionalFormatting sqref="G62">
    <cfRule type="cellIs" dxfId="224" priority="77" operator="equal">
      <formula>$E$220</formula>
    </cfRule>
    <cfRule type="cellIs" dxfId="223" priority="78" operator="equal">
      <formula>$E$219</formula>
    </cfRule>
    <cfRule type="cellIs" dxfId="222" priority="79" operator="equal">
      <formula>$E$218</formula>
    </cfRule>
    <cfRule type="cellIs" dxfId="221" priority="80" operator="equal">
      <formula>$E$218</formula>
    </cfRule>
    <cfRule type="cellIs" dxfId="220" priority="81" operator="equal">
      <formula>1</formula>
    </cfRule>
  </conditionalFormatting>
  <conditionalFormatting sqref="I62">
    <cfRule type="cellIs" dxfId="219" priority="72" operator="equal">
      <formula>$E$220</formula>
    </cfRule>
    <cfRule type="cellIs" dxfId="218" priority="73" operator="equal">
      <formula>$E$219</formula>
    </cfRule>
    <cfRule type="cellIs" dxfId="217" priority="74" operator="equal">
      <formula>$E$218</formula>
    </cfRule>
    <cfRule type="cellIs" dxfId="216" priority="75" operator="equal">
      <formula>$E$218</formula>
    </cfRule>
    <cfRule type="cellIs" dxfId="215" priority="76" operator="equal">
      <formula>1</formula>
    </cfRule>
  </conditionalFormatting>
  <conditionalFormatting sqref="K62">
    <cfRule type="cellIs" dxfId="214" priority="67" operator="equal">
      <formula>$E$220</formula>
    </cfRule>
    <cfRule type="cellIs" dxfId="213" priority="68" operator="equal">
      <formula>$E$219</formula>
    </cfRule>
    <cfRule type="cellIs" dxfId="212" priority="69" operator="equal">
      <formula>$E$218</formula>
    </cfRule>
    <cfRule type="cellIs" dxfId="211" priority="70" operator="equal">
      <formula>$E$218</formula>
    </cfRule>
    <cfRule type="cellIs" dxfId="210" priority="71" operator="equal">
      <formula>1</formula>
    </cfRule>
  </conditionalFormatting>
  <conditionalFormatting sqref="M62">
    <cfRule type="cellIs" dxfId="209" priority="62" operator="equal">
      <formula>$E$220</formula>
    </cfRule>
    <cfRule type="cellIs" dxfId="208" priority="63" operator="equal">
      <formula>$E$219</formula>
    </cfRule>
    <cfRule type="cellIs" dxfId="207" priority="64" operator="equal">
      <formula>$E$218</formula>
    </cfRule>
    <cfRule type="cellIs" dxfId="206" priority="65" operator="equal">
      <formula>$E$218</formula>
    </cfRule>
    <cfRule type="cellIs" dxfId="205" priority="66" operator="equal">
      <formula>1</formula>
    </cfRule>
  </conditionalFormatting>
  <conditionalFormatting sqref="O62">
    <cfRule type="cellIs" dxfId="204" priority="57" operator="equal">
      <formula>$E$220</formula>
    </cfRule>
    <cfRule type="cellIs" dxfId="203" priority="58" operator="equal">
      <formula>$E$219</formula>
    </cfRule>
    <cfRule type="cellIs" dxfId="202" priority="59" operator="equal">
      <formula>$E$218</formula>
    </cfRule>
    <cfRule type="cellIs" dxfId="201" priority="60" operator="equal">
      <formula>$E$218</formula>
    </cfRule>
    <cfRule type="cellIs" dxfId="200" priority="61" operator="equal">
      <formula>1</formula>
    </cfRule>
  </conditionalFormatting>
  <conditionalFormatting sqref="Q62">
    <cfRule type="cellIs" dxfId="199" priority="52" operator="equal">
      <formula>$E$220</formula>
    </cfRule>
    <cfRule type="cellIs" dxfId="198" priority="53" operator="equal">
      <formula>$E$219</formula>
    </cfRule>
    <cfRule type="cellIs" dxfId="197" priority="54" operator="equal">
      <formula>$E$218</formula>
    </cfRule>
    <cfRule type="cellIs" dxfId="196" priority="55" operator="equal">
      <formula>$E$218</formula>
    </cfRule>
    <cfRule type="cellIs" dxfId="195" priority="56" operator="equal">
      <formula>1</formula>
    </cfRule>
  </conditionalFormatting>
  <conditionalFormatting sqref="S62">
    <cfRule type="cellIs" dxfId="194" priority="47" operator="equal">
      <formula>$E$220</formula>
    </cfRule>
    <cfRule type="cellIs" dxfId="193" priority="48" operator="equal">
      <formula>$E$219</formula>
    </cfRule>
    <cfRule type="cellIs" dxfId="192" priority="49" operator="equal">
      <formula>$E$218</formula>
    </cfRule>
    <cfRule type="cellIs" dxfId="191" priority="50" operator="equal">
      <formula>$E$218</formula>
    </cfRule>
    <cfRule type="cellIs" dxfId="190" priority="51" operator="equal">
      <formula>1</formula>
    </cfRule>
  </conditionalFormatting>
  <conditionalFormatting sqref="U62">
    <cfRule type="cellIs" dxfId="189" priority="42" operator="equal">
      <formula>$E$220</formula>
    </cfRule>
    <cfRule type="cellIs" dxfId="188" priority="43" operator="equal">
      <formula>$E$219</formula>
    </cfRule>
    <cfRule type="cellIs" dxfId="187" priority="44" operator="equal">
      <formula>$E$218</formula>
    </cfRule>
    <cfRule type="cellIs" dxfId="186" priority="45" operator="equal">
      <formula>$E$218</formula>
    </cfRule>
    <cfRule type="cellIs" dxfId="185" priority="46" operator="equal">
      <formula>1</formula>
    </cfRule>
  </conditionalFormatting>
  <conditionalFormatting sqref="W62">
    <cfRule type="cellIs" dxfId="184" priority="37" operator="equal">
      <formula>$E$220</formula>
    </cfRule>
    <cfRule type="cellIs" dxfId="183" priority="38" operator="equal">
      <formula>$E$219</formula>
    </cfRule>
    <cfRule type="cellIs" dxfId="182" priority="39" operator="equal">
      <formula>$E$218</formula>
    </cfRule>
    <cfRule type="cellIs" dxfId="181" priority="40" operator="equal">
      <formula>$E$218</formula>
    </cfRule>
    <cfRule type="cellIs" dxfId="180" priority="41" operator="equal">
      <formula>1</formula>
    </cfRule>
  </conditionalFormatting>
  <conditionalFormatting sqref="E65">
    <cfRule type="cellIs" dxfId="179" priority="34" operator="equal">
      <formula>$E$224</formula>
    </cfRule>
    <cfRule type="cellIs" dxfId="178" priority="35" operator="equal">
      <formula>$E$223</formula>
    </cfRule>
    <cfRule type="cellIs" dxfId="177" priority="36" operator="equal">
      <formula>$E$222</formula>
    </cfRule>
  </conditionalFormatting>
  <conditionalFormatting sqref="G65">
    <cfRule type="cellIs" dxfId="176" priority="25" operator="equal">
      <formula>$E$224</formula>
    </cfRule>
    <cfRule type="cellIs" dxfId="175" priority="26" operator="equal">
      <formula>$E$223</formula>
    </cfRule>
    <cfRule type="cellIs" dxfId="174" priority="27" operator="equal">
      <formula>$E$222</formula>
    </cfRule>
  </conditionalFormatting>
  <conditionalFormatting sqref="I65">
    <cfRule type="cellIs" dxfId="173" priority="22" operator="equal">
      <formula>$E$224</formula>
    </cfRule>
    <cfRule type="cellIs" dxfId="172" priority="23" operator="equal">
      <formula>$E$223</formula>
    </cfRule>
    <cfRule type="cellIs" dxfId="171" priority="24" operator="equal">
      <formula>$E$222</formula>
    </cfRule>
  </conditionalFormatting>
  <conditionalFormatting sqref="K65">
    <cfRule type="cellIs" dxfId="170" priority="19" operator="equal">
      <formula>$E$224</formula>
    </cfRule>
    <cfRule type="cellIs" dxfId="169" priority="20" operator="equal">
      <formula>$E$223</formula>
    </cfRule>
    <cfRule type="cellIs" dxfId="168" priority="21" operator="equal">
      <formula>$E$222</formula>
    </cfRule>
  </conditionalFormatting>
  <conditionalFormatting sqref="M65">
    <cfRule type="cellIs" dxfId="167" priority="16" operator="equal">
      <formula>$E$224</formula>
    </cfRule>
    <cfRule type="cellIs" dxfId="166" priority="17" operator="equal">
      <formula>$E$223</formula>
    </cfRule>
    <cfRule type="cellIs" dxfId="165" priority="18" operator="equal">
      <formula>$E$222</formula>
    </cfRule>
  </conditionalFormatting>
  <conditionalFormatting sqref="O65">
    <cfRule type="cellIs" dxfId="164" priority="13" operator="equal">
      <formula>$E$224</formula>
    </cfRule>
    <cfRule type="cellIs" dxfId="163" priority="14" operator="equal">
      <formula>$E$223</formula>
    </cfRule>
    <cfRule type="cellIs" dxfId="162" priority="15" operator="equal">
      <formula>$E$222</formula>
    </cfRule>
  </conditionalFormatting>
  <conditionalFormatting sqref="Q65">
    <cfRule type="cellIs" dxfId="161" priority="10" operator="equal">
      <formula>$E$224</formula>
    </cfRule>
    <cfRule type="cellIs" dxfId="160" priority="11" operator="equal">
      <formula>$E$223</formula>
    </cfRule>
    <cfRule type="cellIs" dxfId="159" priority="12" operator="equal">
      <formula>$E$222</formula>
    </cfRule>
  </conditionalFormatting>
  <conditionalFormatting sqref="S65">
    <cfRule type="cellIs" dxfId="158" priority="7" operator="equal">
      <formula>$E$224</formula>
    </cfRule>
    <cfRule type="cellIs" dxfId="157" priority="8" operator="equal">
      <formula>$E$223</formula>
    </cfRule>
    <cfRule type="cellIs" dxfId="156" priority="9" operator="equal">
      <formula>$E$222</formula>
    </cfRule>
  </conditionalFormatting>
  <conditionalFormatting sqref="U65">
    <cfRule type="cellIs" dxfId="155" priority="4" operator="equal">
      <formula>$E$224</formula>
    </cfRule>
    <cfRule type="cellIs" dxfId="154" priority="5" operator="equal">
      <formula>$E$223</formula>
    </cfRule>
    <cfRule type="cellIs" dxfId="153" priority="6" operator="equal">
      <formula>$E$222</formula>
    </cfRule>
  </conditionalFormatting>
  <conditionalFormatting sqref="W65">
    <cfRule type="cellIs" dxfId="152" priority="1" operator="equal">
      <formula>$E$224</formula>
    </cfRule>
    <cfRule type="cellIs" dxfId="151" priority="2" operator="equal">
      <formula>$E$223</formula>
    </cfRule>
    <cfRule type="cellIs" dxfId="150" priority="3" operator="equal">
      <formula>$E$222</formula>
    </cfRule>
  </conditionalFormatting>
  <dataValidations count="7">
    <dataValidation type="list" errorStyle="warning" allowBlank="1" showInputMessage="1" showErrorMessage="1" errorTitle="Select Items" error="You can only select the risk description from avaialble list, otherwise, please contact concern department" sqref="E11 W11 S11 Q11 O11 M11 K11 I11 G11 U11" xr:uid="{00000000-0002-0000-0100-000000000000}">
      <formula1>$E$168:$E$171</formula1>
    </dataValidation>
    <dataValidation type="list" errorStyle="warning" allowBlank="1" showInputMessage="1" showErrorMessage="1" errorTitle="Select Items" error="You can only select the risk description from avaialble list, otherwise, please contact concern department" sqref="E10 W10 S10 Q10 O10 M10 K10 I10 G10 U10" xr:uid="{00000000-0002-0000-0100-000001000000}">
      <formula1>$E$174:$E$176</formula1>
    </dataValidation>
    <dataValidation type="list" errorStyle="warning" allowBlank="1" showInputMessage="1" showErrorMessage="1" errorTitle="Select Items" error="You can only select the risk description from avaialble list, otherwise, please contact concern department" sqref="E9 U9 Q9 O9 M9 K9 I9 S9 G9 W9" xr:uid="{00000000-0002-0000-0100-000002000000}">
      <formula1>$E$207:$E$210</formula1>
    </dataValidation>
    <dataValidation type="list" errorStyle="warning" allowBlank="1" showInputMessage="1" showErrorMessage="1" errorTitle="Select Items" error="You can only select the risk description from avaialble list, otherwise, please contact concern department" sqref="E8 W8 S8 Q8 O8 M8 K8 I8 G8 U8" xr:uid="{00000000-0002-0000-0100-000003000000}">
      <formula1>$E$202:$E$205</formula1>
    </dataValidation>
    <dataValidation type="list" errorStyle="warning" allowBlank="1" showInputMessage="1" showErrorMessage="1" errorTitle="Select Items" error="You can only select the risk description from avaialble list, otherwise, please contact concern department" sqref="E12 W12 U12 S12 Q12 O12 M12 K12 I12 G12" xr:uid="{00000000-0002-0000-0100-000004000000}">
      <formula1>$E$179:$E$197</formula1>
    </dataValidation>
    <dataValidation type="list" errorStyle="warning" allowBlank="1" showInputMessage="1" showErrorMessage="1" errorTitle="Select Items" error="You can only select the risk description from avaialble list, otherwise, please contact concern department" sqref="E37" xr:uid="{00000000-0002-0000-0100-000005000000}">
      <formula1>$E$212:$E$224</formula1>
    </dataValidation>
    <dataValidation type="list" errorStyle="warning" allowBlank="1" showInputMessage="1" showErrorMessage="1" errorTitle="Select Items" error="You can only select the risk description from avaialble list, otherwise, please contact concern department" sqref="E32:E36 W32:W36 U32:U36 S32:S36 Q32:Q36 O32:O36 M32:M36 K32:K36 I32:I36 G32:G36" xr:uid="{00000000-0002-0000-0100-000006000000}">
      <formula1>$E$212:$E$217</formula1>
    </dataValidation>
  </dataValidations>
  <printOptions horizontalCentered="1"/>
  <pageMargins left="0.25" right="0.25" top="1.25" bottom="0.75" header="0.3" footer="0.3"/>
  <pageSetup paperSize="256" scale="35" orientation="landscape" horizontalDpi="300" verticalDpi="300"/>
  <rowBreaks count="1" manualBreakCount="1">
    <brk id="72" max="16383" man="1"/>
  </rowBreak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8" r:id="rId3" name="Drop Down 2">
              <controlPr defaultSize="0" autoLine="0" autoPict="0">
                <anchor moveWithCells="1">
                  <from>
                    <xdr:col>4</xdr:col>
                    <xdr:colOff>25400</xdr:colOff>
                    <xdr:row>17</xdr:row>
                    <xdr:rowOff>38100</xdr:rowOff>
                  </from>
                  <to>
                    <xdr:col>4</xdr:col>
                    <xdr:colOff>3162300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4" name="Drop Down 4">
              <controlPr defaultSize="0" autoLine="0" autoPict="0">
                <anchor moveWithCells="1">
                  <from>
                    <xdr:col>4</xdr:col>
                    <xdr:colOff>38100</xdr:colOff>
                    <xdr:row>18</xdr:row>
                    <xdr:rowOff>50800</xdr:rowOff>
                  </from>
                  <to>
                    <xdr:col>4</xdr:col>
                    <xdr:colOff>3175000</xdr:colOff>
                    <xdr:row>18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5" name="Drop Down 5">
              <controlPr defaultSize="0" autoLine="0" autoPict="0">
                <anchor moveWithCells="1">
                  <from>
                    <xdr:col>4</xdr:col>
                    <xdr:colOff>25400</xdr:colOff>
                    <xdr:row>37</xdr:row>
                    <xdr:rowOff>50800</xdr:rowOff>
                  </from>
                  <to>
                    <xdr:col>4</xdr:col>
                    <xdr:colOff>3162300</xdr:colOff>
                    <xdr:row>37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6" name="Drop Down 20">
              <controlPr defaultSize="0" autoLine="0" autoPict="0">
                <anchor moveWithCells="1">
                  <from>
                    <xdr:col>6</xdr:col>
                    <xdr:colOff>25400</xdr:colOff>
                    <xdr:row>17</xdr:row>
                    <xdr:rowOff>38100</xdr:rowOff>
                  </from>
                  <to>
                    <xdr:col>6</xdr:col>
                    <xdr:colOff>3162300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7" name="Drop Down 21">
              <controlPr defaultSize="0" autoLine="0" autoPict="0">
                <anchor moveWithCells="1">
                  <from>
                    <xdr:col>6</xdr:col>
                    <xdr:colOff>38100</xdr:colOff>
                    <xdr:row>18</xdr:row>
                    <xdr:rowOff>50800</xdr:rowOff>
                  </from>
                  <to>
                    <xdr:col>6</xdr:col>
                    <xdr:colOff>3175000</xdr:colOff>
                    <xdr:row>18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8" name="Drop Down 22">
              <controlPr defaultSize="0" autoLine="0" autoPict="0">
                <anchor moveWithCells="1">
                  <from>
                    <xdr:col>6</xdr:col>
                    <xdr:colOff>25400</xdr:colOff>
                    <xdr:row>37</xdr:row>
                    <xdr:rowOff>50800</xdr:rowOff>
                  </from>
                  <to>
                    <xdr:col>6</xdr:col>
                    <xdr:colOff>3162300</xdr:colOff>
                    <xdr:row>37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9" name="Drop Down 23">
              <controlPr defaultSize="0" autoLine="0" autoPict="0">
                <anchor moveWithCells="1">
                  <from>
                    <xdr:col>8</xdr:col>
                    <xdr:colOff>25400</xdr:colOff>
                    <xdr:row>17</xdr:row>
                    <xdr:rowOff>38100</xdr:rowOff>
                  </from>
                  <to>
                    <xdr:col>8</xdr:col>
                    <xdr:colOff>3162300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0" name="Drop Down 24">
              <controlPr defaultSize="0" autoLine="0" autoPict="0">
                <anchor moveWithCells="1">
                  <from>
                    <xdr:col>8</xdr:col>
                    <xdr:colOff>38100</xdr:colOff>
                    <xdr:row>18</xdr:row>
                    <xdr:rowOff>50800</xdr:rowOff>
                  </from>
                  <to>
                    <xdr:col>8</xdr:col>
                    <xdr:colOff>3175000</xdr:colOff>
                    <xdr:row>18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11" name="Drop Down 25">
              <controlPr defaultSize="0" autoLine="0" autoPict="0">
                <anchor moveWithCells="1">
                  <from>
                    <xdr:col>10</xdr:col>
                    <xdr:colOff>25400</xdr:colOff>
                    <xdr:row>17</xdr:row>
                    <xdr:rowOff>38100</xdr:rowOff>
                  </from>
                  <to>
                    <xdr:col>10</xdr:col>
                    <xdr:colOff>3162300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12" name="Drop Down 26">
              <controlPr defaultSize="0" autoLine="0" autoPict="0">
                <anchor moveWithCells="1">
                  <from>
                    <xdr:col>10</xdr:col>
                    <xdr:colOff>38100</xdr:colOff>
                    <xdr:row>18</xdr:row>
                    <xdr:rowOff>50800</xdr:rowOff>
                  </from>
                  <to>
                    <xdr:col>10</xdr:col>
                    <xdr:colOff>3175000</xdr:colOff>
                    <xdr:row>18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13" name="Drop Down 27">
              <controlPr defaultSize="0" autoLine="0" autoPict="0">
                <anchor moveWithCells="1">
                  <from>
                    <xdr:col>12</xdr:col>
                    <xdr:colOff>25400</xdr:colOff>
                    <xdr:row>17</xdr:row>
                    <xdr:rowOff>38100</xdr:rowOff>
                  </from>
                  <to>
                    <xdr:col>12</xdr:col>
                    <xdr:colOff>3162300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14" name="Drop Down 28">
              <controlPr defaultSize="0" autoLine="0" autoPict="0">
                <anchor moveWithCells="1">
                  <from>
                    <xdr:col>12</xdr:col>
                    <xdr:colOff>38100</xdr:colOff>
                    <xdr:row>18</xdr:row>
                    <xdr:rowOff>50800</xdr:rowOff>
                  </from>
                  <to>
                    <xdr:col>12</xdr:col>
                    <xdr:colOff>3175000</xdr:colOff>
                    <xdr:row>18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15" name="Drop Down 29">
              <controlPr defaultSize="0" autoLine="0" autoPict="0">
                <anchor moveWithCells="1">
                  <from>
                    <xdr:col>14</xdr:col>
                    <xdr:colOff>25400</xdr:colOff>
                    <xdr:row>17</xdr:row>
                    <xdr:rowOff>38100</xdr:rowOff>
                  </from>
                  <to>
                    <xdr:col>14</xdr:col>
                    <xdr:colOff>3162300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16" name="Drop Down 30">
              <controlPr defaultSize="0" autoLine="0" autoPict="0">
                <anchor moveWithCells="1">
                  <from>
                    <xdr:col>14</xdr:col>
                    <xdr:colOff>38100</xdr:colOff>
                    <xdr:row>18</xdr:row>
                    <xdr:rowOff>50800</xdr:rowOff>
                  </from>
                  <to>
                    <xdr:col>14</xdr:col>
                    <xdr:colOff>3175000</xdr:colOff>
                    <xdr:row>18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17" name="Drop Down 31">
              <controlPr defaultSize="0" autoLine="0" autoPict="0">
                <anchor moveWithCells="1">
                  <from>
                    <xdr:col>16</xdr:col>
                    <xdr:colOff>25400</xdr:colOff>
                    <xdr:row>17</xdr:row>
                    <xdr:rowOff>38100</xdr:rowOff>
                  </from>
                  <to>
                    <xdr:col>16</xdr:col>
                    <xdr:colOff>3162300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18" name="Drop Down 32">
              <controlPr defaultSize="0" autoLine="0" autoPict="0">
                <anchor moveWithCells="1">
                  <from>
                    <xdr:col>16</xdr:col>
                    <xdr:colOff>38100</xdr:colOff>
                    <xdr:row>18</xdr:row>
                    <xdr:rowOff>50800</xdr:rowOff>
                  </from>
                  <to>
                    <xdr:col>16</xdr:col>
                    <xdr:colOff>3175000</xdr:colOff>
                    <xdr:row>18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19" name="Drop Down 33">
              <controlPr defaultSize="0" autoLine="0" autoPict="0">
                <anchor moveWithCells="1">
                  <from>
                    <xdr:col>18</xdr:col>
                    <xdr:colOff>25400</xdr:colOff>
                    <xdr:row>17</xdr:row>
                    <xdr:rowOff>38100</xdr:rowOff>
                  </from>
                  <to>
                    <xdr:col>18</xdr:col>
                    <xdr:colOff>3162300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20" name="Drop Down 34">
              <controlPr defaultSize="0" autoLine="0" autoPict="0">
                <anchor moveWithCells="1">
                  <from>
                    <xdr:col>18</xdr:col>
                    <xdr:colOff>38100</xdr:colOff>
                    <xdr:row>18</xdr:row>
                    <xdr:rowOff>50800</xdr:rowOff>
                  </from>
                  <to>
                    <xdr:col>18</xdr:col>
                    <xdr:colOff>3175000</xdr:colOff>
                    <xdr:row>18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21" name="Drop Down 35">
              <controlPr defaultSize="0" autoLine="0" autoPict="0">
                <anchor moveWithCells="1">
                  <from>
                    <xdr:col>20</xdr:col>
                    <xdr:colOff>25400</xdr:colOff>
                    <xdr:row>17</xdr:row>
                    <xdr:rowOff>38100</xdr:rowOff>
                  </from>
                  <to>
                    <xdr:col>20</xdr:col>
                    <xdr:colOff>3162300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22" name="Drop Down 36">
              <controlPr defaultSize="0" autoLine="0" autoPict="0">
                <anchor moveWithCells="1">
                  <from>
                    <xdr:col>20</xdr:col>
                    <xdr:colOff>38100</xdr:colOff>
                    <xdr:row>18</xdr:row>
                    <xdr:rowOff>50800</xdr:rowOff>
                  </from>
                  <to>
                    <xdr:col>20</xdr:col>
                    <xdr:colOff>3175000</xdr:colOff>
                    <xdr:row>18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23" name="Drop Down 37">
              <controlPr defaultSize="0" autoLine="0" autoPict="0">
                <anchor moveWithCells="1">
                  <from>
                    <xdr:col>22</xdr:col>
                    <xdr:colOff>25400</xdr:colOff>
                    <xdr:row>17</xdr:row>
                    <xdr:rowOff>38100</xdr:rowOff>
                  </from>
                  <to>
                    <xdr:col>22</xdr:col>
                    <xdr:colOff>3162300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24" name="Drop Down 38">
              <controlPr defaultSize="0" autoLine="0" autoPict="0">
                <anchor moveWithCells="1">
                  <from>
                    <xdr:col>22</xdr:col>
                    <xdr:colOff>38100</xdr:colOff>
                    <xdr:row>18</xdr:row>
                    <xdr:rowOff>50800</xdr:rowOff>
                  </from>
                  <to>
                    <xdr:col>22</xdr:col>
                    <xdr:colOff>3175000</xdr:colOff>
                    <xdr:row>18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25" name="Drop Down 39">
              <controlPr defaultSize="0" autoLine="0" autoPict="0">
                <anchor moveWithCells="1">
                  <from>
                    <xdr:col>8</xdr:col>
                    <xdr:colOff>25400</xdr:colOff>
                    <xdr:row>37</xdr:row>
                    <xdr:rowOff>50800</xdr:rowOff>
                  </from>
                  <to>
                    <xdr:col>8</xdr:col>
                    <xdr:colOff>3162300</xdr:colOff>
                    <xdr:row>37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26" name="Drop Down 40">
              <controlPr defaultSize="0" autoLine="0" autoPict="0">
                <anchor moveWithCells="1">
                  <from>
                    <xdr:col>10</xdr:col>
                    <xdr:colOff>25400</xdr:colOff>
                    <xdr:row>37</xdr:row>
                    <xdr:rowOff>50800</xdr:rowOff>
                  </from>
                  <to>
                    <xdr:col>10</xdr:col>
                    <xdr:colOff>3162300</xdr:colOff>
                    <xdr:row>37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27" name="Drop Down 41">
              <controlPr defaultSize="0" autoLine="0" autoPict="0">
                <anchor moveWithCells="1">
                  <from>
                    <xdr:col>12</xdr:col>
                    <xdr:colOff>25400</xdr:colOff>
                    <xdr:row>37</xdr:row>
                    <xdr:rowOff>50800</xdr:rowOff>
                  </from>
                  <to>
                    <xdr:col>12</xdr:col>
                    <xdr:colOff>3162300</xdr:colOff>
                    <xdr:row>37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28" name="Drop Down 42">
              <controlPr defaultSize="0" autoLine="0" autoPict="0">
                <anchor moveWithCells="1">
                  <from>
                    <xdr:col>14</xdr:col>
                    <xdr:colOff>25400</xdr:colOff>
                    <xdr:row>37</xdr:row>
                    <xdr:rowOff>50800</xdr:rowOff>
                  </from>
                  <to>
                    <xdr:col>14</xdr:col>
                    <xdr:colOff>3162300</xdr:colOff>
                    <xdr:row>37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29" name="Drop Down 43">
              <controlPr defaultSize="0" autoLine="0" autoPict="0">
                <anchor moveWithCells="1">
                  <from>
                    <xdr:col>16</xdr:col>
                    <xdr:colOff>25400</xdr:colOff>
                    <xdr:row>37</xdr:row>
                    <xdr:rowOff>50800</xdr:rowOff>
                  </from>
                  <to>
                    <xdr:col>16</xdr:col>
                    <xdr:colOff>3162300</xdr:colOff>
                    <xdr:row>37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30" name="Drop Down 44">
              <controlPr defaultSize="0" autoLine="0" autoPict="0">
                <anchor moveWithCells="1">
                  <from>
                    <xdr:col>18</xdr:col>
                    <xdr:colOff>25400</xdr:colOff>
                    <xdr:row>37</xdr:row>
                    <xdr:rowOff>50800</xdr:rowOff>
                  </from>
                  <to>
                    <xdr:col>18</xdr:col>
                    <xdr:colOff>3162300</xdr:colOff>
                    <xdr:row>37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31" name="Drop Down 45">
              <controlPr defaultSize="0" autoLine="0" autoPict="0">
                <anchor moveWithCells="1">
                  <from>
                    <xdr:col>20</xdr:col>
                    <xdr:colOff>25400</xdr:colOff>
                    <xdr:row>37</xdr:row>
                    <xdr:rowOff>50800</xdr:rowOff>
                  </from>
                  <to>
                    <xdr:col>20</xdr:col>
                    <xdr:colOff>3162300</xdr:colOff>
                    <xdr:row>37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32" name="Drop Down 46">
              <controlPr defaultSize="0" autoLine="0" autoPict="0">
                <anchor moveWithCells="1">
                  <from>
                    <xdr:col>22</xdr:col>
                    <xdr:colOff>25400</xdr:colOff>
                    <xdr:row>37</xdr:row>
                    <xdr:rowOff>50800</xdr:rowOff>
                  </from>
                  <to>
                    <xdr:col>22</xdr:col>
                    <xdr:colOff>3162300</xdr:colOff>
                    <xdr:row>37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33" name="Drop Down 70">
              <controlPr locked="0" defaultSize="0" autoLine="0" autoPict="0">
                <anchor moveWithCells="1">
                  <from>
                    <xdr:col>4</xdr:col>
                    <xdr:colOff>25400</xdr:colOff>
                    <xdr:row>12</xdr:row>
                    <xdr:rowOff>25400</xdr:rowOff>
                  </from>
                  <to>
                    <xdr:col>4</xdr:col>
                    <xdr:colOff>3162300</xdr:colOff>
                    <xdr:row>12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34" name="Drop Down 71">
              <controlPr defaultSize="0" autoLine="0" autoPict="0">
                <anchor moveWithCells="1">
                  <from>
                    <xdr:col>6</xdr:col>
                    <xdr:colOff>25400</xdr:colOff>
                    <xdr:row>12</xdr:row>
                    <xdr:rowOff>25400</xdr:rowOff>
                  </from>
                  <to>
                    <xdr:col>6</xdr:col>
                    <xdr:colOff>3162300</xdr:colOff>
                    <xdr:row>12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35" name="Drop Down 72">
              <controlPr defaultSize="0" autoLine="0" autoPict="0">
                <anchor moveWithCells="1">
                  <from>
                    <xdr:col>8</xdr:col>
                    <xdr:colOff>25400</xdr:colOff>
                    <xdr:row>12</xdr:row>
                    <xdr:rowOff>25400</xdr:rowOff>
                  </from>
                  <to>
                    <xdr:col>8</xdr:col>
                    <xdr:colOff>3162300</xdr:colOff>
                    <xdr:row>12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36" name="Drop Down 73">
              <controlPr defaultSize="0" autoLine="0" autoPict="0">
                <anchor moveWithCells="1">
                  <from>
                    <xdr:col>10</xdr:col>
                    <xdr:colOff>25400</xdr:colOff>
                    <xdr:row>12</xdr:row>
                    <xdr:rowOff>25400</xdr:rowOff>
                  </from>
                  <to>
                    <xdr:col>10</xdr:col>
                    <xdr:colOff>3162300</xdr:colOff>
                    <xdr:row>12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37" name="Drop Down 74">
              <controlPr defaultSize="0" autoLine="0" autoPict="0">
                <anchor moveWithCells="1">
                  <from>
                    <xdr:col>12</xdr:col>
                    <xdr:colOff>25400</xdr:colOff>
                    <xdr:row>12</xdr:row>
                    <xdr:rowOff>25400</xdr:rowOff>
                  </from>
                  <to>
                    <xdr:col>12</xdr:col>
                    <xdr:colOff>3162300</xdr:colOff>
                    <xdr:row>12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38" name="Drop Down 75">
              <controlPr defaultSize="0" autoLine="0" autoPict="0">
                <anchor moveWithCells="1">
                  <from>
                    <xdr:col>14</xdr:col>
                    <xdr:colOff>25400</xdr:colOff>
                    <xdr:row>12</xdr:row>
                    <xdr:rowOff>25400</xdr:rowOff>
                  </from>
                  <to>
                    <xdr:col>14</xdr:col>
                    <xdr:colOff>3162300</xdr:colOff>
                    <xdr:row>12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39" name="Drop Down 76">
              <controlPr defaultSize="0" autoLine="0" autoPict="0">
                <anchor moveWithCells="1">
                  <from>
                    <xdr:col>16</xdr:col>
                    <xdr:colOff>25400</xdr:colOff>
                    <xdr:row>12</xdr:row>
                    <xdr:rowOff>25400</xdr:rowOff>
                  </from>
                  <to>
                    <xdr:col>16</xdr:col>
                    <xdr:colOff>3162300</xdr:colOff>
                    <xdr:row>12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40" name="Drop Down 77">
              <controlPr defaultSize="0" autoLine="0" autoPict="0">
                <anchor moveWithCells="1">
                  <from>
                    <xdr:col>18</xdr:col>
                    <xdr:colOff>25400</xdr:colOff>
                    <xdr:row>12</xdr:row>
                    <xdr:rowOff>25400</xdr:rowOff>
                  </from>
                  <to>
                    <xdr:col>18</xdr:col>
                    <xdr:colOff>3162300</xdr:colOff>
                    <xdr:row>12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41" name="Drop Down 78">
              <controlPr defaultSize="0" autoLine="0" autoPict="0">
                <anchor moveWithCells="1">
                  <from>
                    <xdr:col>20</xdr:col>
                    <xdr:colOff>25400</xdr:colOff>
                    <xdr:row>12</xdr:row>
                    <xdr:rowOff>25400</xdr:rowOff>
                  </from>
                  <to>
                    <xdr:col>20</xdr:col>
                    <xdr:colOff>3162300</xdr:colOff>
                    <xdr:row>12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42" name="Drop Down 79">
              <controlPr defaultSize="0" autoLine="0" autoPict="0">
                <anchor moveWithCells="1">
                  <from>
                    <xdr:col>22</xdr:col>
                    <xdr:colOff>25400</xdr:colOff>
                    <xdr:row>12</xdr:row>
                    <xdr:rowOff>25400</xdr:rowOff>
                  </from>
                  <to>
                    <xdr:col>22</xdr:col>
                    <xdr:colOff>3162300</xdr:colOff>
                    <xdr:row>12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43" name="Drop Down 87">
              <controlPr defaultSize="0" autoLine="0" autoPict="0">
                <anchor moveWithCells="1">
                  <from>
                    <xdr:col>4</xdr:col>
                    <xdr:colOff>38100</xdr:colOff>
                    <xdr:row>56</xdr:row>
                    <xdr:rowOff>25400</xdr:rowOff>
                  </from>
                  <to>
                    <xdr:col>4</xdr:col>
                    <xdr:colOff>3175000</xdr:colOff>
                    <xdr:row>56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44" name="Drop Down 89">
              <controlPr defaultSize="0" autoLine="0" autoPict="0">
                <anchor moveWithCells="1">
                  <from>
                    <xdr:col>6</xdr:col>
                    <xdr:colOff>38100</xdr:colOff>
                    <xdr:row>56</xdr:row>
                    <xdr:rowOff>25400</xdr:rowOff>
                  </from>
                  <to>
                    <xdr:col>6</xdr:col>
                    <xdr:colOff>3175000</xdr:colOff>
                    <xdr:row>56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45" name="Drop Down 90">
              <controlPr defaultSize="0" autoLine="0" autoPict="0">
                <anchor moveWithCells="1">
                  <from>
                    <xdr:col>8</xdr:col>
                    <xdr:colOff>38100</xdr:colOff>
                    <xdr:row>56</xdr:row>
                    <xdr:rowOff>25400</xdr:rowOff>
                  </from>
                  <to>
                    <xdr:col>8</xdr:col>
                    <xdr:colOff>3175000</xdr:colOff>
                    <xdr:row>56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46" name="Drop Down 91">
              <controlPr defaultSize="0" autoLine="0" autoPict="0">
                <anchor moveWithCells="1">
                  <from>
                    <xdr:col>10</xdr:col>
                    <xdr:colOff>38100</xdr:colOff>
                    <xdr:row>56</xdr:row>
                    <xdr:rowOff>25400</xdr:rowOff>
                  </from>
                  <to>
                    <xdr:col>10</xdr:col>
                    <xdr:colOff>3175000</xdr:colOff>
                    <xdr:row>56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47" name="Drop Down 92">
              <controlPr defaultSize="0" autoLine="0" autoPict="0">
                <anchor moveWithCells="1">
                  <from>
                    <xdr:col>12</xdr:col>
                    <xdr:colOff>38100</xdr:colOff>
                    <xdr:row>56</xdr:row>
                    <xdr:rowOff>25400</xdr:rowOff>
                  </from>
                  <to>
                    <xdr:col>12</xdr:col>
                    <xdr:colOff>3175000</xdr:colOff>
                    <xdr:row>56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48" name="Drop Down 93">
              <controlPr defaultSize="0" autoLine="0" autoPict="0">
                <anchor moveWithCells="1">
                  <from>
                    <xdr:col>14</xdr:col>
                    <xdr:colOff>38100</xdr:colOff>
                    <xdr:row>56</xdr:row>
                    <xdr:rowOff>25400</xdr:rowOff>
                  </from>
                  <to>
                    <xdr:col>14</xdr:col>
                    <xdr:colOff>3175000</xdr:colOff>
                    <xdr:row>56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49" name="Drop Down 94">
              <controlPr defaultSize="0" autoLine="0" autoPict="0">
                <anchor moveWithCells="1">
                  <from>
                    <xdr:col>16</xdr:col>
                    <xdr:colOff>38100</xdr:colOff>
                    <xdr:row>56</xdr:row>
                    <xdr:rowOff>25400</xdr:rowOff>
                  </from>
                  <to>
                    <xdr:col>16</xdr:col>
                    <xdr:colOff>3175000</xdr:colOff>
                    <xdr:row>56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50" name="Drop Down 95">
              <controlPr defaultSize="0" autoLine="0" autoPict="0">
                <anchor moveWithCells="1">
                  <from>
                    <xdr:col>18</xdr:col>
                    <xdr:colOff>38100</xdr:colOff>
                    <xdr:row>56</xdr:row>
                    <xdr:rowOff>25400</xdr:rowOff>
                  </from>
                  <to>
                    <xdr:col>18</xdr:col>
                    <xdr:colOff>3175000</xdr:colOff>
                    <xdr:row>56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51" name="Drop Down 96">
              <controlPr defaultSize="0" autoLine="0" autoPict="0">
                <anchor moveWithCells="1">
                  <from>
                    <xdr:col>20</xdr:col>
                    <xdr:colOff>38100</xdr:colOff>
                    <xdr:row>56</xdr:row>
                    <xdr:rowOff>25400</xdr:rowOff>
                  </from>
                  <to>
                    <xdr:col>20</xdr:col>
                    <xdr:colOff>3175000</xdr:colOff>
                    <xdr:row>56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52" name="Drop Down 97">
              <controlPr defaultSize="0" autoLine="0" autoPict="0">
                <anchor moveWithCells="1">
                  <from>
                    <xdr:col>22</xdr:col>
                    <xdr:colOff>38100</xdr:colOff>
                    <xdr:row>56</xdr:row>
                    <xdr:rowOff>25400</xdr:rowOff>
                  </from>
                  <to>
                    <xdr:col>22</xdr:col>
                    <xdr:colOff>3175000</xdr:colOff>
                    <xdr:row>56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53" name="Drop Down 106">
              <controlPr defaultSize="0" autoLine="0" autoPict="0">
                <anchor moveWithCells="1">
                  <from>
                    <xdr:col>4</xdr:col>
                    <xdr:colOff>25400</xdr:colOff>
                    <xdr:row>61</xdr:row>
                    <xdr:rowOff>25400</xdr:rowOff>
                  </from>
                  <to>
                    <xdr:col>4</xdr:col>
                    <xdr:colOff>3162300</xdr:colOff>
                    <xdr:row>61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54" name="Drop Down 110">
              <controlPr defaultSize="0" autoLine="0" autoPict="0">
                <anchor moveWithCells="1">
                  <from>
                    <xdr:col>4</xdr:col>
                    <xdr:colOff>25400</xdr:colOff>
                    <xdr:row>64</xdr:row>
                    <xdr:rowOff>25400</xdr:rowOff>
                  </from>
                  <to>
                    <xdr:col>4</xdr:col>
                    <xdr:colOff>3162300</xdr:colOff>
                    <xdr:row>64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55" name="Drop Down 163">
              <controlPr defaultSize="0" autoLine="0" autoPict="0">
                <anchor moveWithCells="1">
                  <from>
                    <xdr:col>6</xdr:col>
                    <xdr:colOff>25400</xdr:colOff>
                    <xdr:row>61</xdr:row>
                    <xdr:rowOff>25400</xdr:rowOff>
                  </from>
                  <to>
                    <xdr:col>6</xdr:col>
                    <xdr:colOff>3162300</xdr:colOff>
                    <xdr:row>61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56" name="Drop Down 164">
              <controlPr defaultSize="0" autoLine="0" autoPict="0">
                <anchor moveWithCells="1">
                  <from>
                    <xdr:col>6</xdr:col>
                    <xdr:colOff>25400</xdr:colOff>
                    <xdr:row>64</xdr:row>
                    <xdr:rowOff>25400</xdr:rowOff>
                  </from>
                  <to>
                    <xdr:col>6</xdr:col>
                    <xdr:colOff>3162300</xdr:colOff>
                    <xdr:row>64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57" name="Drop Down 165">
              <controlPr defaultSize="0" autoLine="0" autoPict="0">
                <anchor moveWithCells="1">
                  <from>
                    <xdr:col>8</xdr:col>
                    <xdr:colOff>25400</xdr:colOff>
                    <xdr:row>61</xdr:row>
                    <xdr:rowOff>25400</xdr:rowOff>
                  </from>
                  <to>
                    <xdr:col>8</xdr:col>
                    <xdr:colOff>3162300</xdr:colOff>
                    <xdr:row>61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58" name="Drop Down 166">
              <controlPr defaultSize="0" autoLine="0" autoPict="0">
                <anchor moveWithCells="1">
                  <from>
                    <xdr:col>8</xdr:col>
                    <xdr:colOff>25400</xdr:colOff>
                    <xdr:row>64</xdr:row>
                    <xdr:rowOff>25400</xdr:rowOff>
                  </from>
                  <to>
                    <xdr:col>8</xdr:col>
                    <xdr:colOff>3162300</xdr:colOff>
                    <xdr:row>64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59" name="Drop Down 167">
              <controlPr defaultSize="0" autoLine="0" autoPict="0">
                <anchor moveWithCells="1">
                  <from>
                    <xdr:col>10</xdr:col>
                    <xdr:colOff>25400</xdr:colOff>
                    <xdr:row>61</xdr:row>
                    <xdr:rowOff>25400</xdr:rowOff>
                  </from>
                  <to>
                    <xdr:col>10</xdr:col>
                    <xdr:colOff>3162300</xdr:colOff>
                    <xdr:row>61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60" name="Drop Down 168">
              <controlPr defaultSize="0" autoLine="0" autoPict="0">
                <anchor moveWithCells="1">
                  <from>
                    <xdr:col>10</xdr:col>
                    <xdr:colOff>25400</xdr:colOff>
                    <xdr:row>64</xdr:row>
                    <xdr:rowOff>25400</xdr:rowOff>
                  </from>
                  <to>
                    <xdr:col>10</xdr:col>
                    <xdr:colOff>3162300</xdr:colOff>
                    <xdr:row>64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61" name="Drop Down 169">
              <controlPr defaultSize="0" autoLine="0" autoPict="0">
                <anchor moveWithCells="1">
                  <from>
                    <xdr:col>12</xdr:col>
                    <xdr:colOff>25400</xdr:colOff>
                    <xdr:row>61</xdr:row>
                    <xdr:rowOff>25400</xdr:rowOff>
                  </from>
                  <to>
                    <xdr:col>12</xdr:col>
                    <xdr:colOff>3162300</xdr:colOff>
                    <xdr:row>61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62" name="Drop Down 170">
              <controlPr defaultSize="0" autoLine="0" autoPict="0">
                <anchor moveWithCells="1">
                  <from>
                    <xdr:col>12</xdr:col>
                    <xdr:colOff>25400</xdr:colOff>
                    <xdr:row>64</xdr:row>
                    <xdr:rowOff>25400</xdr:rowOff>
                  </from>
                  <to>
                    <xdr:col>12</xdr:col>
                    <xdr:colOff>3162300</xdr:colOff>
                    <xdr:row>64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63" name="Drop Down 171">
              <controlPr defaultSize="0" autoLine="0" autoPict="0">
                <anchor moveWithCells="1">
                  <from>
                    <xdr:col>14</xdr:col>
                    <xdr:colOff>25400</xdr:colOff>
                    <xdr:row>61</xdr:row>
                    <xdr:rowOff>25400</xdr:rowOff>
                  </from>
                  <to>
                    <xdr:col>14</xdr:col>
                    <xdr:colOff>3162300</xdr:colOff>
                    <xdr:row>61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64" name="Drop Down 172">
              <controlPr defaultSize="0" autoLine="0" autoPict="0">
                <anchor moveWithCells="1">
                  <from>
                    <xdr:col>14</xdr:col>
                    <xdr:colOff>25400</xdr:colOff>
                    <xdr:row>64</xdr:row>
                    <xdr:rowOff>25400</xdr:rowOff>
                  </from>
                  <to>
                    <xdr:col>14</xdr:col>
                    <xdr:colOff>3162300</xdr:colOff>
                    <xdr:row>64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65" name="Drop Down 173">
              <controlPr defaultSize="0" autoLine="0" autoPict="0">
                <anchor moveWithCells="1">
                  <from>
                    <xdr:col>16</xdr:col>
                    <xdr:colOff>25400</xdr:colOff>
                    <xdr:row>61</xdr:row>
                    <xdr:rowOff>25400</xdr:rowOff>
                  </from>
                  <to>
                    <xdr:col>16</xdr:col>
                    <xdr:colOff>3162300</xdr:colOff>
                    <xdr:row>61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66" name="Drop Down 174">
              <controlPr defaultSize="0" autoLine="0" autoPict="0">
                <anchor moveWithCells="1">
                  <from>
                    <xdr:col>16</xdr:col>
                    <xdr:colOff>25400</xdr:colOff>
                    <xdr:row>64</xdr:row>
                    <xdr:rowOff>25400</xdr:rowOff>
                  </from>
                  <to>
                    <xdr:col>16</xdr:col>
                    <xdr:colOff>3162300</xdr:colOff>
                    <xdr:row>64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67" name="Drop Down 175">
              <controlPr defaultSize="0" autoLine="0" autoPict="0">
                <anchor moveWithCells="1">
                  <from>
                    <xdr:col>18</xdr:col>
                    <xdr:colOff>25400</xdr:colOff>
                    <xdr:row>61</xdr:row>
                    <xdr:rowOff>25400</xdr:rowOff>
                  </from>
                  <to>
                    <xdr:col>18</xdr:col>
                    <xdr:colOff>3162300</xdr:colOff>
                    <xdr:row>61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68" name="Drop Down 176">
              <controlPr defaultSize="0" autoLine="0" autoPict="0">
                <anchor moveWithCells="1">
                  <from>
                    <xdr:col>18</xdr:col>
                    <xdr:colOff>25400</xdr:colOff>
                    <xdr:row>64</xdr:row>
                    <xdr:rowOff>25400</xdr:rowOff>
                  </from>
                  <to>
                    <xdr:col>18</xdr:col>
                    <xdr:colOff>3162300</xdr:colOff>
                    <xdr:row>64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69" name="Drop Down 177">
              <controlPr defaultSize="0" autoLine="0" autoPict="0">
                <anchor moveWithCells="1">
                  <from>
                    <xdr:col>20</xdr:col>
                    <xdr:colOff>25400</xdr:colOff>
                    <xdr:row>61</xdr:row>
                    <xdr:rowOff>25400</xdr:rowOff>
                  </from>
                  <to>
                    <xdr:col>20</xdr:col>
                    <xdr:colOff>3162300</xdr:colOff>
                    <xdr:row>61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70" name="Drop Down 178">
              <controlPr defaultSize="0" autoLine="0" autoPict="0">
                <anchor moveWithCells="1">
                  <from>
                    <xdr:col>20</xdr:col>
                    <xdr:colOff>25400</xdr:colOff>
                    <xdr:row>64</xdr:row>
                    <xdr:rowOff>25400</xdr:rowOff>
                  </from>
                  <to>
                    <xdr:col>20</xdr:col>
                    <xdr:colOff>3162300</xdr:colOff>
                    <xdr:row>64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71" name="Drop Down 179">
              <controlPr defaultSize="0" autoLine="0" autoPict="0">
                <anchor moveWithCells="1">
                  <from>
                    <xdr:col>22</xdr:col>
                    <xdr:colOff>25400</xdr:colOff>
                    <xdr:row>61</xdr:row>
                    <xdr:rowOff>25400</xdr:rowOff>
                  </from>
                  <to>
                    <xdr:col>22</xdr:col>
                    <xdr:colOff>3162300</xdr:colOff>
                    <xdr:row>61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72" name="Drop Down 180">
              <controlPr defaultSize="0" autoLine="0" autoPict="0">
                <anchor moveWithCells="1">
                  <from>
                    <xdr:col>22</xdr:col>
                    <xdr:colOff>25400</xdr:colOff>
                    <xdr:row>64</xdr:row>
                    <xdr:rowOff>25400</xdr:rowOff>
                  </from>
                  <to>
                    <xdr:col>22</xdr:col>
                    <xdr:colOff>3162300</xdr:colOff>
                    <xdr:row>64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73" name="Drop Down 183">
              <controlPr defaultSize="0" autoLine="0" autoPict="0">
                <anchor moveWithCells="1">
                  <from>
                    <xdr:col>6</xdr:col>
                    <xdr:colOff>25400</xdr:colOff>
                    <xdr:row>61</xdr:row>
                    <xdr:rowOff>25400</xdr:rowOff>
                  </from>
                  <to>
                    <xdr:col>6</xdr:col>
                    <xdr:colOff>3162300</xdr:colOff>
                    <xdr:row>61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74" name="Drop Down 184">
              <controlPr defaultSize="0" autoLine="0" autoPict="0">
                <anchor moveWithCells="1">
                  <from>
                    <xdr:col>8</xdr:col>
                    <xdr:colOff>25400</xdr:colOff>
                    <xdr:row>61</xdr:row>
                    <xdr:rowOff>25400</xdr:rowOff>
                  </from>
                  <to>
                    <xdr:col>8</xdr:col>
                    <xdr:colOff>3162300</xdr:colOff>
                    <xdr:row>61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75" name="Drop Down 185">
              <controlPr defaultSize="0" autoLine="0" autoPict="0">
                <anchor moveWithCells="1">
                  <from>
                    <xdr:col>10</xdr:col>
                    <xdr:colOff>25400</xdr:colOff>
                    <xdr:row>61</xdr:row>
                    <xdr:rowOff>25400</xdr:rowOff>
                  </from>
                  <to>
                    <xdr:col>10</xdr:col>
                    <xdr:colOff>3162300</xdr:colOff>
                    <xdr:row>61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76" name="Drop Down 186">
              <controlPr defaultSize="0" autoLine="0" autoPict="0">
                <anchor moveWithCells="1">
                  <from>
                    <xdr:col>12</xdr:col>
                    <xdr:colOff>25400</xdr:colOff>
                    <xdr:row>61</xdr:row>
                    <xdr:rowOff>25400</xdr:rowOff>
                  </from>
                  <to>
                    <xdr:col>12</xdr:col>
                    <xdr:colOff>3162300</xdr:colOff>
                    <xdr:row>61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77" name="Drop Down 187">
              <controlPr defaultSize="0" autoLine="0" autoPict="0">
                <anchor moveWithCells="1">
                  <from>
                    <xdr:col>14</xdr:col>
                    <xdr:colOff>25400</xdr:colOff>
                    <xdr:row>61</xdr:row>
                    <xdr:rowOff>25400</xdr:rowOff>
                  </from>
                  <to>
                    <xdr:col>14</xdr:col>
                    <xdr:colOff>3162300</xdr:colOff>
                    <xdr:row>61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78" name="Drop Down 188">
              <controlPr defaultSize="0" autoLine="0" autoPict="0">
                <anchor moveWithCells="1">
                  <from>
                    <xdr:col>16</xdr:col>
                    <xdr:colOff>25400</xdr:colOff>
                    <xdr:row>61</xdr:row>
                    <xdr:rowOff>25400</xdr:rowOff>
                  </from>
                  <to>
                    <xdr:col>16</xdr:col>
                    <xdr:colOff>3162300</xdr:colOff>
                    <xdr:row>61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79" name="Drop Down 189">
              <controlPr defaultSize="0" autoLine="0" autoPict="0">
                <anchor moveWithCells="1">
                  <from>
                    <xdr:col>18</xdr:col>
                    <xdr:colOff>25400</xdr:colOff>
                    <xdr:row>61</xdr:row>
                    <xdr:rowOff>25400</xdr:rowOff>
                  </from>
                  <to>
                    <xdr:col>18</xdr:col>
                    <xdr:colOff>3162300</xdr:colOff>
                    <xdr:row>61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80" name="Drop Down 190">
              <controlPr defaultSize="0" autoLine="0" autoPict="0">
                <anchor moveWithCells="1">
                  <from>
                    <xdr:col>20</xdr:col>
                    <xdr:colOff>25400</xdr:colOff>
                    <xdr:row>61</xdr:row>
                    <xdr:rowOff>25400</xdr:rowOff>
                  </from>
                  <to>
                    <xdr:col>20</xdr:col>
                    <xdr:colOff>3162300</xdr:colOff>
                    <xdr:row>61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81" name="Drop Down 191">
              <controlPr defaultSize="0" autoLine="0" autoPict="0">
                <anchor moveWithCells="1">
                  <from>
                    <xdr:col>22</xdr:col>
                    <xdr:colOff>25400</xdr:colOff>
                    <xdr:row>61</xdr:row>
                    <xdr:rowOff>25400</xdr:rowOff>
                  </from>
                  <to>
                    <xdr:col>22</xdr:col>
                    <xdr:colOff>3162300</xdr:colOff>
                    <xdr:row>61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82" name="Drop Down 192">
              <controlPr defaultSize="0" autoLine="0" autoPict="0">
                <anchor moveWithCells="1">
                  <from>
                    <xdr:col>6</xdr:col>
                    <xdr:colOff>25400</xdr:colOff>
                    <xdr:row>61</xdr:row>
                    <xdr:rowOff>25400</xdr:rowOff>
                  </from>
                  <to>
                    <xdr:col>6</xdr:col>
                    <xdr:colOff>3162300</xdr:colOff>
                    <xdr:row>61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83" name="Drop Down 193">
              <controlPr defaultSize="0" autoLine="0" autoPict="0">
                <anchor moveWithCells="1">
                  <from>
                    <xdr:col>8</xdr:col>
                    <xdr:colOff>25400</xdr:colOff>
                    <xdr:row>61</xdr:row>
                    <xdr:rowOff>25400</xdr:rowOff>
                  </from>
                  <to>
                    <xdr:col>8</xdr:col>
                    <xdr:colOff>3162300</xdr:colOff>
                    <xdr:row>61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84" name="Drop Down 194">
              <controlPr defaultSize="0" autoLine="0" autoPict="0">
                <anchor moveWithCells="1">
                  <from>
                    <xdr:col>10</xdr:col>
                    <xdr:colOff>25400</xdr:colOff>
                    <xdr:row>61</xdr:row>
                    <xdr:rowOff>25400</xdr:rowOff>
                  </from>
                  <to>
                    <xdr:col>10</xdr:col>
                    <xdr:colOff>3162300</xdr:colOff>
                    <xdr:row>61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85" name="Drop Down 195">
              <controlPr defaultSize="0" autoLine="0" autoPict="0">
                <anchor moveWithCells="1">
                  <from>
                    <xdr:col>12</xdr:col>
                    <xdr:colOff>25400</xdr:colOff>
                    <xdr:row>61</xdr:row>
                    <xdr:rowOff>25400</xdr:rowOff>
                  </from>
                  <to>
                    <xdr:col>12</xdr:col>
                    <xdr:colOff>3162300</xdr:colOff>
                    <xdr:row>61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86" name="Drop Down 196">
              <controlPr defaultSize="0" autoLine="0" autoPict="0">
                <anchor moveWithCells="1">
                  <from>
                    <xdr:col>14</xdr:col>
                    <xdr:colOff>25400</xdr:colOff>
                    <xdr:row>61</xdr:row>
                    <xdr:rowOff>25400</xdr:rowOff>
                  </from>
                  <to>
                    <xdr:col>14</xdr:col>
                    <xdr:colOff>3162300</xdr:colOff>
                    <xdr:row>61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87" name="Drop Down 197">
              <controlPr defaultSize="0" autoLine="0" autoPict="0">
                <anchor moveWithCells="1">
                  <from>
                    <xdr:col>16</xdr:col>
                    <xdr:colOff>25400</xdr:colOff>
                    <xdr:row>61</xdr:row>
                    <xdr:rowOff>25400</xdr:rowOff>
                  </from>
                  <to>
                    <xdr:col>16</xdr:col>
                    <xdr:colOff>3162300</xdr:colOff>
                    <xdr:row>61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88" name="Drop Down 198">
              <controlPr defaultSize="0" autoLine="0" autoPict="0">
                <anchor moveWithCells="1">
                  <from>
                    <xdr:col>18</xdr:col>
                    <xdr:colOff>25400</xdr:colOff>
                    <xdr:row>61</xdr:row>
                    <xdr:rowOff>25400</xdr:rowOff>
                  </from>
                  <to>
                    <xdr:col>18</xdr:col>
                    <xdr:colOff>3162300</xdr:colOff>
                    <xdr:row>61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89" name="Drop Down 199">
              <controlPr defaultSize="0" autoLine="0" autoPict="0">
                <anchor moveWithCells="1">
                  <from>
                    <xdr:col>20</xdr:col>
                    <xdr:colOff>25400</xdr:colOff>
                    <xdr:row>61</xdr:row>
                    <xdr:rowOff>25400</xdr:rowOff>
                  </from>
                  <to>
                    <xdr:col>20</xdr:col>
                    <xdr:colOff>3162300</xdr:colOff>
                    <xdr:row>61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90" name="Drop Down 200">
              <controlPr defaultSize="0" autoLine="0" autoPict="0">
                <anchor moveWithCells="1">
                  <from>
                    <xdr:col>22</xdr:col>
                    <xdr:colOff>25400</xdr:colOff>
                    <xdr:row>61</xdr:row>
                    <xdr:rowOff>25400</xdr:rowOff>
                  </from>
                  <to>
                    <xdr:col>22</xdr:col>
                    <xdr:colOff>3162300</xdr:colOff>
                    <xdr:row>61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91" name="Drop Down 203">
              <controlPr defaultSize="0" autoLine="0" autoPict="0">
                <anchor moveWithCells="1">
                  <from>
                    <xdr:col>6</xdr:col>
                    <xdr:colOff>25400</xdr:colOff>
                    <xdr:row>64</xdr:row>
                    <xdr:rowOff>25400</xdr:rowOff>
                  </from>
                  <to>
                    <xdr:col>6</xdr:col>
                    <xdr:colOff>3162300</xdr:colOff>
                    <xdr:row>64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92" name="Drop Down 204">
              <controlPr defaultSize="0" autoLine="0" autoPict="0">
                <anchor moveWithCells="1">
                  <from>
                    <xdr:col>8</xdr:col>
                    <xdr:colOff>25400</xdr:colOff>
                    <xdr:row>64</xdr:row>
                    <xdr:rowOff>25400</xdr:rowOff>
                  </from>
                  <to>
                    <xdr:col>8</xdr:col>
                    <xdr:colOff>3162300</xdr:colOff>
                    <xdr:row>64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93" name="Drop Down 205">
              <controlPr defaultSize="0" autoLine="0" autoPict="0">
                <anchor moveWithCells="1">
                  <from>
                    <xdr:col>10</xdr:col>
                    <xdr:colOff>25400</xdr:colOff>
                    <xdr:row>64</xdr:row>
                    <xdr:rowOff>25400</xdr:rowOff>
                  </from>
                  <to>
                    <xdr:col>10</xdr:col>
                    <xdr:colOff>3162300</xdr:colOff>
                    <xdr:row>64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94" name="Drop Down 206">
              <controlPr defaultSize="0" autoLine="0" autoPict="0">
                <anchor moveWithCells="1">
                  <from>
                    <xdr:col>12</xdr:col>
                    <xdr:colOff>25400</xdr:colOff>
                    <xdr:row>64</xdr:row>
                    <xdr:rowOff>25400</xdr:rowOff>
                  </from>
                  <to>
                    <xdr:col>12</xdr:col>
                    <xdr:colOff>3162300</xdr:colOff>
                    <xdr:row>64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95" name="Drop Down 207">
              <controlPr defaultSize="0" autoLine="0" autoPict="0">
                <anchor moveWithCells="1">
                  <from>
                    <xdr:col>14</xdr:col>
                    <xdr:colOff>25400</xdr:colOff>
                    <xdr:row>64</xdr:row>
                    <xdr:rowOff>25400</xdr:rowOff>
                  </from>
                  <to>
                    <xdr:col>14</xdr:col>
                    <xdr:colOff>3162300</xdr:colOff>
                    <xdr:row>64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96" name="Drop Down 208">
              <controlPr defaultSize="0" autoLine="0" autoPict="0">
                <anchor moveWithCells="1">
                  <from>
                    <xdr:col>16</xdr:col>
                    <xdr:colOff>25400</xdr:colOff>
                    <xdr:row>64</xdr:row>
                    <xdr:rowOff>25400</xdr:rowOff>
                  </from>
                  <to>
                    <xdr:col>16</xdr:col>
                    <xdr:colOff>3162300</xdr:colOff>
                    <xdr:row>64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97" name="Drop Down 209">
              <controlPr defaultSize="0" autoLine="0" autoPict="0">
                <anchor moveWithCells="1">
                  <from>
                    <xdr:col>18</xdr:col>
                    <xdr:colOff>25400</xdr:colOff>
                    <xdr:row>64</xdr:row>
                    <xdr:rowOff>25400</xdr:rowOff>
                  </from>
                  <to>
                    <xdr:col>18</xdr:col>
                    <xdr:colOff>3162300</xdr:colOff>
                    <xdr:row>64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98" name="Drop Down 210">
              <controlPr defaultSize="0" autoLine="0" autoPict="0">
                <anchor moveWithCells="1">
                  <from>
                    <xdr:col>20</xdr:col>
                    <xdr:colOff>25400</xdr:colOff>
                    <xdr:row>64</xdr:row>
                    <xdr:rowOff>25400</xdr:rowOff>
                  </from>
                  <to>
                    <xdr:col>20</xdr:col>
                    <xdr:colOff>3162300</xdr:colOff>
                    <xdr:row>64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99" name="Drop Down 211">
              <controlPr defaultSize="0" autoLine="0" autoPict="0">
                <anchor moveWithCells="1">
                  <from>
                    <xdr:col>22</xdr:col>
                    <xdr:colOff>25400</xdr:colOff>
                    <xdr:row>64</xdr:row>
                    <xdr:rowOff>25400</xdr:rowOff>
                  </from>
                  <to>
                    <xdr:col>22</xdr:col>
                    <xdr:colOff>3162300</xdr:colOff>
                    <xdr:row>64</xdr:row>
                    <xdr:rowOff>254000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6364D9-9D42-4B20-8CE5-535B9FA51C97}">
            <x14:dataBar minLength="0" maxLength="100" gradient="0">
              <x14:cfvo type="num">
                <xm:f>1</xm:f>
              </x14:cfvo>
              <x14:cfvo type="num">
                <xm:f>3</xm:f>
              </x14:cfvo>
              <x14:negativeFillColor rgb="FFFF0000"/>
              <x14:axisColor rgb="FF000000"/>
            </x14:dataBar>
          </x14:cfRule>
          <xm:sqref>D20:E20</xm:sqref>
        </x14:conditionalFormatting>
        <x14:conditionalFormatting xmlns:xm="http://schemas.microsoft.com/office/excel/2006/main">
          <x14:cfRule type="dataBar" id="{2A989A61-3DC1-41EA-82F1-6002A1658D8F}">
            <x14:dataBar minLength="0" maxLength="100" gradient="0">
              <x14:cfvo type="num">
                <xm:f>1</xm:f>
              </x14:cfvo>
              <x14:cfvo type="num">
                <xm:f>3</xm:f>
              </x14:cfvo>
              <x14:negativeFillColor rgb="FFFF0000"/>
              <x14:axisColor rgb="FF000000"/>
            </x14:dataBar>
          </x14:cfRule>
          <xm:sqref>G20</xm:sqref>
        </x14:conditionalFormatting>
        <x14:conditionalFormatting xmlns:xm="http://schemas.microsoft.com/office/excel/2006/main">
          <x14:cfRule type="dataBar" id="{FDBC1487-EC3B-4792-A549-A333C4A0C306}">
            <x14:dataBar minLength="0" maxLength="100" gradient="0">
              <x14:cfvo type="num">
                <xm:f>1</xm:f>
              </x14:cfvo>
              <x14:cfvo type="num">
                <xm:f>3</xm:f>
              </x14:cfvo>
              <x14:negativeFillColor rgb="FFFF0000"/>
              <x14:axisColor rgb="FF000000"/>
            </x14:dataBar>
          </x14:cfRule>
          <xm:sqref>I20</xm:sqref>
        </x14:conditionalFormatting>
        <x14:conditionalFormatting xmlns:xm="http://schemas.microsoft.com/office/excel/2006/main">
          <x14:cfRule type="dataBar" id="{D680EFBF-4EF7-4389-BA51-02C44BFADBCE}">
            <x14:dataBar minLength="0" maxLength="100" gradient="0">
              <x14:cfvo type="num">
                <xm:f>1</xm:f>
              </x14:cfvo>
              <x14:cfvo type="num">
                <xm:f>3</xm:f>
              </x14:cfvo>
              <x14:negativeFillColor rgb="FFFF0000"/>
              <x14:axisColor rgb="FF000000"/>
            </x14:dataBar>
          </x14:cfRule>
          <xm:sqref>K20</xm:sqref>
        </x14:conditionalFormatting>
        <x14:conditionalFormatting xmlns:xm="http://schemas.microsoft.com/office/excel/2006/main">
          <x14:cfRule type="dataBar" id="{313CE889-DED7-4692-ADB2-4FBD003ED739}">
            <x14:dataBar minLength="0" maxLength="100" gradient="0">
              <x14:cfvo type="num">
                <xm:f>1</xm:f>
              </x14:cfvo>
              <x14:cfvo type="num">
                <xm:f>3</xm:f>
              </x14:cfvo>
              <x14:negativeFillColor rgb="FFFF0000"/>
              <x14:axisColor rgb="FF000000"/>
            </x14:dataBar>
          </x14:cfRule>
          <xm:sqref>M20</xm:sqref>
        </x14:conditionalFormatting>
        <x14:conditionalFormatting xmlns:xm="http://schemas.microsoft.com/office/excel/2006/main">
          <x14:cfRule type="dataBar" id="{1A844380-366D-4104-87C1-31C8B2267AFE}">
            <x14:dataBar minLength="0" maxLength="100" gradient="0">
              <x14:cfvo type="num">
                <xm:f>1</xm:f>
              </x14:cfvo>
              <x14:cfvo type="num">
                <xm:f>3</xm:f>
              </x14:cfvo>
              <x14:negativeFillColor rgb="FFFF0000"/>
              <x14:axisColor rgb="FF000000"/>
            </x14:dataBar>
          </x14:cfRule>
          <xm:sqref>O20</xm:sqref>
        </x14:conditionalFormatting>
        <x14:conditionalFormatting xmlns:xm="http://schemas.microsoft.com/office/excel/2006/main">
          <x14:cfRule type="dataBar" id="{F21BCE50-913C-4D0C-AE74-9528B478541D}">
            <x14:dataBar minLength="0" maxLength="100" gradient="0">
              <x14:cfvo type="num">
                <xm:f>1</xm:f>
              </x14:cfvo>
              <x14:cfvo type="num">
                <xm:f>3</xm:f>
              </x14:cfvo>
              <x14:negativeFillColor rgb="FFFF0000"/>
              <x14:axisColor rgb="FF000000"/>
            </x14:dataBar>
          </x14:cfRule>
          <xm:sqref>Q20</xm:sqref>
        </x14:conditionalFormatting>
        <x14:conditionalFormatting xmlns:xm="http://schemas.microsoft.com/office/excel/2006/main">
          <x14:cfRule type="dataBar" id="{848136BF-C53C-464C-93F1-740C41B26FCC}">
            <x14:dataBar minLength="0" maxLength="100" gradient="0">
              <x14:cfvo type="num">
                <xm:f>1</xm:f>
              </x14:cfvo>
              <x14:cfvo type="num">
                <xm:f>3</xm:f>
              </x14:cfvo>
              <x14:negativeFillColor rgb="FFFF0000"/>
              <x14:axisColor rgb="FF000000"/>
            </x14:dataBar>
          </x14:cfRule>
          <xm:sqref>S20</xm:sqref>
        </x14:conditionalFormatting>
        <x14:conditionalFormatting xmlns:xm="http://schemas.microsoft.com/office/excel/2006/main">
          <x14:cfRule type="dataBar" id="{00A392E7-08DE-4E26-A0F4-7606A4AC505B}">
            <x14:dataBar minLength="0" maxLength="100" gradient="0">
              <x14:cfvo type="num">
                <xm:f>1</xm:f>
              </x14:cfvo>
              <x14:cfvo type="num">
                <xm:f>3</xm:f>
              </x14:cfvo>
              <x14:negativeFillColor rgb="FFFF0000"/>
              <x14:axisColor rgb="FF000000"/>
            </x14:dataBar>
          </x14:cfRule>
          <xm:sqref>U20</xm:sqref>
        </x14:conditionalFormatting>
        <x14:conditionalFormatting xmlns:xm="http://schemas.microsoft.com/office/excel/2006/main">
          <x14:cfRule type="dataBar" id="{EAB90C55-211B-4636-8B82-C9E9B9D69796}">
            <x14:dataBar minLength="0" maxLength="100" gradient="0">
              <x14:cfvo type="num">
                <xm:f>1</xm:f>
              </x14:cfvo>
              <x14:cfvo type="num">
                <xm:f>3</xm:f>
              </x14:cfvo>
              <x14:negativeFillColor rgb="FFFF0000"/>
              <x14:axisColor rgb="FF000000"/>
            </x14:dataBar>
          </x14:cfRule>
          <xm:sqref>W20</xm:sqref>
        </x14:conditionalFormatting>
        <x14:conditionalFormatting xmlns:xm="http://schemas.microsoft.com/office/excel/2006/main">
          <x14:cfRule type="containsText" priority="345" operator="containsText" id="{747554E6-14CA-4D6F-9650-405D2CE961D4}">
            <xm:f>NOT(ISERROR(SEARCH($E$91,D20)))</xm:f>
            <xm:f>$E$91</xm:f>
            <x14:dxf>
              <fill>
                <patternFill>
                  <bgColor rgb="FFFF0000"/>
                </patternFill>
              </fill>
            </x14:dxf>
          </x14:cfRule>
          <x14:cfRule type="containsText" priority="346" operator="containsText" id="{A0F45B3A-1A7E-4EA2-A2D9-99596D67909D}">
            <xm:f>NOT(ISERROR(SEARCH($E$91,D20)))</xm:f>
            <xm:f>$E$91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47" operator="containsText" id="{5DBF6D99-AF95-49CA-81AC-1798CB10DB6D}">
            <xm:f>NOT(ISERROR(SEARCH($E$92,D20)))</xm:f>
            <xm:f>$E$92</xm:f>
            <x14:dxf>
              <fill>
                <patternFill>
                  <bgColor rgb="FFFFC000"/>
                </patternFill>
              </fill>
            </x14:dxf>
          </x14:cfRule>
          <x14:cfRule type="containsText" priority="348" operator="containsText" id="{0E2EC54A-C425-44C7-8AFB-F1EAB8B2A4BE}">
            <xm:f>NOT(ISERROR(SEARCH($E$93,D20)))</xm:f>
            <xm:f>$E$93</xm:f>
            <x14:dxf>
              <fill>
                <patternFill>
                  <bgColor rgb="FFFFFF00"/>
                </patternFill>
              </fill>
            </x14:dxf>
          </x14:cfRule>
          <x14:cfRule type="containsText" priority="349" operator="containsText" id="{EF7312BA-1DB4-490F-A952-EF9D744DD242}">
            <xm:f>NOT(ISERROR(SEARCH($E$94,D20)))</xm:f>
            <xm:f>$E$94</xm:f>
            <x14:dxf>
              <fill>
                <patternFill>
                  <bgColor rgb="FF92D050"/>
                </patternFill>
              </fill>
            </x14:dxf>
          </x14:cfRule>
          <x14:cfRule type="containsText" priority="350" operator="containsText" id="{65398F1A-CE11-402F-88BB-0C8286FEDA73}">
            <xm:f>NOT(ISERROR(SEARCH($E$93,D20)))</xm:f>
            <xm:f>$E$93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351" operator="containsText" id="{F07D550D-A8FF-4939-9CF1-32C72102883C}">
            <xm:f>NOT(ISERROR(SEARCH($E$87,D20)))</xm:f>
            <xm:f>$E$87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352" operator="containsText" id="{02FD8F9E-D596-4191-9E91-FBA1585A72B3}">
            <xm:f>NOT(ISERROR(SEARCH($E$94,D20)))</xm:f>
            <xm:f>$E$94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D20:E20</xm:sqref>
        </x14:conditionalFormatting>
        <x14:conditionalFormatting xmlns:xm="http://schemas.microsoft.com/office/excel/2006/main">
          <x14:cfRule type="containsText" priority="353" operator="containsText" id="{9BBB2C19-56EF-4C14-A204-137B9ABACA98}">
            <xm:f>NOT(ISERROR(SEARCH($E$104,D39)))</xm:f>
            <xm:f>$E$104</xm:f>
            <x14:dxf>
              <fill>
                <patternFill>
                  <bgColor rgb="FFFF0000"/>
                </patternFill>
              </fill>
            </x14:dxf>
          </x14:cfRule>
          <x14:cfRule type="containsText" priority="354" operator="containsText" id="{0CCE8C69-0D5A-48EB-B1B8-B9CE82AB4F7D}">
            <xm:f>NOT(ISERROR(SEARCH($E$105,D39)))</xm:f>
            <xm:f>$E$105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5" operator="containsText" id="{1D565515-BE96-4B74-B9BC-02159FDE853F}">
            <xm:f>NOT(ISERROR(SEARCH($E$106,D39)))</xm:f>
            <xm:f>$E$106</xm:f>
            <x14:dxf>
              <fill>
                <patternFill>
                  <bgColor rgb="FFFFFF00"/>
                </patternFill>
              </fill>
            </x14:dxf>
          </x14:cfRule>
          <x14:cfRule type="containsText" priority="356" operator="containsText" id="{A51B9343-2A51-4BBF-8EE0-8C1DD8E9B856}">
            <xm:f>NOT(ISERROR(SEARCH($E$107,D39)))</xm:f>
            <xm:f>$E$107</xm:f>
            <x14:dxf>
              <fill>
                <patternFill>
                  <bgColor rgb="FF00B050"/>
                </patternFill>
              </fill>
            </x14:dxf>
          </x14:cfRule>
          <xm:sqref>D39:E39</xm:sqref>
        </x14:conditionalFormatting>
        <x14:conditionalFormatting xmlns:xm="http://schemas.microsoft.com/office/excel/2006/main">
          <x14:cfRule type="containsText" priority="289" operator="containsText" id="{204CA5E2-466F-4EDE-AA87-B86510CB9A7C}">
            <xm:f>NOT(ISERROR(SEARCH($E$91,G20)))</xm:f>
            <xm:f>$E$91</xm:f>
            <x14:dxf>
              <fill>
                <patternFill>
                  <bgColor rgb="FFFF0000"/>
                </patternFill>
              </fill>
            </x14:dxf>
          </x14:cfRule>
          <x14:cfRule type="containsText" priority="290" operator="containsText" id="{14F96527-9FD3-459D-9941-506AF333A016}">
            <xm:f>NOT(ISERROR(SEARCH($E$91,G20)))</xm:f>
            <xm:f>$E$91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91" operator="containsText" id="{BABE60D3-94EE-4134-A46A-0762FB9E3CB5}">
            <xm:f>NOT(ISERROR(SEARCH($E$92,G20)))</xm:f>
            <xm:f>$E$92</xm:f>
            <x14:dxf>
              <fill>
                <patternFill>
                  <bgColor rgb="FFFFC000"/>
                </patternFill>
              </fill>
            </x14:dxf>
          </x14:cfRule>
          <x14:cfRule type="containsText" priority="292" operator="containsText" id="{0C3FB48F-D712-41E3-9886-6A71E5D35DE5}">
            <xm:f>NOT(ISERROR(SEARCH($E$93,G20)))</xm:f>
            <xm:f>$E$93</xm:f>
            <x14:dxf>
              <fill>
                <patternFill>
                  <bgColor rgb="FFFFFF00"/>
                </patternFill>
              </fill>
            </x14:dxf>
          </x14:cfRule>
          <x14:cfRule type="containsText" priority="293" operator="containsText" id="{950D7618-E91C-4FD3-8E17-663C3B5E2067}">
            <xm:f>NOT(ISERROR(SEARCH($E$94,G20)))</xm:f>
            <xm:f>$E$94</xm:f>
            <x14:dxf>
              <fill>
                <patternFill>
                  <bgColor rgb="FF92D050"/>
                </patternFill>
              </fill>
            </x14:dxf>
          </x14:cfRule>
          <x14:cfRule type="containsText" priority="294" operator="containsText" id="{9A9824CC-3208-465C-AA73-6951B7B3860A}">
            <xm:f>NOT(ISERROR(SEARCH($E$93,G20)))</xm:f>
            <xm:f>$E$93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295" operator="containsText" id="{1415D9BC-0A52-4AD4-86AB-53B37579A120}">
            <xm:f>NOT(ISERROR(SEARCH($E$87,G20)))</xm:f>
            <xm:f>$E$87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296" operator="containsText" id="{D0226DF7-E02C-44FF-B2F0-D6965E5A9078}">
            <xm:f>NOT(ISERROR(SEARCH($E$94,G20)))</xm:f>
            <xm:f>$E$94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containsText" priority="284" operator="containsText" id="{0548D557-4763-4AD0-B730-576EA3117700}">
            <xm:f>NOT(ISERROR(SEARCH($E$104,G39)))</xm:f>
            <xm:f>$E$104</xm:f>
            <x14:dxf>
              <fill>
                <patternFill>
                  <bgColor rgb="FFFF0000"/>
                </patternFill>
              </fill>
            </x14:dxf>
          </x14:cfRule>
          <x14:cfRule type="containsText" priority="285" operator="containsText" id="{E1B369C9-1414-49BE-AE18-39D4D7DD51A4}">
            <xm:f>NOT(ISERROR(SEARCH($E$105,G39)))</xm:f>
            <xm:f>$E$105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6" operator="containsText" id="{0E133150-8ABE-4FAD-A100-56519E6244AA}">
            <xm:f>NOT(ISERROR(SEARCH($E$106,G39)))</xm:f>
            <xm:f>$E$106</xm:f>
            <x14:dxf>
              <fill>
                <patternFill>
                  <bgColor rgb="FFFFFF00"/>
                </patternFill>
              </fill>
            </x14:dxf>
          </x14:cfRule>
          <x14:cfRule type="containsText" priority="287" operator="containsText" id="{086E8108-968A-454B-BFFC-4F8E355072A1}">
            <xm:f>NOT(ISERROR(SEARCH($E$107,G39)))</xm:f>
            <xm:f>$E$107</xm:f>
            <x14:dxf>
              <fill>
                <patternFill>
                  <bgColor rgb="FF00B05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ontainsText" priority="276" operator="containsText" id="{CE9C50CD-4B95-450C-925D-CF03A770C5CA}">
            <xm:f>NOT(ISERROR(SEARCH($E$91,I20)))</xm:f>
            <xm:f>$E$91</xm:f>
            <x14:dxf>
              <fill>
                <patternFill>
                  <bgColor rgb="FFFF0000"/>
                </patternFill>
              </fill>
            </x14:dxf>
          </x14:cfRule>
          <x14:cfRule type="containsText" priority="277" operator="containsText" id="{66C353F3-6BA7-41BF-A017-FB264CBCE7C1}">
            <xm:f>NOT(ISERROR(SEARCH($E$91,I20)))</xm:f>
            <xm:f>$E$91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78" operator="containsText" id="{B7C2C3BF-1125-4AE4-A9B5-56DEA6B1C5B9}">
            <xm:f>NOT(ISERROR(SEARCH($E$92,I20)))</xm:f>
            <xm:f>$E$92</xm:f>
            <x14:dxf>
              <fill>
                <patternFill>
                  <bgColor rgb="FFFFC000"/>
                </patternFill>
              </fill>
            </x14:dxf>
          </x14:cfRule>
          <x14:cfRule type="containsText" priority="279" operator="containsText" id="{0BB9D1C5-F0BF-4638-BA8C-DCFE9808BB78}">
            <xm:f>NOT(ISERROR(SEARCH($E$93,I20)))</xm:f>
            <xm:f>$E$93</xm:f>
            <x14:dxf>
              <fill>
                <patternFill>
                  <bgColor rgb="FFFFFF00"/>
                </patternFill>
              </fill>
            </x14:dxf>
          </x14:cfRule>
          <x14:cfRule type="containsText" priority="280" operator="containsText" id="{6D8FB338-FB30-4AB0-A619-009E78778803}">
            <xm:f>NOT(ISERROR(SEARCH($E$94,I20)))</xm:f>
            <xm:f>$E$94</xm:f>
            <x14:dxf>
              <fill>
                <patternFill>
                  <bgColor rgb="FF92D050"/>
                </patternFill>
              </fill>
            </x14:dxf>
          </x14:cfRule>
          <x14:cfRule type="containsText" priority="281" operator="containsText" id="{47673DAC-970C-43F8-BE0C-F0D30E325B16}">
            <xm:f>NOT(ISERROR(SEARCH($E$93,I20)))</xm:f>
            <xm:f>$E$93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282" operator="containsText" id="{BE7F2697-AC13-45E7-A8F6-16FD0DCB4E5F}">
            <xm:f>NOT(ISERROR(SEARCH($E$87,I20)))</xm:f>
            <xm:f>$E$87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283" operator="containsText" id="{A1EA9324-8BDD-4215-BC07-CE0D3FEF29B1}">
            <xm:f>NOT(ISERROR(SEARCH($E$94,I20)))</xm:f>
            <xm:f>$E$94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I20</xm:sqref>
        </x14:conditionalFormatting>
        <x14:conditionalFormatting xmlns:xm="http://schemas.microsoft.com/office/excel/2006/main">
          <x14:cfRule type="containsText" priority="267" operator="containsText" id="{954F7318-93B0-4195-82CB-950BD431C0F8}">
            <xm:f>NOT(ISERROR(SEARCH($E$91,K20)))</xm:f>
            <xm:f>$E$91</xm:f>
            <x14:dxf>
              <fill>
                <patternFill>
                  <bgColor rgb="FFFF0000"/>
                </patternFill>
              </fill>
            </x14:dxf>
          </x14:cfRule>
          <x14:cfRule type="containsText" priority="268" operator="containsText" id="{F1156D86-4157-4B03-A8A1-E08AFD08D5E2}">
            <xm:f>NOT(ISERROR(SEARCH($E$91,K20)))</xm:f>
            <xm:f>$E$91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69" operator="containsText" id="{20678E35-60A1-4364-BCC6-FF674C1EE715}">
            <xm:f>NOT(ISERROR(SEARCH($E$92,K20)))</xm:f>
            <xm:f>$E$92</xm:f>
            <x14:dxf>
              <fill>
                <patternFill>
                  <bgColor rgb="FFFFC000"/>
                </patternFill>
              </fill>
            </x14:dxf>
          </x14:cfRule>
          <x14:cfRule type="containsText" priority="270" operator="containsText" id="{3BCA5347-8CB3-4060-A48A-1635991F5F01}">
            <xm:f>NOT(ISERROR(SEARCH($E$93,K20)))</xm:f>
            <xm:f>$E$93</xm:f>
            <x14:dxf>
              <fill>
                <patternFill>
                  <bgColor rgb="FFFFFF00"/>
                </patternFill>
              </fill>
            </x14:dxf>
          </x14:cfRule>
          <x14:cfRule type="containsText" priority="271" operator="containsText" id="{0D0FC0D0-C445-4451-BE1E-BF1E7D2FA52F}">
            <xm:f>NOT(ISERROR(SEARCH($E$94,K20)))</xm:f>
            <xm:f>$E$94</xm:f>
            <x14:dxf>
              <fill>
                <patternFill>
                  <bgColor rgb="FF92D050"/>
                </patternFill>
              </fill>
            </x14:dxf>
          </x14:cfRule>
          <x14:cfRule type="containsText" priority="272" operator="containsText" id="{185D98A4-7CF0-41A3-A29E-B5E445B4C352}">
            <xm:f>NOT(ISERROR(SEARCH($E$93,K20)))</xm:f>
            <xm:f>$E$93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273" operator="containsText" id="{D5B11428-A0BB-462E-9DE0-066B4828EC3A}">
            <xm:f>NOT(ISERROR(SEARCH($E$87,K20)))</xm:f>
            <xm:f>$E$87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274" operator="containsText" id="{CF39CB08-9628-4862-BBD4-543201EE90F9}">
            <xm:f>NOT(ISERROR(SEARCH($E$94,K20)))</xm:f>
            <xm:f>$E$94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K20</xm:sqref>
        </x14:conditionalFormatting>
        <x14:conditionalFormatting xmlns:xm="http://schemas.microsoft.com/office/excel/2006/main">
          <x14:cfRule type="containsText" priority="258" operator="containsText" id="{7927E152-99AE-4D31-B6CE-D130E08B6516}">
            <xm:f>NOT(ISERROR(SEARCH($E$91,M20)))</xm:f>
            <xm:f>$E$91</xm:f>
            <x14:dxf>
              <fill>
                <patternFill>
                  <bgColor rgb="FFFF0000"/>
                </patternFill>
              </fill>
            </x14:dxf>
          </x14:cfRule>
          <x14:cfRule type="containsText" priority="259" operator="containsText" id="{AE15BCB1-545F-4DBB-956E-DC8509813743}">
            <xm:f>NOT(ISERROR(SEARCH($E$91,M20)))</xm:f>
            <xm:f>$E$91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60" operator="containsText" id="{292AE153-B3D9-4678-A03A-C2D2EF1EC0CF}">
            <xm:f>NOT(ISERROR(SEARCH($E$92,M20)))</xm:f>
            <xm:f>$E$92</xm:f>
            <x14:dxf>
              <fill>
                <patternFill>
                  <bgColor rgb="FFFFC000"/>
                </patternFill>
              </fill>
            </x14:dxf>
          </x14:cfRule>
          <x14:cfRule type="containsText" priority="261" operator="containsText" id="{DB474F82-54CE-4E8F-86AC-C53EF218A930}">
            <xm:f>NOT(ISERROR(SEARCH($E$93,M20)))</xm:f>
            <xm:f>$E$93</xm:f>
            <x14:dxf>
              <fill>
                <patternFill>
                  <bgColor rgb="FFFFFF00"/>
                </patternFill>
              </fill>
            </x14:dxf>
          </x14:cfRule>
          <x14:cfRule type="containsText" priority="262" operator="containsText" id="{F44100AC-2CDC-4088-9E0F-FFC75BEB0DF2}">
            <xm:f>NOT(ISERROR(SEARCH($E$94,M20)))</xm:f>
            <xm:f>$E$94</xm:f>
            <x14:dxf>
              <fill>
                <patternFill>
                  <bgColor rgb="FF92D050"/>
                </patternFill>
              </fill>
            </x14:dxf>
          </x14:cfRule>
          <x14:cfRule type="containsText" priority="263" operator="containsText" id="{F18A784A-D678-4AEF-BAFE-6CDB6F173960}">
            <xm:f>NOT(ISERROR(SEARCH($E$93,M20)))</xm:f>
            <xm:f>$E$93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264" operator="containsText" id="{FE85AB50-550C-4A0B-AB5D-78157A95BCDF}">
            <xm:f>NOT(ISERROR(SEARCH($E$87,M20)))</xm:f>
            <xm:f>$E$87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265" operator="containsText" id="{9407650E-9B54-4DA4-8D1E-A11211F2C93F}">
            <xm:f>NOT(ISERROR(SEARCH($E$94,M20)))</xm:f>
            <xm:f>$E$94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M20</xm:sqref>
        </x14:conditionalFormatting>
        <x14:conditionalFormatting xmlns:xm="http://schemas.microsoft.com/office/excel/2006/main">
          <x14:cfRule type="containsText" priority="249" operator="containsText" id="{B6174F41-62EF-4702-A3C1-57E8AB67D7BE}">
            <xm:f>NOT(ISERROR(SEARCH($E$91,O20)))</xm:f>
            <xm:f>$E$91</xm:f>
            <x14:dxf>
              <fill>
                <patternFill>
                  <bgColor rgb="FFFF0000"/>
                </patternFill>
              </fill>
            </x14:dxf>
          </x14:cfRule>
          <x14:cfRule type="containsText" priority="250" operator="containsText" id="{54A567E3-8BB6-42FF-B553-7391D321BA2E}">
            <xm:f>NOT(ISERROR(SEARCH($E$91,O20)))</xm:f>
            <xm:f>$E$91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51" operator="containsText" id="{BC9EB646-24B2-4FCC-84FD-4DF001FA1B94}">
            <xm:f>NOT(ISERROR(SEARCH($E$92,O20)))</xm:f>
            <xm:f>$E$92</xm:f>
            <x14:dxf>
              <fill>
                <patternFill>
                  <bgColor rgb="FFFFC000"/>
                </patternFill>
              </fill>
            </x14:dxf>
          </x14:cfRule>
          <x14:cfRule type="containsText" priority="252" operator="containsText" id="{85A2243B-9F7A-4695-B58B-E28C8389EC61}">
            <xm:f>NOT(ISERROR(SEARCH($E$93,O20)))</xm:f>
            <xm:f>$E$93</xm:f>
            <x14:dxf>
              <fill>
                <patternFill>
                  <bgColor rgb="FFFFFF00"/>
                </patternFill>
              </fill>
            </x14:dxf>
          </x14:cfRule>
          <x14:cfRule type="containsText" priority="253" operator="containsText" id="{107A7D37-814F-432E-A7F0-7247C04075B1}">
            <xm:f>NOT(ISERROR(SEARCH($E$94,O20)))</xm:f>
            <xm:f>$E$94</xm:f>
            <x14:dxf>
              <fill>
                <patternFill>
                  <bgColor rgb="FF92D050"/>
                </patternFill>
              </fill>
            </x14:dxf>
          </x14:cfRule>
          <x14:cfRule type="containsText" priority="254" operator="containsText" id="{B817C713-1977-4A2D-A132-645BD37287C8}">
            <xm:f>NOT(ISERROR(SEARCH($E$93,O20)))</xm:f>
            <xm:f>$E$93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255" operator="containsText" id="{0B4DBE2E-CB58-44A9-AD35-13F340435B24}">
            <xm:f>NOT(ISERROR(SEARCH($E$87,O20)))</xm:f>
            <xm:f>$E$87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256" operator="containsText" id="{C6582B7D-1F69-448B-A225-52360B8A0170}">
            <xm:f>NOT(ISERROR(SEARCH($E$94,O20)))</xm:f>
            <xm:f>$E$94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O20</xm:sqref>
        </x14:conditionalFormatting>
        <x14:conditionalFormatting xmlns:xm="http://schemas.microsoft.com/office/excel/2006/main">
          <x14:cfRule type="containsText" priority="240" operator="containsText" id="{EFD7EA3B-D94B-4DDF-BFDD-A40F9FE3F62F}">
            <xm:f>NOT(ISERROR(SEARCH($E$91,Q20)))</xm:f>
            <xm:f>$E$91</xm:f>
            <x14:dxf>
              <fill>
                <patternFill>
                  <bgColor rgb="FFFF0000"/>
                </patternFill>
              </fill>
            </x14:dxf>
          </x14:cfRule>
          <x14:cfRule type="containsText" priority="241" operator="containsText" id="{1335A245-B0F9-4D45-B56B-3EEAED175FAB}">
            <xm:f>NOT(ISERROR(SEARCH($E$91,Q20)))</xm:f>
            <xm:f>$E$91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42" operator="containsText" id="{9DF75DB9-5C3B-41A8-8637-264F446F1423}">
            <xm:f>NOT(ISERROR(SEARCH($E$92,Q20)))</xm:f>
            <xm:f>$E$92</xm:f>
            <x14:dxf>
              <fill>
                <patternFill>
                  <bgColor rgb="FFFFC000"/>
                </patternFill>
              </fill>
            </x14:dxf>
          </x14:cfRule>
          <x14:cfRule type="containsText" priority="243" operator="containsText" id="{D20EBFED-A595-431D-B3AB-54B27E19952B}">
            <xm:f>NOT(ISERROR(SEARCH($E$93,Q20)))</xm:f>
            <xm:f>$E$93</xm:f>
            <x14:dxf>
              <fill>
                <patternFill>
                  <bgColor rgb="FFFFFF00"/>
                </patternFill>
              </fill>
            </x14:dxf>
          </x14:cfRule>
          <x14:cfRule type="containsText" priority="244" operator="containsText" id="{4283D7A7-9300-4685-87E1-2406A40E8EBC}">
            <xm:f>NOT(ISERROR(SEARCH($E$94,Q20)))</xm:f>
            <xm:f>$E$94</xm:f>
            <x14:dxf>
              <fill>
                <patternFill>
                  <bgColor rgb="FF92D050"/>
                </patternFill>
              </fill>
            </x14:dxf>
          </x14:cfRule>
          <x14:cfRule type="containsText" priority="245" operator="containsText" id="{B6479095-2FC0-4228-A6BA-090F1457420D}">
            <xm:f>NOT(ISERROR(SEARCH($E$93,Q20)))</xm:f>
            <xm:f>$E$93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246" operator="containsText" id="{694B7C5A-74EE-49AC-9A2A-8A7600C7E8C0}">
            <xm:f>NOT(ISERROR(SEARCH($E$87,Q20)))</xm:f>
            <xm:f>$E$87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247" operator="containsText" id="{5AD24026-F373-46B4-B352-A6D00BD4B08A}">
            <xm:f>NOT(ISERROR(SEARCH($E$94,Q20)))</xm:f>
            <xm:f>$E$94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Q20</xm:sqref>
        </x14:conditionalFormatting>
        <x14:conditionalFormatting xmlns:xm="http://schemas.microsoft.com/office/excel/2006/main">
          <x14:cfRule type="containsText" priority="231" operator="containsText" id="{C7944D1D-08E1-4A0E-9FAC-F42E0924DAFA}">
            <xm:f>NOT(ISERROR(SEARCH($E$91,S20)))</xm:f>
            <xm:f>$E$91</xm:f>
            <x14:dxf>
              <fill>
                <patternFill>
                  <bgColor rgb="FFFF0000"/>
                </patternFill>
              </fill>
            </x14:dxf>
          </x14:cfRule>
          <x14:cfRule type="containsText" priority="232" operator="containsText" id="{92D9B470-FA3C-461C-AF6A-5F16270EC2E1}">
            <xm:f>NOT(ISERROR(SEARCH($E$91,S20)))</xm:f>
            <xm:f>$E$91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33" operator="containsText" id="{3E90B914-5900-4008-A823-781A47BF261B}">
            <xm:f>NOT(ISERROR(SEARCH($E$92,S20)))</xm:f>
            <xm:f>$E$92</xm:f>
            <x14:dxf>
              <fill>
                <patternFill>
                  <bgColor rgb="FFFFC000"/>
                </patternFill>
              </fill>
            </x14:dxf>
          </x14:cfRule>
          <x14:cfRule type="containsText" priority="234" operator="containsText" id="{CBC2787F-FC36-492A-BCC8-B3B008343C00}">
            <xm:f>NOT(ISERROR(SEARCH($E$93,S20)))</xm:f>
            <xm:f>$E$93</xm:f>
            <x14:dxf>
              <fill>
                <patternFill>
                  <bgColor rgb="FFFFFF00"/>
                </patternFill>
              </fill>
            </x14:dxf>
          </x14:cfRule>
          <x14:cfRule type="containsText" priority="235" operator="containsText" id="{DFC0B2C7-6401-41A7-BF0C-6D4014D624AC}">
            <xm:f>NOT(ISERROR(SEARCH($E$94,S20)))</xm:f>
            <xm:f>$E$94</xm:f>
            <x14:dxf>
              <fill>
                <patternFill>
                  <bgColor rgb="FF92D050"/>
                </patternFill>
              </fill>
            </x14:dxf>
          </x14:cfRule>
          <x14:cfRule type="containsText" priority="236" operator="containsText" id="{84BD8B1C-71B2-4CC4-AC82-93FB1EF02176}">
            <xm:f>NOT(ISERROR(SEARCH($E$93,S20)))</xm:f>
            <xm:f>$E$93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237" operator="containsText" id="{7C379734-1885-45FE-A256-E7D2A4469808}">
            <xm:f>NOT(ISERROR(SEARCH($E$87,S20)))</xm:f>
            <xm:f>$E$87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238" operator="containsText" id="{EB1735CC-D54A-4B4D-9935-11ACCA207479}">
            <xm:f>NOT(ISERROR(SEARCH($E$94,S20)))</xm:f>
            <xm:f>$E$94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222" operator="containsText" id="{72D2FF8D-D968-40A8-AAB8-0B534C02D418}">
            <xm:f>NOT(ISERROR(SEARCH($E$91,U20)))</xm:f>
            <xm:f>$E$91</xm:f>
            <x14:dxf>
              <fill>
                <patternFill>
                  <bgColor rgb="FFFF0000"/>
                </patternFill>
              </fill>
            </x14:dxf>
          </x14:cfRule>
          <x14:cfRule type="containsText" priority="223" operator="containsText" id="{F37D45DD-FF06-49F4-86E2-BD88745CA2BC}">
            <xm:f>NOT(ISERROR(SEARCH($E$91,U20)))</xm:f>
            <xm:f>$E$91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24" operator="containsText" id="{2286FA8B-9E5F-46C3-82F6-13220FFF818F}">
            <xm:f>NOT(ISERROR(SEARCH($E$92,U20)))</xm:f>
            <xm:f>$E$92</xm:f>
            <x14:dxf>
              <fill>
                <patternFill>
                  <bgColor rgb="FFFFC000"/>
                </patternFill>
              </fill>
            </x14:dxf>
          </x14:cfRule>
          <x14:cfRule type="containsText" priority="225" operator="containsText" id="{33F5D33C-4CE0-4D99-AB28-D8C19798D897}">
            <xm:f>NOT(ISERROR(SEARCH($E$93,U20)))</xm:f>
            <xm:f>$E$93</xm:f>
            <x14:dxf>
              <fill>
                <patternFill>
                  <bgColor rgb="FFFFFF00"/>
                </patternFill>
              </fill>
            </x14:dxf>
          </x14:cfRule>
          <x14:cfRule type="containsText" priority="226" operator="containsText" id="{C4C2900A-875E-4453-BE23-E2B38F42734E}">
            <xm:f>NOT(ISERROR(SEARCH($E$94,U20)))</xm:f>
            <xm:f>$E$94</xm:f>
            <x14:dxf>
              <fill>
                <patternFill>
                  <bgColor rgb="FF92D050"/>
                </patternFill>
              </fill>
            </x14:dxf>
          </x14:cfRule>
          <x14:cfRule type="containsText" priority="227" operator="containsText" id="{AC7CF9F5-BE9A-4E76-AE54-FE52FF85E09D}">
            <xm:f>NOT(ISERROR(SEARCH($E$93,U20)))</xm:f>
            <xm:f>$E$93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228" operator="containsText" id="{80D91EEE-0DF6-4138-9CE9-A2D86DBBD6F3}">
            <xm:f>NOT(ISERROR(SEARCH($E$87,U20)))</xm:f>
            <xm:f>$E$87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229" operator="containsText" id="{41412AE6-2DFD-4937-B753-4E96DA02704F}">
            <xm:f>NOT(ISERROR(SEARCH($E$94,U20)))</xm:f>
            <xm:f>$E$94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U20</xm:sqref>
        </x14:conditionalFormatting>
        <x14:conditionalFormatting xmlns:xm="http://schemas.microsoft.com/office/excel/2006/main">
          <x14:cfRule type="containsText" priority="213" operator="containsText" id="{58AA56D1-7831-40B2-B074-4C84C1E309E7}">
            <xm:f>NOT(ISERROR(SEARCH($E$91,W20)))</xm:f>
            <xm:f>$E$91</xm:f>
            <x14:dxf>
              <fill>
                <patternFill>
                  <bgColor rgb="FFFF0000"/>
                </patternFill>
              </fill>
            </x14:dxf>
          </x14:cfRule>
          <x14:cfRule type="containsText" priority="214" operator="containsText" id="{5B044FBE-E0C4-4336-AB0B-851F8F1051C1}">
            <xm:f>NOT(ISERROR(SEARCH($E$91,W20)))</xm:f>
            <xm:f>$E$91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15" operator="containsText" id="{56EA1A19-3C7B-4B95-844F-13E8E78E0438}">
            <xm:f>NOT(ISERROR(SEARCH($E$92,W20)))</xm:f>
            <xm:f>$E$92</xm:f>
            <x14:dxf>
              <fill>
                <patternFill>
                  <bgColor rgb="FFFFC000"/>
                </patternFill>
              </fill>
            </x14:dxf>
          </x14:cfRule>
          <x14:cfRule type="containsText" priority="216" operator="containsText" id="{EFC5DBF4-2D40-409F-BF07-D36FF645593E}">
            <xm:f>NOT(ISERROR(SEARCH($E$93,W20)))</xm:f>
            <xm:f>$E$93</xm:f>
            <x14:dxf>
              <fill>
                <patternFill>
                  <bgColor rgb="FFFFFF00"/>
                </patternFill>
              </fill>
            </x14:dxf>
          </x14:cfRule>
          <x14:cfRule type="containsText" priority="217" operator="containsText" id="{EF0367A8-8018-4747-A1D4-2B833696C407}">
            <xm:f>NOT(ISERROR(SEARCH($E$94,W20)))</xm:f>
            <xm:f>$E$94</xm:f>
            <x14:dxf>
              <fill>
                <patternFill>
                  <bgColor rgb="FF92D050"/>
                </patternFill>
              </fill>
            </x14:dxf>
          </x14:cfRule>
          <x14:cfRule type="containsText" priority="218" operator="containsText" id="{B1206F60-3090-491C-A5E2-10588EA10DB9}">
            <xm:f>NOT(ISERROR(SEARCH($E$93,W20)))</xm:f>
            <xm:f>$E$93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219" operator="containsText" id="{5A8E74F3-A199-407E-A9F9-8997CC290A81}">
            <xm:f>NOT(ISERROR(SEARCH($E$87,W20)))</xm:f>
            <xm:f>$E$87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220" operator="containsText" id="{B5D83675-688C-4678-9FFB-31B3AFB7F388}">
            <xm:f>NOT(ISERROR(SEARCH($E$94,W20)))</xm:f>
            <xm:f>$E$94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W20</xm:sqref>
        </x14:conditionalFormatting>
        <x14:conditionalFormatting xmlns:xm="http://schemas.microsoft.com/office/excel/2006/main">
          <x14:cfRule type="containsText" priority="208" operator="containsText" id="{5A1AEB18-3EFD-4AA3-B4EA-E76582250858}">
            <xm:f>NOT(ISERROR(SEARCH($E$104,I39)))</xm:f>
            <xm:f>$E$104</xm:f>
            <x14:dxf>
              <fill>
                <patternFill>
                  <bgColor rgb="FFFF0000"/>
                </patternFill>
              </fill>
            </x14:dxf>
          </x14:cfRule>
          <x14:cfRule type="containsText" priority="209" operator="containsText" id="{79E7D1EC-5C78-4274-A3EC-2E675DDBDDE5}">
            <xm:f>NOT(ISERROR(SEARCH($E$105,I39)))</xm:f>
            <xm:f>$E$105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0" operator="containsText" id="{DE871DF7-99E9-4BA7-BE01-16992C0ECA03}">
            <xm:f>NOT(ISERROR(SEARCH($E$106,I39)))</xm:f>
            <xm:f>$E$106</xm:f>
            <x14:dxf>
              <fill>
                <patternFill>
                  <bgColor rgb="FFFFFF00"/>
                </patternFill>
              </fill>
            </x14:dxf>
          </x14:cfRule>
          <x14:cfRule type="containsText" priority="211" operator="containsText" id="{E7582CA7-B1B9-4288-8301-5B875E84119C}">
            <xm:f>NOT(ISERROR(SEARCH($E$107,I39)))</xm:f>
            <xm:f>$E$107</xm:f>
            <x14:dxf>
              <fill>
                <patternFill>
                  <bgColor rgb="FF00B050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04" operator="containsText" id="{9E9777F6-8C7B-4567-B850-931B82438263}">
            <xm:f>NOT(ISERROR(SEARCH($E$104,K39)))</xm:f>
            <xm:f>$E$104</xm:f>
            <x14:dxf>
              <fill>
                <patternFill>
                  <bgColor rgb="FFFF0000"/>
                </patternFill>
              </fill>
            </x14:dxf>
          </x14:cfRule>
          <x14:cfRule type="containsText" priority="205" operator="containsText" id="{9D54C2C6-613A-41C3-87B8-39A68208BCD8}">
            <xm:f>NOT(ISERROR(SEARCH($E$105,K39)))</xm:f>
            <xm:f>$E$105</xm:f>
            <x14:dxf>
              <fill>
                <patternFill>
                  <bgColor rgb="FFFFC000"/>
                </patternFill>
              </fill>
            </x14:dxf>
          </x14:cfRule>
          <x14:cfRule type="containsText" priority="206" operator="containsText" id="{EA279746-0B8B-4CFF-8359-4B2BD2A3CF7A}">
            <xm:f>NOT(ISERROR(SEARCH($E$106,K39)))</xm:f>
            <xm:f>$E$106</xm:f>
            <x14:dxf>
              <fill>
                <patternFill>
                  <bgColor rgb="FFFFFF00"/>
                </patternFill>
              </fill>
            </x14:dxf>
          </x14:cfRule>
          <x14:cfRule type="containsText" priority="207" operator="containsText" id="{B09C530F-CF6A-4B14-B76D-F7B3C1196AD9}">
            <xm:f>NOT(ISERROR(SEARCH($E$107,K39)))</xm:f>
            <xm:f>$E$107</xm:f>
            <x14:dxf>
              <fill>
                <patternFill>
                  <bgColor rgb="FF00B050"/>
                </patternFill>
              </fill>
            </x14:dxf>
          </x14:cfRule>
          <xm:sqref>K39</xm:sqref>
        </x14:conditionalFormatting>
        <x14:conditionalFormatting xmlns:xm="http://schemas.microsoft.com/office/excel/2006/main">
          <x14:cfRule type="containsText" priority="200" operator="containsText" id="{F6B0327A-BFEE-4225-8CB3-B50A60CF171D}">
            <xm:f>NOT(ISERROR(SEARCH($E$104,M39)))</xm:f>
            <xm:f>$E$104</xm:f>
            <x14:dxf>
              <fill>
                <patternFill>
                  <bgColor rgb="FFFF0000"/>
                </patternFill>
              </fill>
            </x14:dxf>
          </x14:cfRule>
          <x14:cfRule type="containsText" priority="201" operator="containsText" id="{025AA27E-007B-4986-A6E2-6AC05F67D895}">
            <xm:f>NOT(ISERROR(SEARCH($E$105,M39)))</xm:f>
            <xm:f>$E$105</xm:f>
            <x14:dxf>
              <fill>
                <patternFill>
                  <bgColor rgb="FFFFC000"/>
                </patternFill>
              </fill>
            </x14:dxf>
          </x14:cfRule>
          <x14:cfRule type="containsText" priority="202" operator="containsText" id="{AD241876-3BEA-42ED-A87E-F815FB799DE6}">
            <xm:f>NOT(ISERROR(SEARCH($E$106,M39)))</xm:f>
            <xm:f>$E$106</xm:f>
            <x14:dxf>
              <fill>
                <patternFill>
                  <bgColor rgb="FFFFFF00"/>
                </patternFill>
              </fill>
            </x14:dxf>
          </x14:cfRule>
          <x14:cfRule type="containsText" priority="203" operator="containsText" id="{8CB6761F-7551-493E-BA3D-F7880CB04498}">
            <xm:f>NOT(ISERROR(SEARCH($E$107,M39)))</xm:f>
            <xm:f>$E$107</xm:f>
            <x14:dxf>
              <fill>
                <patternFill>
                  <bgColor rgb="FF00B050"/>
                </patternFill>
              </fill>
            </x14:dxf>
          </x14:cfRule>
          <xm:sqref>M39</xm:sqref>
        </x14:conditionalFormatting>
        <x14:conditionalFormatting xmlns:xm="http://schemas.microsoft.com/office/excel/2006/main">
          <x14:cfRule type="containsText" priority="196" operator="containsText" id="{E8336C35-E2F5-4AE8-9D10-29D6FEB74EF4}">
            <xm:f>NOT(ISERROR(SEARCH($E$104,O39)))</xm:f>
            <xm:f>$E$104</xm:f>
            <x14:dxf>
              <fill>
                <patternFill>
                  <bgColor rgb="FFFF0000"/>
                </patternFill>
              </fill>
            </x14:dxf>
          </x14:cfRule>
          <x14:cfRule type="containsText" priority="197" operator="containsText" id="{DC2AF62C-DF92-479D-AC00-0C51CDCDBB51}">
            <xm:f>NOT(ISERROR(SEARCH($E$105,O39)))</xm:f>
            <xm:f>$E$105</xm:f>
            <x14:dxf>
              <fill>
                <patternFill>
                  <bgColor rgb="FFFFC000"/>
                </patternFill>
              </fill>
            </x14:dxf>
          </x14:cfRule>
          <x14:cfRule type="containsText" priority="198" operator="containsText" id="{CA1BB8FD-C6DB-4A5D-90F3-2CB0502CB1BE}">
            <xm:f>NOT(ISERROR(SEARCH($E$106,O39)))</xm:f>
            <xm:f>$E$106</xm:f>
            <x14:dxf>
              <fill>
                <patternFill>
                  <bgColor rgb="FFFFFF00"/>
                </patternFill>
              </fill>
            </x14:dxf>
          </x14:cfRule>
          <x14:cfRule type="containsText" priority="199" operator="containsText" id="{982EC6B4-E7C2-4102-B4DE-B31D5CD4D449}">
            <xm:f>NOT(ISERROR(SEARCH($E$107,O39)))</xm:f>
            <xm:f>$E$107</xm:f>
            <x14:dxf>
              <fill>
                <patternFill>
                  <bgColor rgb="FF00B050"/>
                </patternFill>
              </fill>
            </x14:dxf>
          </x14:cfRule>
          <xm:sqref>O39</xm:sqref>
        </x14:conditionalFormatting>
        <x14:conditionalFormatting xmlns:xm="http://schemas.microsoft.com/office/excel/2006/main">
          <x14:cfRule type="containsText" priority="192" operator="containsText" id="{CB7D4E10-67F5-434F-B4E7-5C483F8F74C9}">
            <xm:f>NOT(ISERROR(SEARCH($E$104,Q39)))</xm:f>
            <xm:f>$E$104</xm:f>
            <x14:dxf>
              <fill>
                <patternFill>
                  <bgColor rgb="FFFF0000"/>
                </patternFill>
              </fill>
            </x14:dxf>
          </x14:cfRule>
          <x14:cfRule type="containsText" priority="193" operator="containsText" id="{091E996E-3CC3-43E9-8A64-5153017DE1AF}">
            <xm:f>NOT(ISERROR(SEARCH($E$105,Q39)))</xm:f>
            <xm:f>$E$105</xm:f>
            <x14:dxf>
              <fill>
                <patternFill>
                  <bgColor rgb="FFFFC000"/>
                </patternFill>
              </fill>
            </x14:dxf>
          </x14:cfRule>
          <x14:cfRule type="containsText" priority="194" operator="containsText" id="{78162F8D-3DC9-439C-A585-3D866990F8E4}">
            <xm:f>NOT(ISERROR(SEARCH($E$106,Q39)))</xm:f>
            <xm:f>$E$106</xm:f>
            <x14:dxf>
              <fill>
                <patternFill>
                  <bgColor rgb="FFFFFF00"/>
                </patternFill>
              </fill>
            </x14:dxf>
          </x14:cfRule>
          <x14:cfRule type="containsText" priority="195" operator="containsText" id="{988C66AC-A88A-4F99-B2DF-DF33991C4E5D}">
            <xm:f>NOT(ISERROR(SEARCH($E$107,Q39)))</xm:f>
            <xm:f>$E$107</xm:f>
            <x14:dxf>
              <fill>
                <patternFill>
                  <bgColor rgb="FF00B050"/>
                </patternFill>
              </fill>
            </x14:dxf>
          </x14:cfRule>
          <xm:sqref>Q39</xm:sqref>
        </x14:conditionalFormatting>
        <x14:conditionalFormatting xmlns:xm="http://schemas.microsoft.com/office/excel/2006/main">
          <x14:cfRule type="containsText" priority="188" operator="containsText" id="{74D45202-B19D-409D-8994-BA1C136C6BAD}">
            <xm:f>NOT(ISERROR(SEARCH($E$104,S39)))</xm:f>
            <xm:f>$E$104</xm:f>
            <x14:dxf>
              <fill>
                <patternFill>
                  <bgColor rgb="FFFF0000"/>
                </patternFill>
              </fill>
            </x14:dxf>
          </x14:cfRule>
          <x14:cfRule type="containsText" priority="189" operator="containsText" id="{4D45B9CD-E584-40FA-9134-361481C6B641}">
            <xm:f>NOT(ISERROR(SEARCH($E$105,S39)))</xm:f>
            <xm:f>$E$105</xm:f>
            <x14:dxf>
              <fill>
                <patternFill>
                  <bgColor rgb="FFFFC000"/>
                </patternFill>
              </fill>
            </x14:dxf>
          </x14:cfRule>
          <x14:cfRule type="containsText" priority="190" operator="containsText" id="{EB7D0B51-B7CE-4BD9-A62B-6C1703D02CB9}">
            <xm:f>NOT(ISERROR(SEARCH($E$106,S39)))</xm:f>
            <xm:f>$E$106</xm:f>
            <x14:dxf>
              <fill>
                <patternFill>
                  <bgColor rgb="FFFFFF00"/>
                </patternFill>
              </fill>
            </x14:dxf>
          </x14:cfRule>
          <x14:cfRule type="containsText" priority="191" operator="containsText" id="{AE74EF9A-44BF-485F-961D-11D4E9A59DCD}">
            <xm:f>NOT(ISERROR(SEARCH($E$107,S39)))</xm:f>
            <xm:f>$E$107</xm:f>
            <x14:dxf>
              <fill>
                <patternFill>
                  <bgColor rgb="FF00B050"/>
                </patternFill>
              </fill>
            </x14:dxf>
          </x14:cfRule>
          <xm:sqref>S39</xm:sqref>
        </x14:conditionalFormatting>
        <x14:conditionalFormatting xmlns:xm="http://schemas.microsoft.com/office/excel/2006/main">
          <x14:cfRule type="containsText" priority="184" operator="containsText" id="{6B2D9D65-ED2C-4E07-9F69-BC804DCC06FD}">
            <xm:f>NOT(ISERROR(SEARCH($E$104,U39)))</xm:f>
            <xm:f>$E$104</xm:f>
            <x14:dxf>
              <fill>
                <patternFill>
                  <bgColor rgb="FFFF0000"/>
                </patternFill>
              </fill>
            </x14:dxf>
          </x14:cfRule>
          <x14:cfRule type="containsText" priority="185" operator="containsText" id="{3B6AA5E4-562F-47D8-BC23-813DFF02FA67}">
            <xm:f>NOT(ISERROR(SEARCH($E$105,U39)))</xm:f>
            <xm:f>$E$105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6" operator="containsText" id="{53294CA8-8F2B-42A1-AF9A-DE9E017C9932}">
            <xm:f>NOT(ISERROR(SEARCH($E$106,U39)))</xm:f>
            <xm:f>$E$106</xm:f>
            <x14:dxf>
              <fill>
                <patternFill>
                  <bgColor rgb="FFFFFF00"/>
                </patternFill>
              </fill>
            </x14:dxf>
          </x14:cfRule>
          <x14:cfRule type="containsText" priority="187" operator="containsText" id="{2F19ED73-D476-4A5A-BD22-5107861321E6}">
            <xm:f>NOT(ISERROR(SEARCH($E$107,U39)))</xm:f>
            <xm:f>$E$107</xm:f>
            <x14:dxf>
              <fill>
                <patternFill>
                  <bgColor rgb="FF00B050"/>
                </patternFill>
              </fill>
            </x14:dxf>
          </x14:cfRule>
          <xm:sqref>U39</xm:sqref>
        </x14:conditionalFormatting>
        <x14:conditionalFormatting xmlns:xm="http://schemas.microsoft.com/office/excel/2006/main">
          <x14:cfRule type="containsText" priority="180" operator="containsText" id="{5F7581EA-83BF-4C15-8DE3-8E280665E215}">
            <xm:f>NOT(ISERROR(SEARCH($E$104,W39)))</xm:f>
            <xm:f>$E$104</xm:f>
            <x14:dxf>
              <fill>
                <patternFill>
                  <bgColor rgb="FFFF0000"/>
                </patternFill>
              </fill>
            </x14:dxf>
          </x14:cfRule>
          <x14:cfRule type="containsText" priority="181" operator="containsText" id="{CC0D49AB-9EFB-4B54-ADAB-45667E31AB61}">
            <xm:f>NOT(ISERROR(SEARCH($E$105,W39)))</xm:f>
            <xm:f>$E$105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2" operator="containsText" id="{8F05ECEC-DEDD-42AE-93C8-897511E58701}">
            <xm:f>NOT(ISERROR(SEARCH($E$106,W39)))</xm:f>
            <xm:f>$E$106</xm:f>
            <x14:dxf>
              <fill>
                <patternFill>
                  <bgColor rgb="FFFFFF00"/>
                </patternFill>
              </fill>
            </x14:dxf>
          </x14:cfRule>
          <x14:cfRule type="containsText" priority="183" operator="containsText" id="{3FC25EF9-6359-41A8-A810-1451434711DD}">
            <xm:f>NOT(ISERROR(SEARCH($E$107,W39)))</xm:f>
            <xm:f>$E$107</xm:f>
            <x14:dxf>
              <fill>
                <patternFill>
                  <bgColor rgb="FF00B050"/>
                </patternFill>
              </fill>
            </x14:dxf>
          </x14:cfRule>
          <xm:sqref>W39</xm:sqref>
        </x14:conditionalFormatting>
        <x14:conditionalFormatting xmlns:xm="http://schemas.microsoft.com/office/excel/2006/main">
          <x14:cfRule type="containsText" priority="159" operator="containsText" id="{E310B24F-8EC7-4DB4-9C94-B058E50FE87E}">
            <xm:f>NOT(ISERROR(SEARCH($E$120,E57)))</xm:f>
            <xm:f>$E$120</xm:f>
            <x14:dxf>
              <fill>
                <patternFill>
                  <bgColor rgb="FF00B050"/>
                </patternFill>
              </fill>
            </x14:dxf>
          </x14:cfRule>
          <x14:cfRule type="containsText" priority="160" operator="containsText" id="{59D6426A-637D-4B2C-9FDA-3CAE823B0507}">
            <xm:f>NOT(ISERROR(SEARCH($E$120,E57)))</xm:f>
            <xm:f>$E$120</xm:f>
            <x14:dxf>
              <fill>
                <patternFill>
                  <bgColor rgb="FF92D050"/>
                </patternFill>
              </fill>
            </x14:dxf>
          </x14:cfRule>
          <x14:cfRule type="containsText" priority="161" operator="containsText" id="{06AFD1DA-42B4-4DD6-BE53-E887597A0C28}">
            <xm:f>NOT(ISERROR(SEARCH($E$119,E57)))</xm:f>
            <xm:f>$E$119</xm:f>
            <x14:dxf>
              <fill>
                <patternFill>
                  <bgColor rgb="FFFF0000"/>
                </patternFill>
              </fill>
            </x14:dxf>
          </x14:cfRule>
          <xm:sqref>E57</xm:sqref>
        </x14:conditionalFormatting>
        <x14:conditionalFormatting xmlns:xm="http://schemas.microsoft.com/office/excel/2006/main">
          <x14:cfRule type="containsText" priority="156" operator="containsText" id="{C8700536-0A87-4F0D-A5BF-297FC0D1EADB}">
            <xm:f>NOT(ISERROR(SEARCH($E$120,G57)))</xm:f>
            <xm:f>$E$120</xm:f>
            <x14:dxf>
              <fill>
                <patternFill>
                  <bgColor rgb="FF00B050"/>
                </patternFill>
              </fill>
            </x14:dxf>
          </x14:cfRule>
          <x14:cfRule type="containsText" priority="157" operator="containsText" id="{7C6E3F9E-E387-4FC2-B45D-7C94D176A2C9}">
            <xm:f>NOT(ISERROR(SEARCH($E$120,G57)))</xm:f>
            <xm:f>$E$120</xm:f>
            <x14:dxf>
              <fill>
                <patternFill>
                  <bgColor rgb="FF92D050"/>
                </patternFill>
              </fill>
            </x14:dxf>
          </x14:cfRule>
          <x14:cfRule type="containsText" priority="158" operator="containsText" id="{DB737F9A-D684-4FF1-944B-BA8976AE7397}">
            <xm:f>NOT(ISERROR(SEARCH($E$119,G57)))</xm:f>
            <xm:f>$E$119</xm:f>
            <x14:dxf>
              <fill>
                <patternFill>
                  <bgColor rgb="FFFF00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153" operator="containsText" id="{684B6E2B-1369-4B4C-90F8-4FD931C0F837}">
            <xm:f>NOT(ISERROR(SEARCH($E$120,I57)))</xm:f>
            <xm:f>$E$120</xm:f>
            <x14:dxf>
              <fill>
                <patternFill>
                  <bgColor rgb="FF00B050"/>
                </patternFill>
              </fill>
            </x14:dxf>
          </x14:cfRule>
          <x14:cfRule type="containsText" priority="154" operator="containsText" id="{1193AD5D-A5B3-4737-8D83-8EEBAFC73AB1}">
            <xm:f>NOT(ISERROR(SEARCH($E$120,I57)))</xm:f>
            <xm:f>$E$120</xm:f>
            <x14:dxf>
              <fill>
                <patternFill>
                  <bgColor rgb="FF92D050"/>
                </patternFill>
              </fill>
            </x14:dxf>
          </x14:cfRule>
          <x14:cfRule type="containsText" priority="155" operator="containsText" id="{60362980-1ECE-4AC1-BC4C-DDDF2B9CE8B4}">
            <xm:f>NOT(ISERROR(SEARCH($E$119,I57)))</xm:f>
            <xm:f>$E$119</xm:f>
            <x14:dxf>
              <fill>
                <patternFill>
                  <bgColor rgb="FFFF0000"/>
                </patternFill>
              </fill>
            </x14:dxf>
          </x14:cfRule>
          <xm:sqref>I57</xm:sqref>
        </x14:conditionalFormatting>
        <x14:conditionalFormatting xmlns:xm="http://schemas.microsoft.com/office/excel/2006/main">
          <x14:cfRule type="containsText" priority="150" operator="containsText" id="{1732AA52-3FCB-4161-96FA-AAC5C6D78A48}">
            <xm:f>NOT(ISERROR(SEARCH($E$120,K57)))</xm:f>
            <xm:f>$E$120</xm:f>
            <x14:dxf>
              <fill>
                <patternFill>
                  <bgColor rgb="FF00B050"/>
                </patternFill>
              </fill>
            </x14:dxf>
          </x14:cfRule>
          <x14:cfRule type="containsText" priority="151" operator="containsText" id="{EC9A5593-483D-4EE9-A1A2-EEF03005E0E3}">
            <xm:f>NOT(ISERROR(SEARCH($E$120,K57)))</xm:f>
            <xm:f>$E$120</xm:f>
            <x14:dxf>
              <fill>
                <patternFill>
                  <bgColor rgb="FF92D050"/>
                </patternFill>
              </fill>
            </x14:dxf>
          </x14:cfRule>
          <x14:cfRule type="containsText" priority="152" operator="containsText" id="{A7865E07-F29C-49A9-BE7B-2B3771A83DFF}">
            <xm:f>NOT(ISERROR(SEARCH($E$119,K57)))</xm:f>
            <xm:f>$E$119</xm:f>
            <x14:dxf>
              <fill>
                <patternFill>
                  <bgColor rgb="FFFF0000"/>
                </patternFill>
              </fill>
            </x14:dxf>
          </x14:cfRule>
          <xm:sqref>K57</xm:sqref>
        </x14:conditionalFormatting>
        <x14:conditionalFormatting xmlns:xm="http://schemas.microsoft.com/office/excel/2006/main">
          <x14:cfRule type="containsText" priority="147" operator="containsText" id="{E0E0AC4F-3233-4597-9E64-83520F3C9E65}">
            <xm:f>NOT(ISERROR(SEARCH($E$120,M57)))</xm:f>
            <xm:f>$E$120</xm:f>
            <x14:dxf>
              <fill>
                <patternFill>
                  <bgColor rgb="FF00B050"/>
                </patternFill>
              </fill>
            </x14:dxf>
          </x14:cfRule>
          <x14:cfRule type="containsText" priority="148" operator="containsText" id="{9B5D6317-1594-4086-BB51-749A6FD60D5E}">
            <xm:f>NOT(ISERROR(SEARCH($E$120,M57)))</xm:f>
            <xm:f>$E$120</xm:f>
            <x14:dxf>
              <fill>
                <patternFill>
                  <bgColor rgb="FF92D050"/>
                </patternFill>
              </fill>
            </x14:dxf>
          </x14:cfRule>
          <x14:cfRule type="containsText" priority="149" operator="containsText" id="{C9282033-1B2E-4688-8165-59D73150CB2A}">
            <xm:f>NOT(ISERROR(SEARCH($E$119,M57)))</xm:f>
            <xm:f>$E$119</xm:f>
            <x14:dxf>
              <fill>
                <patternFill>
                  <bgColor rgb="FFFF0000"/>
                </patternFill>
              </fill>
            </x14:dxf>
          </x14:cfRule>
          <xm:sqref>M57</xm:sqref>
        </x14:conditionalFormatting>
        <x14:conditionalFormatting xmlns:xm="http://schemas.microsoft.com/office/excel/2006/main">
          <x14:cfRule type="containsText" priority="144" operator="containsText" id="{F5B532D0-FD9F-4884-9E34-A545F91FA600}">
            <xm:f>NOT(ISERROR(SEARCH($E$120,O57)))</xm:f>
            <xm:f>$E$120</xm:f>
            <x14:dxf>
              <fill>
                <patternFill>
                  <bgColor rgb="FF00B050"/>
                </patternFill>
              </fill>
            </x14:dxf>
          </x14:cfRule>
          <x14:cfRule type="containsText" priority="145" operator="containsText" id="{96003153-6A5C-4BF2-A5FD-2931F8A570A7}">
            <xm:f>NOT(ISERROR(SEARCH($E$120,O57)))</xm:f>
            <xm:f>$E$120</xm:f>
            <x14:dxf>
              <fill>
                <patternFill>
                  <bgColor rgb="FF92D050"/>
                </patternFill>
              </fill>
            </x14:dxf>
          </x14:cfRule>
          <x14:cfRule type="containsText" priority="146" operator="containsText" id="{23D1B142-0C3B-4AC9-A703-C45F008DA056}">
            <xm:f>NOT(ISERROR(SEARCH($E$119,O57)))</xm:f>
            <xm:f>$E$119</xm:f>
            <x14:dxf>
              <fill>
                <patternFill>
                  <bgColor rgb="FFFF0000"/>
                </patternFill>
              </fill>
            </x14:dxf>
          </x14:cfRule>
          <xm:sqref>O57</xm:sqref>
        </x14:conditionalFormatting>
        <x14:conditionalFormatting xmlns:xm="http://schemas.microsoft.com/office/excel/2006/main">
          <x14:cfRule type="containsText" priority="141" operator="containsText" id="{E2634C50-0AEC-48A3-9D51-69012C7BA8A3}">
            <xm:f>NOT(ISERROR(SEARCH($E$120,Q57)))</xm:f>
            <xm:f>$E$120</xm:f>
            <x14:dxf>
              <fill>
                <patternFill>
                  <bgColor rgb="FF00B050"/>
                </patternFill>
              </fill>
            </x14:dxf>
          </x14:cfRule>
          <x14:cfRule type="containsText" priority="142" operator="containsText" id="{0865AD24-108B-41CF-8E38-60A930E38F5F}">
            <xm:f>NOT(ISERROR(SEARCH($E$120,Q57)))</xm:f>
            <xm:f>$E$120</xm:f>
            <x14:dxf>
              <fill>
                <patternFill>
                  <bgColor rgb="FF92D050"/>
                </patternFill>
              </fill>
            </x14:dxf>
          </x14:cfRule>
          <x14:cfRule type="containsText" priority="143" operator="containsText" id="{8D5B1FF8-61A6-4861-8236-E694F5840A82}">
            <xm:f>NOT(ISERROR(SEARCH($E$119,Q57)))</xm:f>
            <xm:f>$E$119</xm:f>
            <x14:dxf>
              <fill>
                <patternFill>
                  <bgColor rgb="FFFF0000"/>
                </patternFill>
              </fill>
            </x14:dxf>
          </x14:cfRule>
          <xm:sqref>Q57</xm:sqref>
        </x14:conditionalFormatting>
        <x14:conditionalFormatting xmlns:xm="http://schemas.microsoft.com/office/excel/2006/main">
          <x14:cfRule type="containsText" priority="138" operator="containsText" id="{AE77C946-536C-4285-9927-D818887EB6C6}">
            <xm:f>NOT(ISERROR(SEARCH($E$120,S57)))</xm:f>
            <xm:f>$E$120</xm:f>
            <x14:dxf>
              <fill>
                <patternFill>
                  <bgColor rgb="FF00B050"/>
                </patternFill>
              </fill>
            </x14:dxf>
          </x14:cfRule>
          <x14:cfRule type="containsText" priority="139" operator="containsText" id="{FAD63DC7-17F1-4A73-8AB9-6D0C4EA952E8}">
            <xm:f>NOT(ISERROR(SEARCH($E$120,S57)))</xm:f>
            <xm:f>$E$120</xm:f>
            <x14:dxf>
              <fill>
                <patternFill>
                  <bgColor rgb="FF92D050"/>
                </patternFill>
              </fill>
            </x14:dxf>
          </x14:cfRule>
          <x14:cfRule type="containsText" priority="140" operator="containsText" id="{26F2F38B-8AE1-4886-BAC4-46B211DC8B31}">
            <xm:f>NOT(ISERROR(SEARCH($E$119,S57)))</xm:f>
            <xm:f>$E$119</xm:f>
            <x14:dxf>
              <fill>
                <patternFill>
                  <bgColor rgb="FFFF0000"/>
                </patternFill>
              </fill>
            </x14:dxf>
          </x14:cfRule>
          <xm:sqref>S57</xm:sqref>
        </x14:conditionalFormatting>
        <x14:conditionalFormatting xmlns:xm="http://schemas.microsoft.com/office/excel/2006/main">
          <x14:cfRule type="containsText" priority="135" operator="containsText" id="{4C672E6E-6611-40B9-A028-57E383561CE2}">
            <xm:f>NOT(ISERROR(SEARCH($E$120,U57)))</xm:f>
            <xm:f>$E$120</xm:f>
            <x14:dxf>
              <fill>
                <patternFill>
                  <bgColor rgb="FF00B050"/>
                </patternFill>
              </fill>
            </x14:dxf>
          </x14:cfRule>
          <x14:cfRule type="containsText" priority="136" operator="containsText" id="{2CBBC4A9-9420-40F7-8055-FCC1E38CC6D2}">
            <xm:f>NOT(ISERROR(SEARCH($E$120,U57)))</xm:f>
            <xm:f>$E$120</xm:f>
            <x14:dxf>
              <fill>
                <patternFill>
                  <bgColor rgb="FF92D050"/>
                </patternFill>
              </fill>
            </x14:dxf>
          </x14:cfRule>
          <x14:cfRule type="containsText" priority="137" operator="containsText" id="{0D216511-76E1-4B19-9F09-BE977895DE28}">
            <xm:f>NOT(ISERROR(SEARCH($E$119,U57)))</xm:f>
            <xm:f>$E$119</xm:f>
            <x14:dxf>
              <fill>
                <patternFill>
                  <bgColor rgb="FFFF0000"/>
                </patternFill>
              </fill>
            </x14:dxf>
          </x14:cfRule>
          <xm:sqref>U57</xm:sqref>
        </x14:conditionalFormatting>
        <x14:conditionalFormatting xmlns:xm="http://schemas.microsoft.com/office/excel/2006/main">
          <x14:cfRule type="containsText" priority="132" operator="containsText" id="{08598CB1-0302-4FD0-9169-9E8696D274EB}">
            <xm:f>NOT(ISERROR(SEARCH($E$120,W57)))</xm:f>
            <xm:f>$E$120</xm:f>
            <x14:dxf>
              <fill>
                <patternFill>
                  <bgColor rgb="FF00B050"/>
                </patternFill>
              </fill>
            </x14:dxf>
          </x14:cfRule>
          <x14:cfRule type="containsText" priority="133" operator="containsText" id="{5FAD6313-F4E8-4A36-B197-138C68F9D7A7}">
            <xm:f>NOT(ISERROR(SEARCH($E$120,W57)))</xm:f>
            <xm:f>$E$120</xm:f>
            <x14:dxf>
              <fill>
                <patternFill>
                  <bgColor rgb="FF92D050"/>
                </patternFill>
              </fill>
            </x14:dxf>
          </x14:cfRule>
          <x14:cfRule type="containsText" priority="134" operator="containsText" id="{4D937C72-1DE3-4B56-823F-5CB21A9E69D3}">
            <xm:f>NOT(ISERROR(SEARCH($E$119,W57)))</xm:f>
            <xm:f>$E$119</xm:f>
            <x14:dxf>
              <fill>
                <patternFill>
                  <bgColor rgb="FFFF0000"/>
                </patternFill>
              </fill>
            </x14:dxf>
          </x14:cfRule>
          <xm:sqref>W57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theme="3" tint="0.59999389629810485"/>
  </sheetPr>
  <dimension ref="A1:E54"/>
  <sheetViews>
    <sheetView showGridLines="0" tabSelected="1" topLeftCell="A5" zoomScale="150" zoomScaleNormal="150" zoomScalePageLayoutView="150" workbookViewId="0">
      <selection activeCell="C31" sqref="C31"/>
    </sheetView>
  </sheetViews>
  <sheetFormatPr defaultColWidth="8.875" defaultRowHeight="15" x14ac:dyDescent="0.2"/>
  <cols>
    <col min="2" max="2" width="4.70703125" style="2" customWidth="1"/>
    <col min="3" max="3" width="88.11328125" customWidth="1"/>
    <col min="4" max="4" width="6.72265625" customWidth="1"/>
    <col min="5" max="5" width="1.4765625" customWidth="1"/>
  </cols>
  <sheetData>
    <row r="1" spans="2:5" x14ac:dyDescent="0.2">
      <c r="E1" s="1"/>
    </row>
    <row r="2" spans="2:5" ht="21" x14ac:dyDescent="0.2">
      <c r="B2" s="3" t="s">
        <v>123</v>
      </c>
      <c r="E2" s="1"/>
    </row>
    <row r="3" spans="2:5" x14ac:dyDescent="0.2">
      <c r="B3" s="185">
        <v>42688</v>
      </c>
      <c r="C3" s="185"/>
      <c r="E3" s="1"/>
    </row>
    <row r="4" spans="2:5" x14ac:dyDescent="0.2">
      <c r="B4" s="20" t="s">
        <v>168</v>
      </c>
      <c r="C4" s="10"/>
      <c r="E4" s="1"/>
    </row>
    <row r="5" spans="2:5" ht="9.6" customHeight="1" x14ac:dyDescent="0.2">
      <c r="E5" s="1"/>
    </row>
    <row r="6" spans="2:5" x14ac:dyDescent="0.2">
      <c r="B6" s="4">
        <v>1</v>
      </c>
      <c r="C6" s="5" t="s">
        <v>217</v>
      </c>
      <c r="E6" s="1"/>
    </row>
    <row r="7" spans="2:5" x14ac:dyDescent="0.2">
      <c r="B7" s="4">
        <v>2</v>
      </c>
      <c r="C7" s="5" t="s">
        <v>32</v>
      </c>
      <c r="E7" s="1"/>
    </row>
    <row r="8" spans="2:5" x14ac:dyDescent="0.2">
      <c r="B8" s="4">
        <v>3</v>
      </c>
      <c r="C8" s="5" t="s">
        <v>74</v>
      </c>
      <c r="E8" s="1"/>
    </row>
    <row r="9" spans="2:5" x14ac:dyDescent="0.2">
      <c r="B9" s="4">
        <v>4</v>
      </c>
      <c r="C9" s="5" t="s">
        <v>75</v>
      </c>
      <c r="E9" s="1"/>
    </row>
    <row r="10" spans="2:5" x14ac:dyDescent="0.2">
      <c r="B10" s="4">
        <v>5</v>
      </c>
      <c r="C10" s="5" t="s">
        <v>76</v>
      </c>
      <c r="E10" s="1"/>
    </row>
    <row r="11" spans="2:5" x14ac:dyDescent="0.2">
      <c r="B11" s="4">
        <v>6</v>
      </c>
      <c r="C11" s="5" t="s">
        <v>77</v>
      </c>
      <c r="E11" s="1"/>
    </row>
    <row r="12" spans="2:5" x14ac:dyDescent="0.2">
      <c r="B12" s="4">
        <v>7</v>
      </c>
      <c r="C12" s="5" t="s">
        <v>78</v>
      </c>
      <c r="E12" s="1"/>
    </row>
    <row r="13" spans="2:5" x14ac:dyDescent="0.2">
      <c r="B13" s="4">
        <v>8</v>
      </c>
      <c r="C13" s="5" t="s">
        <v>79</v>
      </c>
      <c r="E13" s="1"/>
    </row>
    <row r="14" spans="2:5" x14ac:dyDescent="0.2">
      <c r="B14" s="4">
        <v>9</v>
      </c>
      <c r="C14" s="5" t="s">
        <v>80</v>
      </c>
      <c r="E14" s="1"/>
    </row>
    <row r="15" spans="2:5" x14ac:dyDescent="0.2">
      <c r="B15" s="4">
        <v>10</v>
      </c>
      <c r="C15" s="5" t="s">
        <v>81</v>
      </c>
      <c r="E15" s="1"/>
    </row>
    <row r="16" spans="2:5" x14ac:dyDescent="0.2">
      <c r="B16" s="4">
        <v>11</v>
      </c>
      <c r="C16" s="5" t="s">
        <v>82</v>
      </c>
      <c r="E16" s="1"/>
    </row>
    <row r="17" spans="2:5" x14ac:dyDescent="0.2">
      <c r="B17" s="4">
        <v>12</v>
      </c>
      <c r="C17" s="6" t="s">
        <v>83</v>
      </c>
      <c r="E17" s="1"/>
    </row>
    <row r="18" spans="2:5" x14ac:dyDescent="0.2">
      <c r="B18" s="4">
        <v>13</v>
      </c>
      <c r="C18" s="6" t="s">
        <v>84</v>
      </c>
      <c r="E18" s="1"/>
    </row>
    <row r="19" spans="2:5" x14ac:dyDescent="0.2">
      <c r="B19" s="4">
        <v>14</v>
      </c>
      <c r="C19" s="6" t="s">
        <v>226</v>
      </c>
      <c r="E19" s="1"/>
    </row>
    <row r="20" spans="2:5" x14ac:dyDescent="0.2">
      <c r="B20" s="4">
        <v>15</v>
      </c>
      <c r="C20" s="6" t="s">
        <v>85</v>
      </c>
      <c r="E20" s="1"/>
    </row>
    <row r="21" spans="2:5" x14ac:dyDescent="0.2">
      <c r="B21" s="4">
        <v>16</v>
      </c>
      <c r="C21" s="6" t="s">
        <v>86</v>
      </c>
      <c r="E21" s="1"/>
    </row>
    <row r="22" spans="2:5" x14ac:dyDescent="0.2">
      <c r="B22" s="4">
        <v>17</v>
      </c>
      <c r="C22" s="6" t="s">
        <v>87</v>
      </c>
      <c r="E22" s="1"/>
    </row>
    <row r="23" spans="2:5" x14ac:dyDescent="0.2">
      <c r="B23" s="4">
        <v>18</v>
      </c>
      <c r="C23" s="6" t="s">
        <v>88</v>
      </c>
      <c r="E23" s="1"/>
    </row>
    <row r="24" spans="2:5" x14ac:dyDescent="0.2">
      <c r="B24" s="4">
        <v>19</v>
      </c>
      <c r="C24" s="6" t="s">
        <v>89</v>
      </c>
      <c r="E24" s="1"/>
    </row>
    <row r="25" spans="2:5" x14ac:dyDescent="0.2">
      <c r="B25" s="4">
        <v>20</v>
      </c>
      <c r="C25" s="6" t="s">
        <v>90</v>
      </c>
      <c r="E25" s="1"/>
    </row>
    <row r="26" spans="2:5" x14ac:dyDescent="0.2">
      <c r="B26" s="4">
        <v>21</v>
      </c>
      <c r="C26" s="6" t="s">
        <v>227</v>
      </c>
      <c r="E26" s="1"/>
    </row>
    <row r="27" spans="2:5" x14ac:dyDescent="0.2">
      <c r="B27" s="4">
        <v>22</v>
      </c>
      <c r="C27" s="6" t="s">
        <v>91</v>
      </c>
      <c r="E27" s="1"/>
    </row>
    <row r="28" spans="2:5" x14ac:dyDescent="0.2">
      <c r="B28" s="4">
        <v>23</v>
      </c>
      <c r="C28" s="6" t="s">
        <v>228</v>
      </c>
      <c r="E28" s="1"/>
    </row>
    <row r="29" spans="2:5" x14ac:dyDescent="0.2">
      <c r="B29" s="4">
        <v>24</v>
      </c>
      <c r="C29" s="6" t="s">
        <v>92</v>
      </c>
      <c r="E29" s="1"/>
    </row>
    <row r="30" spans="2:5" x14ac:dyDescent="0.2">
      <c r="B30" s="4">
        <v>25</v>
      </c>
      <c r="C30" s="6" t="s">
        <v>229</v>
      </c>
      <c r="E30" s="1"/>
    </row>
    <row r="31" spans="2:5" x14ac:dyDescent="0.2">
      <c r="B31" s="4">
        <v>26</v>
      </c>
      <c r="C31" s="6" t="s">
        <v>93</v>
      </c>
      <c r="E31" s="1"/>
    </row>
    <row r="32" spans="2:5" x14ac:dyDescent="0.2">
      <c r="B32" s="4">
        <v>27</v>
      </c>
      <c r="C32" s="7" t="s">
        <v>94</v>
      </c>
      <c r="E32" s="1"/>
    </row>
    <row r="33" spans="2:5" x14ac:dyDescent="0.2">
      <c r="B33" s="4">
        <v>28</v>
      </c>
      <c r="C33" s="7" t="s">
        <v>95</v>
      </c>
      <c r="E33" s="1"/>
    </row>
    <row r="34" spans="2:5" x14ac:dyDescent="0.2">
      <c r="B34" s="4">
        <v>29</v>
      </c>
      <c r="C34" s="8" t="s">
        <v>96</v>
      </c>
      <c r="E34" s="1"/>
    </row>
    <row r="35" spans="2:5" x14ac:dyDescent="0.2">
      <c r="B35" s="4">
        <v>30</v>
      </c>
      <c r="C35" s="7" t="s">
        <v>97</v>
      </c>
      <c r="E35" s="1"/>
    </row>
    <row r="36" spans="2:5" ht="27.75" x14ac:dyDescent="0.2">
      <c r="B36" s="4">
        <v>31</v>
      </c>
      <c r="C36" s="7" t="s">
        <v>98</v>
      </c>
      <c r="E36" s="1"/>
    </row>
    <row r="37" spans="2:5" x14ac:dyDescent="0.2">
      <c r="B37" s="4">
        <v>32</v>
      </c>
      <c r="C37" s="7" t="s">
        <v>99</v>
      </c>
      <c r="E37" s="1"/>
    </row>
    <row r="38" spans="2:5" x14ac:dyDescent="0.2">
      <c r="B38" s="4">
        <v>33</v>
      </c>
      <c r="C38" s="7" t="s">
        <v>100</v>
      </c>
      <c r="E38" s="1"/>
    </row>
    <row r="39" spans="2:5" x14ac:dyDescent="0.2">
      <c r="B39" s="4">
        <v>34</v>
      </c>
      <c r="C39" s="7" t="s">
        <v>101</v>
      </c>
      <c r="E39" s="1"/>
    </row>
    <row r="40" spans="2:5" x14ac:dyDescent="0.2">
      <c r="B40" s="4">
        <v>35</v>
      </c>
      <c r="C40" s="7" t="s">
        <v>102</v>
      </c>
      <c r="E40" s="1"/>
    </row>
    <row r="41" spans="2:5" x14ac:dyDescent="0.2">
      <c r="B41" s="4">
        <v>36</v>
      </c>
      <c r="C41" s="7" t="s">
        <v>103</v>
      </c>
      <c r="E41" s="1"/>
    </row>
    <row r="42" spans="2:5" x14ac:dyDescent="0.2">
      <c r="B42" s="4">
        <v>37</v>
      </c>
      <c r="C42" s="7" t="s">
        <v>104</v>
      </c>
      <c r="E42" s="1"/>
    </row>
    <row r="43" spans="2:5" ht="27.75" x14ac:dyDescent="0.2">
      <c r="B43" s="4">
        <v>38</v>
      </c>
      <c r="C43" s="7" t="s">
        <v>105</v>
      </c>
      <c r="E43" s="1"/>
    </row>
    <row r="44" spans="2:5" x14ac:dyDescent="0.2">
      <c r="B44" s="4">
        <v>39</v>
      </c>
      <c r="C44" s="7" t="s">
        <v>106</v>
      </c>
      <c r="E44" s="1"/>
    </row>
    <row r="45" spans="2:5" x14ac:dyDescent="0.2">
      <c r="B45" s="4">
        <v>40</v>
      </c>
      <c r="C45" s="7" t="s">
        <v>107</v>
      </c>
      <c r="E45" s="1"/>
    </row>
    <row r="46" spans="2:5" x14ac:dyDescent="0.2">
      <c r="B46" s="4">
        <v>41</v>
      </c>
      <c r="C46" s="7" t="s">
        <v>108</v>
      </c>
      <c r="E46" s="1"/>
    </row>
    <row r="47" spans="2:5" x14ac:dyDescent="0.2">
      <c r="B47" s="4">
        <v>42</v>
      </c>
      <c r="C47" s="7" t="s">
        <v>109</v>
      </c>
      <c r="E47" s="1"/>
    </row>
    <row r="48" spans="2:5" x14ac:dyDescent="0.2">
      <c r="B48" s="4">
        <v>43</v>
      </c>
      <c r="C48" s="7" t="s">
        <v>110</v>
      </c>
      <c r="E48" s="1"/>
    </row>
    <row r="49" spans="1:5" x14ac:dyDescent="0.2">
      <c r="B49" s="4">
        <v>44</v>
      </c>
      <c r="C49" s="7" t="s">
        <v>111</v>
      </c>
      <c r="E49" s="1"/>
    </row>
    <row r="50" spans="1:5" x14ac:dyDescent="0.2">
      <c r="E50" s="1"/>
    </row>
    <row r="51" spans="1:5" x14ac:dyDescent="0.2">
      <c r="E51" s="1"/>
    </row>
    <row r="52" spans="1:5" x14ac:dyDescent="0.2">
      <c r="E52" s="1"/>
    </row>
    <row r="53" spans="1:5" ht="9" customHeight="1" x14ac:dyDescent="0.2">
      <c r="A53" s="1"/>
      <c r="B53" s="9"/>
      <c r="C53" s="1"/>
      <c r="D53" s="1"/>
      <c r="E53" s="1"/>
    </row>
    <row r="54" spans="1:5" x14ac:dyDescent="0.2">
      <c r="A54" s="175" t="s">
        <v>119</v>
      </c>
      <c r="B54" s="175"/>
      <c r="C54" s="175"/>
      <c r="D54" s="175"/>
      <c r="E54" s="175"/>
    </row>
  </sheetData>
  <mergeCells count="2">
    <mergeCell ref="B3:C3"/>
    <mergeCell ref="A54:E54"/>
  </mergeCells>
  <printOptions horizontalCentered="1"/>
  <pageMargins left="0.2" right="0.2" top="0.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User_Guide</vt:lpstr>
      <vt:lpstr>Risk Register-Al</vt:lpstr>
      <vt:lpstr>Risk Descptn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Mammdoh S .Shammry</dc:creator>
  <cp:lastModifiedBy>mustafahasany@gmail.com</cp:lastModifiedBy>
  <cp:lastPrinted>2016-07-11T11:44:54Z</cp:lastPrinted>
  <dcterms:created xsi:type="dcterms:W3CDTF">2016-06-22T07:22:29Z</dcterms:created>
  <dcterms:modified xsi:type="dcterms:W3CDTF">2020-09-23T11:04:18Z</dcterms:modified>
</cp:coreProperties>
</file>