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040" windowHeight="9192"/>
  </bookViews>
  <sheets>
    <sheet name="Medium" sheetId="1" r:id="rId1"/>
    <sheet name="Low" sheetId="2" r:id="rId2"/>
    <sheet name="Hig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B31" i="1"/>
  <c r="E30" i="1"/>
  <c r="B30" i="1"/>
  <c r="E29" i="1"/>
  <c r="B29" i="1"/>
  <c r="E28" i="1"/>
  <c r="B28" i="1"/>
  <c r="E27" i="1"/>
  <c r="B27" i="1"/>
  <c r="E26" i="1"/>
  <c r="B26" i="1"/>
  <c r="E25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E3" i="1"/>
  <c r="B3" i="1"/>
  <c r="E2" i="1"/>
  <c r="B2" i="1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E31" i="3" l="1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</calcChain>
</file>

<file path=xl/sharedStrings.xml><?xml version="1.0" encoding="utf-8"?>
<sst xmlns="http://schemas.openxmlformats.org/spreadsheetml/2006/main" count="66" uniqueCount="12">
  <si>
    <t>W/S</t>
  </si>
  <si>
    <t>T/W</t>
  </si>
  <si>
    <t>C1</t>
  </si>
  <si>
    <t>C2</t>
  </si>
  <si>
    <t>50 Seat</t>
  </si>
  <si>
    <t>76 seat</t>
  </si>
  <si>
    <t>Cd0</t>
  </si>
  <si>
    <t>AR</t>
  </si>
  <si>
    <t>e</t>
  </si>
  <si>
    <t>Rho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</si>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</sst>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1" fillId="0" borderId="2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3" applyNumberFormat="0" applyFill="0" applyAlignment="0" applyProtection="0"/>
  </cellStyleXfs>
  <cellXfs count="7">
    <xf numFmtId="0" fontId="0" fillId="0" borderId="0" xfId="0"/>
    <xf numFmtId="0" fontId="2" fillId="2" borderId="1" xfId="2" applyBorder="1"/>
    <xf numFmtId="0" fontId="4" fillId="4" borderId="1" xfId="4" applyBorder="1"/>
    <xf numFmtId="0" fontId="1" fillId="0" borderId="2" xfId="1"/>
    <xf numFmtId="0" fontId="5" fillId="0" borderId="3" xfId="5"/>
    <xf numFmtId="0" fontId="0" fillId="0" borderId="0" xfId="0" applyBorder="1"/>
    <xf numFmtId="0" fontId="3" fillId="3" borderId="1" xfId="3" applyBorder="1" applyAlignment="1">
      <alignment horizontal="center"/>
    </xf>
  </cellXfs>
  <cellStyles count="6">
    <cellStyle name="Bad" xfId="3" builtinId="27"/>
    <cellStyle name="Good" xfId="2" builtinId="26"/>
    <cellStyle name="Heading 3" xfId="1" builtinId="18"/>
    <cellStyle name="Neutral" xfId="4" builtinId="28"/>
    <cellStyle name="Normal" xfId="0" builtinId="0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T/W</a:t>
            </a:r>
            <a:r>
              <a:rPr lang="en-US" baseline="0"/>
              <a:t> vs. W/S  50seat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Medium!$A$2:$A$31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Medium!$B$2:$B$31</c:f>
              <c:numCache>
                <c:formatCode>General</c:formatCode>
                <c:ptCount val="30"/>
                <c:pt idx="0">
                  <c:v>0.19974070727068258</c:v>
                </c:pt>
                <c:pt idx="1">
                  <c:v>0.10073302522295183</c:v>
                </c:pt>
                <c:pt idx="2">
                  <c:v>6.8113874134868496E-2</c:v>
                </c:pt>
                <c:pt idx="3">
                  <c:v>5.2091855786697012E-2</c:v>
                </c:pt>
                <c:pt idx="4">
                  <c:v>4.2708690534490265E-2</c:v>
                </c:pt>
                <c:pt idx="5">
                  <c:v>3.6644951830265886E-2</c:v>
                </c:pt>
                <c:pt idx="6">
                  <c:v>3.2478028296317157E-2</c:v>
                </c:pt>
                <c:pt idx="7">
                  <c:v>2.9496614243790697E-2</c:v>
                </c:pt>
                <c:pt idx="8">
                  <c:v>2.7305539845545752E-2</c:v>
                </c:pt>
                <c:pt idx="9">
                  <c:v>2.5667703205297872E-2</c:v>
                </c:pt>
                <c:pt idx="10">
                  <c:v>2.4432221298138764E-2</c:v>
                </c:pt>
                <c:pt idx="11">
                  <c:v>2.3498505440796229E-2</c:v>
                </c:pt>
                <c:pt idx="12">
                  <c:v>2.2796917314081837E-2</c:v>
                </c:pt>
                <c:pt idx="13">
                  <c:v>2.227771526143241E-2</c:v>
                </c:pt>
                <c:pt idx="14">
                  <c:v>2.1904422068034956E-2</c:v>
                </c:pt>
                <c:pt idx="15">
                  <c:v>2.1649679822779728E-2</c:v>
                </c:pt>
                <c:pt idx="16">
                  <c:v>2.1492567770112218E-2</c:v>
                </c:pt>
                <c:pt idx="17">
                  <c:v>2.1416814211267805E-2</c:v>
                </c:pt>
                <c:pt idx="18">
                  <c:v>2.1409573068274422E-2</c:v>
                </c:pt>
                <c:pt idx="19">
                  <c:v>2.1460567478754411E-2</c:v>
                </c:pt>
                <c:pt idx="20">
                  <c:v>2.1561478077925866E-2</c:v>
                </c:pt>
                <c:pt idx="21">
                  <c:v>2.1705498112785406E-2</c:v>
                </c:pt>
                <c:pt idx="22">
                  <c:v>2.1887004613460666E-2</c:v>
                </c:pt>
                <c:pt idx="23">
                  <c:v>2.2101311771724683E-2</c:v>
                </c:pt>
                <c:pt idx="24">
                  <c:v>2.2344483508666815E-2</c:v>
                </c:pt>
                <c:pt idx="25">
                  <c:v>2.2613189295978036E-2</c:v>
                </c:pt>
                <c:pt idx="26">
                  <c:v>2.2904592016950678E-2</c:v>
                </c:pt>
                <c:pt idx="27">
                  <c:v>2.3216259857263874E-2</c:v>
                </c:pt>
                <c:pt idx="28">
                  <c:v>2.3546096425261693E-2</c:v>
                </c:pt>
                <c:pt idx="29">
                  <c:v>2.3892284848175689E-2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2-494F-A73A-1D9A575E5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51968"/>
        <c:axId val="640747376"/>
      </c:scatterChart>
      <c:valAx>
        <c:axId val="64075196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40747376"/>
        <c:crosses val="autoZero"/>
        <c:crossBetween val="midCat"/>
      </c:valAx>
      <c:valAx>
        <c:axId val="6407473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4075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T/W vs. W/S  76seat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Medium!$D$2:$D$31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Medium!$E$2:$E$31</c:f>
              <c:numCache>
                <c:formatCode>General</c:formatCode>
                <c:ptCount val="30"/>
                <c:pt idx="0">
                  <c:v>0.21762362435295637</c:v>
                </c:pt>
                <c:pt idx="1">
                  <c:v>0.10959032193309533</c:v>
                </c:pt>
                <c:pt idx="2">
                  <c:v>7.3925225462749253E-2</c:v>
                </c:pt>
                <c:pt idx="3">
                  <c:v>5.6352180479781896E-2</c:v>
                </c:pt>
                <c:pt idx="4">
                  <c:v>4.6015956091766078E-2</c:v>
                </c:pt>
                <c:pt idx="5">
                  <c:v>3.9298142001225986E-2</c:v>
                </c:pt>
                <c:pt idx="6">
                  <c:v>3.4647990937814906E-2</c:v>
                </c:pt>
                <c:pt idx="7">
                  <c:v>3.1290129266359441E-2</c:v>
                </c:pt>
                <c:pt idx="8">
                  <c:v>2.8793793856207731E-2</c:v>
                </c:pt>
                <c:pt idx="9">
                  <c:v>2.6900526828968648E-2</c:v>
                </c:pt>
                <c:pt idx="10">
                  <c:v>2.544585498930238E-2</c:v>
                </c:pt>
                <c:pt idx="11">
                  <c:v>2.4320129540315726E-2</c:v>
                </c:pt>
                <c:pt idx="12">
                  <c:v>2.3447439776467238E-2</c:v>
                </c:pt>
                <c:pt idx="13">
                  <c:v>2.2773563765227305E-2</c:v>
                </c:pt>
                <c:pt idx="14">
                  <c:v>2.2258738756074221E-2</c:v>
                </c:pt>
                <c:pt idx="15">
                  <c:v>2.1873142686116696E-2</c:v>
                </c:pt>
                <c:pt idx="16">
                  <c:v>2.1593970448437871E-2</c:v>
                </c:pt>
                <c:pt idx="17">
                  <c:v>2.1403484737657963E-2</c:v>
                </c:pt>
                <c:pt idx="18">
                  <c:v>2.1287682417950829E-2</c:v>
                </c:pt>
                <c:pt idx="19">
                  <c:v>2.1235360980655545E-2</c:v>
                </c:pt>
                <c:pt idx="20">
                  <c:v>2.1237451728284708E-2</c:v>
                </c:pt>
                <c:pt idx="21">
                  <c:v>2.1286534817439532E-2</c:v>
                </c:pt>
                <c:pt idx="22">
                  <c:v>2.1376480812268846E-2</c:v>
                </c:pt>
                <c:pt idx="23">
                  <c:v>2.1502181849563328E-2</c:v>
                </c:pt>
                <c:pt idx="24">
                  <c:v>2.1659347324227165E-2</c:v>
                </c:pt>
                <c:pt idx="25">
                  <c:v>2.1844346724256204E-2</c:v>
                </c:pt>
                <c:pt idx="26">
                  <c:v>2.2054087391276532E-2</c:v>
                </c:pt>
                <c:pt idx="27">
                  <c:v>2.2285918475253363E-2</c:v>
                </c:pt>
                <c:pt idx="28">
                  <c:v>2.2537554760639473E-2</c:v>
                </c:pt>
                <c:pt idx="29">
                  <c:v>2.280701572729394E-2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0-4B6C-BCD2-7CF499E58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19984"/>
        <c:axId val="540720312"/>
      </c:scatterChart>
      <c:valAx>
        <c:axId val="54071998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40720312"/>
        <c:crosses val="autoZero"/>
        <c:crossBetween val="midCat"/>
      </c:valAx>
      <c:valAx>
        <c:axId val="5407203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40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T/W vs. W/S  50seat model</a:t>
            </a:r>
            <a:endParaRPr lang="fa-IR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Low!$A$2:$A$31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Low!$B$2:$B$31</c:f>
              <c:numCache>
                <c:formatCode>General</c:formatCode>
                <c:ptCount val="30"/>
                <c:pt idx="0">
                  <c:v>0.19977326091549807</c:v>
                </c:pt>
                <c:pt idx="1">
                  <c:v>0.10079813251258282</c:v>
                </c:pt>
                <c:pt idx="2">
                  <c:v>6.8211535069314974E-2</c:v>
                </c:pt>
                <c:pt idx="3">
                  <c:v>5.2222070365958981E-2</c:v>
                </c:pt>
                <c:pt idx="4">
                  <c:v>4.2871458758567731E-2</c:v>
                </c:pt>
                <c:pt idx="5">
                  <c:v>3.6840273699158842E-2</c:v>
                </c:pt>
                <c:pt idx="6">
                  <c:v>3.2705903810025604E-2</c:v>
                </c:pt>
                <c:pt idx="7">
                  <c:v>2.9757043402314633E-2</c:v>
                </c:pt>
                <c:pt idx="8">
                  <c:v>2.7598522648885185E-2</c:v>
                </c:pt>
                <c:pt idx="9">
                  <c:v>2.5993239653452797E-2</c:v>
                </c:pt>
                <c:pt idx="10">
                  <c:v>2.4790311391109179E-2</c:v>
                </c:pt>
                <c:pt idx="11">
                  <c:v>2.3889149178582141E-2</c:v>
                </c:pt>
                <c:pt idx="12">
                  <c:v>2.3220114696683242E-2</c:v>
                </c:pt>
                <c:pt idx="13">
                  <c:v>2.2733466288849306E-2</c:v>
                </c:pt>
                <c:pt idx="14">
                  <c:v>2.2392726740267339E-2</c:v>
                </c:pt>
                <c:pt idx="15">
                  <c:v>2.2170538139827604E-2</c:v>
                </c:pt>
                <c:pt idx="16">
                  <c:v>2.2045979731975588E-2</c:v>
                </c:pt>
                <c:pt idx="17">
                  <c:v>2.2002779817946669E-2</c:v>
                </c:pt>
                <c:pt idx="18">
                  <c:v>2.2028092319768777E-2</c:v>
                </c:pt>
                <c:pt idx="19">
                  <c:v>2.2111640375064259E-2</c:v>
                </c:pt>
                <c:pt idx="20">
                  <c:v>2.2245104619051208E-2</c:v>
                </c:pt>
                <c:pt idx="21">
                  <c:v>2.2421678298726239E-2</c:v>
                </c:pt>
                <c:pt idx="22">
                  <c:v>2.2635738444216989E-2</c:v>
                </c:pt>
                <c:pt idx="23">
                  <c:v>2.2882599247296503E-2</c:v>
                </c:pt>
                <c:pt idx="24">
                  <c:v>2.3158324629054126E-2</c:v>
                </c:pt>
                <c:pt idx="25">
                  <c:v>2.3459584061180837E-2</c:v>
                </c:pt>
                <c:pt idx="26">
                  <c:v>2.3783540426968973E-2</c:v>
                </c:pt>
                <c:pt idx="27">
                  <c:v>2.4127761912097659E-2</c:v>
                </c:pt>
                <c:pt idx="28">
                  <c:v>2.4490152124910975E-2</c:v>
                </c:pt>
                <c:pt idx="29">
                  <c:v>2.4868894192640465E-2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A-4728-B9D1-D8A42CBA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81392"/>
        <c:axId val="523088608"/>
      </c:scatterChart>
      <c:valAx>
        <c:axId val="5230813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23088608"/>
        <c:crosses val="autoZero"/>
        <c:crossBetween val="midCat"/>
      </c:valAx>
      <c:valAx>
        <c:axId val="5230886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2308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T/W vs. W/S  76seat model</a:t>
            </a:r>
            <a:endParaRPr lang="fa-IR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Low!$D$2:$D$31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Low!$E$2:$E$31</c:f>
              <c:numCache>
                <c:formatCode>General</c:formatCode>
                <c:ptCount val="30"/>
                <c:pt idx="0">
                  <c:v>0.21765300207962118</c:v>
                </c:pt>
                <c:pt idx="1">
                  <c:v>0.10964907738642492</c:v>
                </c:pt>
                <c:pt idx="2">
                  <c:v>7.4013358642743637E-2</c:v>
                </c:pt>
                <c:pt idx="3">
                  <c:v>5.6469691386441097E-2</c:v>
                </c:pt>
                <c:pt idx="4">
                  <c:v>4.6162844725090066E-2</c:v>
                </c:pt>
                <c:pt idx="5">
                  <c:v>3.9474408361214776E-2</c:v>
                </c:pt>
                <c:pt idx="6">
                  <c:v>3.4853635024468484E-2</c:v>
                </c:pt>
                <c:pt idx="7">
                  <c:v>3.1525151079677814E-2</c:v>
                </c:pt>
                <c:pt idx="8">
                  <c:v>2.9058193396190906E-2</c:v>
                </c:pt>
                <c:pt idx="9">
                  <c:v>2.7194304095616621E-2</c:v>
                </c:pt>
                <c:pt idx="10">
                  <c:v>2.5769009982615151E-2</c:v>
                </c:pt>
                <c:pt idx="11">
                  <c:v>2.4672662260293292E-2</c:v>
                </c:pt>
                <c:pt idx="12">
                  <c:v>2.3829350223109599E-2</c:v>
                </c:pt>
                <c:pt idx="13">
                  <c:v>2.3184851938534465E-2</c:v>
                </c:pt>
                <c:pt idx="14">
                  <c:v>2.2699404656046175E-2</c:v>
                </c:pt>
                <c:pt idx="15">
                  <c:v>2.2343186312753449E-2</c:v>
                </c:pt>
                <c:pt idx="16">
                  <c:v>2.2093391801739422E-2</c:v>
                </c:pt>
                <c:pt idx="17">
                  <c:v>2.1932283817624312E-2</c:v>
                </c:pt>
                <c:pt idx="18">
                  <c:v>2.184585922458197E-2</c:v>
                </c:pt>
                <c:pt idx="19">
                  <c:v>2.1822915513951484E-2</c:v>
                </c:pt>
                <c:pt idx="20">
                  <c:v>2.1854383988245449E-2</c:v>
                </c:pt>
                <c:pt idx="21">
                  <c:v>2.1932844804065068E-2</c:v>
                </c:pt>
                <c:pt idx="22">
                  <c:v>2.2052168525559173E-2</c:v>
                </c:pt>
                <c:pt idx="23">
                  <c:v>2.2207247289518457E-2</c:v>
                </c:pt>
                <c:pt idx="24">
                  <c:v>2.2393790490847092E-2</c:v>
                </c:pt>
                <c:pt idx="25">
                  <c:v>2.260816761754093E-2</c:v>
                </c:pt>
                <c:pt idx="26">
                  <c:v>2.2847286011226053E-2</c:v>
                </c:pt>
                <c:pt idx="27">
                  <c:v>2.3108494821867675E-2</c:v>
                </c:pt>
                <c:pt idx="28">
                  <c:v>2.338950883391859E-2</c:v>
                </c:pt>
                <c:pt idx="29">
                  <c:v>2.3688347527237853E-2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6-4D10-A9BD-16851457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86120"/>
        <c:axId val="616388416"/>
      </c:scatterChart>
      <c:valAx>
        <c:axId val="61638612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16388416"/>
        <c:crosses val="autoZero"/>
        <c:crossBetween val="midCat"/>
      </c:valAx>
      <c:valAx>
        <c:axId val="6163884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1638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T/W vs. W/S  50seat model</a:t>
            </a:r>
            <a:endParaRPr lang="fa-IR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High!$A$2:$A$31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High!$B$2:$B$31</c:f>
              <c:numCache>
                <c:formatCode>General</c:formatCode>
                <c:ptCount val="30"/>
                <c:pt idx="0">
                  <c:v>0.19971146416601782</c:v>
                </c:pt>
                <c:pt idx="1">
                  <c:v>0.10067453901362231</c:v>
                </c:pt>
                <c:pt idx="2">
                  <c:v>6.8026144820874213E-2</c:v>
                </c:pt>
                <c:pt idx="3">
                  <c:v>5.1974883368037961E-2</c:v>
                </c:pt>
                <c:pt idx="4">
                  <c:v>4.2562475011166452E-2</c:v>
                </c:pt>
                <c:pt idx="5">
                  <c:v>3.6469493202277305E-2</c:v>
                </c:pt>
                <c:pt idx="6">
                  <c:v>3.2273326563663808E-2</c:v>
                </c:pt>
                <c:pt idx="7">
                  <c:v>2.9262669406472583E-2</c:v>
                </c:pt>
                <c:pt idx="8">
                  <c:v>2.7042351903562876E-2</c:v>
                </c:pt>
                <c:pt idx="9">
                  <c:v>2.5375272158650229E-2</c:v>
                </c:pt>
                <c:pt idx="10">
                  <c:v>2.4110547146826353E-2</c:v>
                </c:pt>
                <c:pt idx="11">
                  <c:v>2.314758818481906E-2</c:v>
                </c:pt>
                <c:pt idx="12">
                  <c:v>2.2416756953439903E-2</c:v>
                </c:pt>
                <c:pt idx="13">
                  <c:v>2.1868311796125712E-2</c:v>
                </c:pt>
                <c:pt idx="14">
                  <c:v>2.1465775498063493E-2</c:v>
                </c:pt>
                <c:pt idx="15">
                  <c:v>2.11817901481435E-2</c:v>
                </c:pt>
                <c:pt idx="16">
                  <c:v>2.0995434990811222E-2</c:v>
                </c:pt>
                <c:pt idx="17">
                  <c:v>2.0890438327302047E-2</c:v>
                </c:pt>
                <c:pt idx="18">
                  <c:v>2.08539540796439E-2</c:v>
                </c:pt>
                <c:pt idx="19">
                  <c:v>2.0875705385459124E-2</c:v>
                </c:pt>
                <c:pt idx="20">
                  <c:v>2.0947372879965814E-2</c:v>
                </c:pt>
                <c:pt idx="21">
                  <c:v>2.1062149810160587E-2</c:v>
                </c:pt>
                <c:pt idx="22">
                  <c:v>2.1214413206171085E-2</c:v>
                </c:pt>
                <c:pt idx="23">
                  <c:v>2.1399477259770341E-2</c:v>
                </c:pt>
                <c:pt idx="24">
                  <c:v>2.1613405892047705E-2</c:v>
                </c:pt>
                <c:pt idx="25">
                  <c:v>2.1852868574694165E-2</c:v>
                </c:pt>
                <c:pt idx="26">
                  <c:v>2.2115028191002042E-2</c:v>
                </c:pt>
                <c:pt idx="27">
                  <c:v>2.239745292665047E-2</c:v>
                </c:pt>
                <c:pt idx="28">
                  <c:v>2.2698046389983535E-2</c:v>
                </c:pt>
                <c:pt idx="29">
                  <c:v>2.3014991708232759E-2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8-401F-98A0-72C7114E4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28592"/>
        <c:axId val="627630560"/>
      </c:scatterChart>
      <c:valAx>
        <c:axId val="6276285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27630560"/>
        <c:crosses val="autoZero"/>
        <c:crossBetween val="midCat"/>
      </c:valAx>
      <c:valAx>
        <c:axId val="6276305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2762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T/W vs. W/S  76seat model</a:t>
            </a:r>
            <a:endParaRPr lang="fa-IR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High!$D$2:$D$31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High!$E$2:$E$31</c:f>
              <c:numCache>
                <c:formatCode>General</c:formatCode>
                <c:ptCount val="30"/>
                <c:pt idx="0">
                  <c:v>0.21759723419171514</c:v>
                </c:pt>
                <c:pt idx="1">
                  <c:v>0.1095375416106128</c:v>
                </c:pt>
                <c:pt idx="2">
                  <c:v>7.384605497902548E-2</c:v>
                </c:pt>
                <c:pt idx="3">
                  <c:v>5.6246619834816873E-2</c:v>
                </c:pt>
                <c:pt idx="4">
                  <c:v>4.588400528555979E-2</c:v>
                </c:pt>
                <c:pt idx="5">
                  <c:v>3.913980103377844E-2</c:v>
                </c:pt>
                <c:pt idx="6">
                  <c:v>3.4463259809126096E-2</c:v>
                </c:pt>
                <c:pt idx="7">
                  <c:v>3.107900797642937E-2</c:v>
                </c:pt>
                <c:pt idx="8">
                  <c:v>2.8556282405036409E-2</c:v>
                </c:pt>
                <c:pt idx="9">
                  <c:v>2.6636625216556065E-2</c:v>
                </c:pt>
                <c:pt idx="10">
                  <c:v>2.515556321564854E-2</c:v>
                </c:pt>
                <c:pt idx="11">
                  <c:v>2.4003447605420627E-2</c:v>
                </c:pt>
                <c:pt idx="12">
                  <c:v>2.3104367680330879E-2</c:v>
                </c:pt>
                <c:pt idx="13">
                  <c:v>2.2404101507849689E-2</c:v>
                </c:pt>
                <c:pt idx="14">
                  <c:v>2.1862886337455343E-2</c:v>
                </c:pt>
                <c:pt idx="15">
                  <c:v>2.1450900106256564E-2</c:v>
                </c:pt>
                <c:pt idx="16">
                  <c:v>2.1145337707336478E-2</c:v>
                </c:pt>
                <c:pt idx="17">
                  <c:v>2.0928461835315316E-2</c:v>
                </c:pt>
                <c:pt idx="18">
                  <c:v>2.0786269354366917E-2</c:v>
                </c:pt>
                <c:pt idx="19">
                  <c:v>2.0707557755830379E-2</c:v>
                </c:pt>
                <c:pt idx="20">
                  <c:v>2.0683258342218284E-2</c:v>
                </c:pt>
                <c:pt idx="21">
                  <c:v>2.0705951270131851E-2</c:v>
                </c:pt>
                <c:pt idx="22">
                  <c:v>2.07695071037199E-2</c:v>
                </c:pt>
                <c:pt idx="23">
                  <c:v>2.0868817979773125E-2</c:v>
                </c:pt>
                <c:pt idx="24">
                  <c:v>2.0999593293195708E-2</c:v>
                </c:pt>
                <c:pt idx="25">
                  <c:v>2.1158202531983489E-2</c:v>
                </c:pt>
                <c:pt idx="26">
                  <c:v>2.1341553037762556E-2</c:v>
                </c:pt>
                <c:pt idx="27">
                  <c:v>2.1546993960498126E-2</c:v>
                </c:pt>
                <c:pt idx="28">
                  <c:v>2.1772240084642982E-2</c:v>
                </c:pt>
                <c:pt idx="29">
                  <c:v>2.2015310890056188E-2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7-4972-8D31-CF3B80C73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87192"/>
        <c:axId val="609791456"/>
      </c:scatterChart>
      <c:valAx>
        <c:axId val="6097871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09791456"/>
        <c:crosses val="autoZero"/>
        <c:crossBetween val="midCat"/>
      </c:valAx>
      <c:valAx>
        <c:axId val="6097914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0978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13</xdr:row>
      <xdr:rowOff>34290</xdr:rowOff>
    </xdr:from>
    <xdr:to>
      <xdr:col>14</xdr:col>
      <xdr:colOff>114300</xdr:colOff>
      <xdr:row>28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609600</xdr:colOff>
      <xdr:row>5</xdr:row>
      <xdr:rowOff>26670</xdr:rowOff>
    </xdr:from>
    <xdr:to>
      <xdr:col>18</xdr:col>
      <xdr:colOff>487680</xdr:colOff>
      <xdr:row>20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12</xdr:row>
      <xdr:rowOff>118110</xdr:rowOff>
    </xdr:from>
    <xdr:to>
      <xdr:col>13</xdr:col>
      <xdr:colOff>457200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541020</xdr:colOff>
      <xdr:row>9</xdr:row>
      <xdr:rowOff>140970</xdr:rowOff>
    </xdr:from>
    <xdr:to>
      <xdr:col>18</xdr:col>
      <xdr:colOff>419100</xdr:colOff>
      <xdr:row>25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10</xdr:row>
      <xdr:rowOff>34290</xdr:rowOff>
    </xdr:from>
    <xdr:to>
      <xdr:col>14</xdr:col>
      <xdr:colOff>114300</xdr:colOff>
      <xdr:row>25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609600</xdr:colOff>
      <xdr:row>7</xdr:row>
      <xdr:rowOff>49530</xdr:rowOff>
    </xdr:from>
    <xdr:to>
      <xdr:col>19</xdr:col>
      <xdr:colOff>487680</xdr:colOff>
      <xdr:row>22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H14" sqref="H14"/>
    </sheetView>
  </sheetViews>
  <sheetFormatPr defaultRowHeight="13.8" x14ac:dyDescent="0.25"/>
  <sheetData>
    <row r="1" spans="1:11" ht="14.4" thickBot="1" x14ac:dyDescent="0.3">
      <c r="A1" s="3" t="s">
        <v>0</v>
      </c>
      <c r="B1" s="3" t="s">
        <v>1</v>
      </c>
      <c r="D1" s="3" t="s">
        <v>0</v>
      </c>
      <c r="E1" s="3" t="s">
        <v>1</v>
      </c>
    </row>
    <row r="2" spans="1:11" ht="14.4" thickBot="1" x14ac:dyDescent="0.3">
      <c r="A2" s="3">
        <v>5</v>
      </c>
      <c r="B2" s="4">
        <f>($G$6*(0.5*$G$8*($G$10*$H$10)^2)*($G$4/(A2))+((A2)/((0.5*$G$8*($G$10*$H$10)^2)*3.14*$H$6*$H$8*$G$4)))*$H$4</f>
        <v>0.19974070727068258</v>
      </c>
      <c r="D2" s="3">
        <v>5</v>
      </c>
      <c r="E2" s="4">
        <f>($J$6*(0.5*$J$8*($J$10*$K$10)^2)*($J$4/(D2))+(D2)/(((0.5*$J$8*($J$10*$K$10)^2)*3.14*$K$6*$K$8)*$J$4))*$K$4</f>
        <v>0.21762362435295637</v>
      </c>
      <c r="G2" s="6" t="s">
        <v>4</v>
      </c>
      <c r="H2" s="6"/>
      <c r="J2" s="6" t="s">
        <v>5</v>
      </c>
      <c r="K2" s="6"/>
    </row>
    <row r="3" spans="1:11" ht="14.4" thickBot="1" x14ac:dyDescent="0.3">
      <c r="A3" s="3">
        <v>10</v>
      </c>
      <c r="B3" s="4">
        <f t="shared" ref="B3:B31" si="0">($G$6*(0.5*$G$8*($G$10*$H$10)^2)*($G$4/(A3))+((A3)/((0.5*$G$8*($G$10*$H$10)^2)*3.14*$H$6*$H$8*$G$4)))*$H$4</f>
        <v>0.10073302522295183</v>
      </c>
      <c r="D3" s="3">
        <v>10</v>
      </c>
      <c r="E3" s="4">
        <f>($J$6*(0.5*$J$8*($J$10*$K$10)^2)*($J$4/(D3))+(D3)/(((0.5*$J$8*($J$10*$K$10)^2)*3.14*$K$6*$K$8)*$J$4))*$K$4</f>
        <v>0.10959032193309533</v>
      </c>
      <c r="G3" s="1" t="s">
        <v>2</v>
      </c>
      <c r="H3" s="1" t="s">
        <v>3</v>
      </c>
      <c r="J3" s="1" t="s">
        <v>2</v>
      </c>
      <c r="K3" s="1" t="s">
        <v>3</v>
      </c>
    </row>
    <row r="4" spans="1:11" ht="14.4" thickBot="1" x14ac:dyDescent="0.3">
      <c r="A4" s="3">
        <v>15</v>
      </c>
      <c r="B4" s="4">
        <f t="shared" si="0"/>
        <v>6.8113874134868496E-2</v>
      </c>
      <c r="D4" s="3">
        <v>15</v>
      </c>
      <c r="E4" s="4">
        <f t="shared" ref="E4:E31" si="1">($J$6*(0.5*$J$8*($J$10*$K$10)^2)*($J$4/(D4))+(D4)/(((0.5*$J$8*($J$10*$K$10)^2)*3.14*$K$6*$K$8)*$J$4))*$K$4</f>
        <v>7.3925225462749253E-2</v>
      </c>
      <c r="G4" s="2">
        <v>0.81950000000000001</v>
      </c>
      <c r="H4" s="2">
        <v>0.39410000000000001</v>
      </c>
      <c r="J4" s="2">
        <v>0.86270000000000002</v>
      </c>
      <c r="K4" s="2">
        <v>0.37440000000000001</v>
      </c>
    </row>
    <row r="5" spans="1:11" ht="14.4" thickBot="1" x14ac:dyDescent="0.3">
      <c r="A5" s="3">
        <v>20</v>
      </c>
      <c r="B5" s="4">
        <f t="shared" si="0"/>
        <v>5.2091855786697012E-2</v>
      </c>
      <c r="D5" s="3">
        <v>20</v>
      </c>
      <c r="E5" s="4">
        <f t="shared" si="1"/>
        <v>5.6352180479781896E-2</v>
      </c>
      <c r="G5" s="1" t="s">
        <v>6</v>
      </c>
      <c r="H5" s="1" t="s">
        <v>7</v>
      </c>
      <c r="J5" s="1" t="s">
        <v>6</v>
      </c>
      <c r="K5" s="1" t="s">
        <v>7</v>
      </c>
    </row>
    <row r="6" spans="1:11" ht="14.4" thickBot="1" x14ac:dyDescent="0.3">
      <c r="A6" s="3">
        <v>25</v>
      </c>
      <c r="B6" s="4">
        <f t="shared" si="0"/>
        <v>4.2708690534490265E-2</v>
      </c>
      <c r="D6" s="3">
        <v>25</v>
      </c>
      <c r="E6" s="4">
        <f t="shared" si="1"/>
        <v>4.6015956091766078E-2</v>
      </c>
      <c r="G6" s="2">
        <v>1.231961E-2</v>
      </c>
      <c r="H6" s="2">
        <v>9.5</v>
      </c>
      <c r="J6" s="2">
        <v>1.3428004E-2</v>
      </c>
      <c r="K6" s="2">
        <v>9.5</v>
      </c>
    </row>
    <row r="7" spans="1:11" ht="14.4" thickBot="1" x14ac:dyDescent="0.3">
      <c r="A7" s="3">
        <v>30</v>
      </c>
      <c r="B7" s="4">
        <f t="shared" si="0"/>
        <v>3.6644951830265886E-2</v>
      </c>
      <c r="D7" s="3">
        <v>30</v>
      </c>
      <c r="E7" s="4">
        <f t="shared" si="1"/>
        <v>3.9298142001225986E-2</v>
      </c>
      <c r="G7" s="1" t="s">
        <v>9</v>
      </c>
      <c r="H7" s="1" t="s">
        <v>8</v>
      </c>
      <c r="J7" s="1" t="s">
        <v>9</v>
      </c>
      <c r="K7" s="1" t="s">
        <v>8</v>
      </c>
    </row>
    <row r="8" spans="1:11" ht="14.4" thickBot="1" x14ac:dyDescent="0.3">
      <c r="A8" s="3">
        <v>35</v>
      </c>
      <c r="B8" s="4">
        <f t="shared" si="0"/>
        <v>3.2478028296317157E-2</v>
      </c>
      <c r="D8" s="3">
        <v>35</v>
      </c>
      <c r="E8" s="4">
        <f t="shared" si="1"/>
        <v>3.4647990937814906E-2</v>
      </c>
      <c r="G8" s="2">
        <v>8.25E-4</v>
      </c>
      <c r="H8" s="2">
        <v>0.56000000000000005</v>
      </c>
      <c r="J8" s="2">
        <v>8.25E-4</v>
      </c>
      <c r="K8" s="2">
        <v>0.56000000000000005</v>
      </c>
    </row>
    <row r="9" spans="1:11" ht="14.4" thickBot="1" x14ac:dyDescent="0.3">
      <c r="A9" s="3">
        <v>40</v>
      </c>
      <c r="B9" s="4">
        <f t="shared" si="0"/>
        <v>2.9496614243790697E-2</v>
      </c>
      <c r="D9" s="3">
        <v>40</v>
      </c>
      <c r="E9" s="4">
        <f t="shared" si="1"/>
        <v>3.1290129266359441E-2</v>
      </c>
      <c r="G9" s="1" t="s">
        <v>10</v>
      </c>
      <c r="H9" s="1" t="s">
        <v>11</v>
      </c>
      <c r="J9" s="1" t="s">
        <v>10</v>
      </c>
      <c r="K9" s="1" t="s">
        <v>11</v>
      </c>
    </row>
    <row r="10" spans="1:11" ht="14.4" thickBot="1" x14ac:dyDescent="0.3">
      <c r="A10" s="3">
        <v>45</v>
      </c>
      <c r="B10" s="4">
        <f t="shared" si="0"/>
        <v>2.7305539845545752E-2</v>
      </c>
      <c r="D10" s="3">
        <v>45</v>
      </c>
      <c r="E10" s="4">
        <f t="shared" si="1"/>
        <v>2.8793793856207731E-2</v>
      </c>
      <c r="G10" s="2">
        <v>0.79</v>
      </c>
      <c r="H10" s="2">
        <v>986</v>
      </c>
      <c r="J10" s="2">
        <v>0.79</v>
      </c>
      <c r="K10" s="2">
        <v>986</v>
      </c>
    </row>
    <row r="11" spans="1:11" ht="14.4" thickBot="1" x14ac:dyDescent="0.3">
      <c r="A11" s="3">
        <v>50</v>
      </c>
      <c r="B11" s="4">
        <f t="shared" si="0"/>
        <v>2.5667703205297872E-2</v>
      </c>
      <c r="D11" s="3">
        <v>50</v>
      </c>
      <c r="E11" s="4">
        <f t="shared" si="1"/>
        <v>2.6900526828968648E-2</v>
      </c>
    </row>
    <row r="12" spans="1:11" ht="14.4" thickBot="1" x14ac:dyDescent="0.3">
      <c r="A12" s="3">
        <v>55</v>
      </c>
      <c r="B12" s="4">
        <f t="shared" si="0"/>
        <v>2.4432221298138764E-2</v>
      </c>
      <c r="D12" s="3">
        <v>55</v>
      </c>
      <c r="E12" s="4">
        <f t="shared" si="1"/>
        <v>2.544585498930238E-2</v>
      </c>
    </row>
    <row r="13" spans="1:11" ht="14.4" thickBot="1" x14ac:dyDescent="0.3">
      <c r="A13" s="3">
        <v>60</v>
      </c>
      <c r="B13" s="4">
        <f t="shared" si="0"/>
        <v>2.3498505440796229E-2</v>
      </c>
      <c r="D13" s="3">
        <v>60</v>
      </c>
      <c r="E13" s="4">
        <f t="shared" si="1"/>
        <v>2.4320129540315726E-2</v>
      </c>
    </row>
    <row r="14" spans="1:11" ht="14.4" thickBot="1" x14ac:dyDescent="0.3">
      <c r="A14" s="3">
        <v>65</v>
      </c>
      <c r="B14" s="4">
        <f t="shared" si="0"/>
        <v>2.2796917314081837E-2</v>
      </c>
      <c r="D14" s="3">
        <v>65</v>
      </c>
      <c r="E14" s="4">
        <f t="shared" si="1"/>
        <v>2.3447439776467238E-2</v>
      </c>
    </row>
    <row r="15" spans="1:11" ht="14.4" thickBot="1" x14ac:dyDescent="0.3">
      <c r="A15" s="3">
        <v>70</v>
      </c>
      <c r="B15" s="4">
        <f t="shared" si="0"/>
        <v>2.227771526143241E-2</v>
      </c>
      <c r="D15" s="3">
        <v>70</v>
      </c>
      <c r="E15" s="4">
        <f t="shared" si="1"/>
        <v>2.2773563765227305E-2</v>
      </c>
    </row>
    <row r="16" spans="1:11" ht="14.4" thickBot="1" x14ac:dyDescent="0.3">
      <c r="A16" s="3">
        <v>75</v>
      </c>
      <c r="B16" s="4">
        <f t="shared" si="0"/>
        <v>2.1904422068034956E-2</v>
      </c>
      <c r="D16" s="3">
        <v>75</v>
      </c>
      <c r="E16" s="4">
        <f t="shared" si="1"/>
        <v>2.2258738756074221E-2</v>
      </c>
    </row>
    <row r="17" spans="1:5" ht="14.4" thickBot="1" x14ac:dyDescent="0.3">
      <c r="A17" s="3">
        <v>80</v>
      </c>
      <c r="B17" s="4">
        <f t="shared" si="0"/>
        <v>2.1649679822779728E-2</v>
      </c>
      <c r="D17" s="3">
        <v>80</v>
      </c>
      <c r="E17" s="4">
        <f t="shared" si="1"/>
        <v>2.1873142686116696E-2</v>
      </c>
    </row>
    <row r="18" spans="1:5" ht="14.4" thickBot="1" x14ac:dyDescent="0.3">
      <c r="A18" s="3">
        <v>85</v>
      </c>
      <c r="B18" s="4">
        <f t="shared" si="0"/>
        <v>2.1492567770112218E-2</v>
      </c>
      <c r="D18" s="3">
        <v>85</v>
      </c>
      <c r="E18" s="4">
        <f t="shared" si="1"/>
        <v>2.1593970448437871E-2</v>
      </c>
    </row>
    <row r="19" spans="1:5" ht="14.4" thickBot="1" x14ac:dyDescent="0.3">
      <c r="A19" s="3">
        <v>90</v>
      </c>
      <c r="B19" s="4">
        <f t="shared" si="0"/>
        <v>2.1416814211267805E-2</v>
      </c>
      <c r="D19" s="3">
        <v>90</v>
      </c>
      <c r="E19" s="4">
        <f t="shared" si="1"/>
        <v>2.1403484737657963E-2</v>
      </c>
    </row>
    <row r="20" spans="1:5" ht="14.4" thickBot="1" x14ac:dyDescent="0.3">
      <c r="A20" s="3">
        <v>95</v>
      </c>
      <c r="B20" s="4">
        <f t="shared" si="0"/>
        <v>2.1409573068274422E-2</v>
      </c>
      <c r="D20" s="3">
        <v>95</v>
      </c>
      <c r="E20" s="4">
        <f t="shared" si="1"/>
        <v>2.1287682417950829E-2</v>
      </c>
    </row>
    <row r="21" spans="1:5" ht="14.4" thickBot="1" x14ac:dyDescent="0.3">
      <c r="A21" s="3">
        <v>100</v>
      </c>
      <c r="B21" s="4">
        <f t="shared" si="0"/>
        <v>2.1460567478754411E-2</v>
      </c>
      <c r="D21" s="3">
        <v>100</v>
      </c>
      <c r="E21" s="4">
        <f t="shared" si="1"/>
        <v>2.1235360980655545E-2</v>
      </c>
    </row>
    <row r="22" spans="1:5" ht="14.4" thickBot="1" x14ac:dyDescent="0.3">
      <c r="A22" s="3">
        <v>105</v>
      </c>
      <c r="B22" s="4">
        <f t="shared" si="0"/>
        <v>2.1561478077925866E-2</v>
      </c>
      <c r="D22" s="3">
        <v>105</v>
      </c>
      <c r="E22" s="4">
        <f t="shared" si="1"/>
        <v>2.1237451728284708E-2</v>
      </c>
    </row>
    <row r="23" spans="1:5" ht="14.4" thickBot="1" x14ac:dyDescent="0.3">
      <c r="A23" s="3">
        <v>110</v>
      </c>
      <c r="B23" s="4">
        <f t="shared" si="0"/>
        <v>2.1705498112785406E-2</v>
      </c>
      <c r="D23" s="3">
        <v>110</v>
      </c>
      <c r="E23" s="4">
        <f t="shared" si="1"/>
        <v>2.1286534817439532E-2</v>
      </c>
    </row>
    <row r="24" spans="1:5" ht="14.4" thickBot="1" x14ac:dyDescent="0.3">
      <c r="A24" s="3">
        <v>115</v>
      </c>
      <c r="B24" s="4">
        <f t="shared" si="0"/>
        <v>2.1887004613460666E-2</v>
      </c>
      <c r="D24" s="3">
        <v>115</v>
      </c>
      <c r="E24" s="4">
        <f t="shared" si="1"/>
        <v>2.1376480812268846E-2</v>
      </c>
    </row>
    <row r="25" spans="1:5" ht="14.4" thickBot="1" x14ac:dyDescent="0.3">
      <c r="A25" s="3">
        <v>120</v>
      </c>
      <c r="B25" s="4">
        <f t="shared" si="0"/>
        <v>2.2101311771724683E-2</v>
      </c>
      <c r="D25" s="3">
        <v>120</v>
      </c>
      <c r="E25" s="4">
        <f t="shared" si="1"/>
        <v>2.1502181849563328E-2</v>
      </c>
    </row>
    <row r="26" spans="1:5" ht="14.4" thickBot="1" x14ac:dyDescent="0.3">
      <c r="A26" s="3">
        <v>125</v>
      </c>
      <c r="B26" s="4">
        <f t="shared" si="0"/>
        <v>2.2344483508666815E-2</v>
      </c>
      <c r="D26" s="3">
        <v>125</v>
      </c>
      <c r="E26" s="4">
        <f t="shared" si="1"/>
        <v>2.1659347324227165E-2</v>
      </c>
    </row>
    <row r="27" spans="1:5" ht="14.4" thickBot="1" x14ac:dyDescent="0.3">
      <c r="A27" s="3">
        <v>130</v>
      </c>
      <c r="B27" s="4">
        <f t="shared" si="0"/>
        <v>2.2613189295978036E-2</v>
      </c>
      <c r="D27" s="3">
        <v>130</v>
      </c>
      <c r="E27" s="4">
        <f t="shared" si="1"/>
        <v>2.1844346724256204E-2</v>
      </c>
    </row>
    <row r="28" spans="1:5" ht="14.4" thickBot="1" x14ac:dyDescent="0.3">
      <c r="A28" s="3">
        <v>135</v>
      </c>
      <c r="B28" s="4">
        <f t="shared" si="0"/>
        <v>2.2904592016950678E-2</v>
      </c>
      <c r="D28" s="3">
        <v>135</v>
      </c>
      <c r="E28" s="4">
        <f t="shared" si="1"/>
        <v>2.2054087391276532E-2</v>
      </c>
    </row>
    <row r="29" spans="1:5" ht="14.4" thickBot="1" x14ac:dyDescent="0.3">
      <c r="A29" s="3">
        <v>140</v>
      </c>
      <c r="B29" s="4">
        <f t="shared" si="0"/>
        <v>2.3216259857263874E-2</v>
      </c>
      <c r="D29" s="3">
        <v>140</v>
      </c>
      <c r="E29" s="4">
        <f t="shared" si="1"/>
        <v>2.2285918475253363E-2</v>
      </c>
    </row>
    <row r="30" spans="1:5" ht="14.4" thickBot="1" x14ac:dyDescent="0.3">
      <c r="A30" s="3">
        <v>145</v>
      </c>
      <c r="B30" s="4">
        <f t="shared" si="0"/>
        <v>2.3546096425261693E-2</v>
      </c>
      <c r="D30" s="3">
        <v>145</v>
      </c>
      <c r="E30" s="4">
        <f t="shared" si="1"/>
        <v>2.2537554760639473E-2</v>
      </c>
    </row>
    <row r="31" spans="1:5" ht="14.4" thickBot="1" x14ac:dyDescent="0.3">
      <c r="A31" s="3">
        <v>150</v>
      </c>
      <c r="B31" s="4">
        <f t="shared" si="0"/>
        <v>2.3892284848175689E-2</v>
      </c>
      <c r="D31" s="3">
        <v>150</v>
      </c>
      <c r="E31" s="4">
        <f t="shared" si="1"/>
        <v>2.280701572729394E-2</v>
      </c>
    </row>
  </sheetData>
  <mergeCells count="2">
    <mergeCell ref="G2:H2"/>
    <mergeCell ref="J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F22" sqref="F22"/>
    </sheetView>
  </sheetViews>
  <sheetFormatPr defaultRowHeight="13.8" x14ac:dyDescent="0.25"/>
  <sheetData>
    <row r="1" spans="1:11" ht="14.4" thickBot="1" x14ac:dyDescent="0.3">
      <c r="A1" s="3" t="s">
        <v>0</v>
      </c>
      <c r="B1" s="3" t="s">
        <v>1</v>
      </c>
      <c r="D1" s="3" t="s">
        <v>0</v>
      </c>
      <c r="E1" s="3" t="s">
        <v>1</v>
      </c>
    </row>
    <row r="2" spans="1:11" ht="14.4" thickBot="1" x14ac:dyDescent="0.3">
      <c r="A2" s="3">
        <v>5</v>
      </c>
      <c r="B2" s="4">
        <f>($G$6*(0.5*$G$8*($G$10*$H$10)^2)*($G$4/(A2))+((A2)/((0.5*$G$8*($G$10*$H$10)^2)*3.14*$H$6*$H$8*$G$4)))*$H$4</f>
        <v>0.19977326091549807</v>
      </c>
      <c r="D2" s="3">
        <v>5</v>
      </c>
      <c r="E2" s="4">
        <f>($J$6*(0.5*$J$8*($J$10*$K$10)^2)*($J$4/(D2))+(D2)/(((0.5*$J$8*($J$10*$K$10)^2)*3.14*$K$6*$K$8)*$J$4))*$K$4</f>
        <v>0.21765300207962118</v>
      </c>
      <c r="G2" s="6" t="s">
        <v>4</v>
      </c>
      <c r="H2" s="6"/>
      <c r="J2" s="6" t="s">
        <v>5</v>
      </c>
      <c r="K2" s="6"/>
    </row>
    <row r="3" spans="1:11" ht="14.4" thickBot="1" x14ac:dyDescent="0.3">
      <c r="A3" s="3">
        <v>10</v>
      </c>
      <c r="B3" s="4">
        <f t="shared" ref="B3:B31" si="0">($G$6*(0.5*$G$8*($G$10*$H$10)^2)*($G$4/(A3))+((A3)/((0.5*$G$8*($G$10*$H$10)^2)*3.14*$H$6*$H$8*$G$4)))*$H$4</f>
        <v>0.10079813251258282</v>
      </c>
      <c r="D3" s="3">
        <v>10</v>
      </c>
      <c r="E3" s="4">
        <f>($J$6*(0.5*$J$8*($J$10*$K$10)^2)*($J$4/(D3))+(D3)/(((0.5*$J$8*($J$10*$K$10)^2)*3.14*$K$6*$K$8)*$J$4))*$K$4</f>
        <v>0.10964907738642492</v>
      </c>
      <c r="G3" s="1" t="s">
        <v>2</v>
      </c>
      <c r="H3" s="1" t="s">
        <v>3</v>
      </c>
      <c r="J3" s="1" t="s">
        <v>2</v>
      </c>
      <c r="K3" s="1" t="s">
        <v>3</v>
      </c>
    </row>
    <row r="4" spans="1:11" ht="14.4" thickBot="1" x14ac:dyDescent="0.3">
      <c r="A4" s="3">
        <v>15</v>
      </c>
      <c r="B4" s="4">
        <f t="shared" si="0"/>
        <v>6.8211535069314974E-2</v>
      </c>
      <c r="D4" s="3">
        <v>15</v>
      </c>
      <c r="E4" s="4">
        <f t="shared" ref="E4:E31" si="1">($J$6*(0.5*$J$8*($J$10*$K$10)^2)*($J$4/(D4))+(D4)/(((0.5*$J$8*($J$10*$K$10)^2)*3.14*$K$6*$K$8)*$J$4))*$K$4</f>
        <v>7.4013358642743637E-2</v>
      </c>
      <c r="G4" s="2">
        <v>0.81950000000000001</v>
      </c>
      <c r="H4" s="2">
        <v>0.39410000000000001</v>
      </c>
      <c r="J4" s="2">
        <v>0.86270000000000002</v>
      </c>
      <c r="K4" s="2">
        <v>0.37440000000000001</v>
      </c>
    </row>
    <row r="5" spans="1:11" ht="14.4" thickBot="1" x14ac:dyDescent="0.3">
      <c r="A5" s="3">
        <v>20</v>
      </c>
      <c r="B5" s="4">
        <f t="shared" si="0"/>
        <v>5.2222070365958981E-2</v>
      </c>
      <c r="D5" s="3">
        <v>20</v>
      </c>
      <c r="E5" s="4">
        <f t="shared" si="1"/>
        <v>5.6469691386441097E-2</v>
      </c>
      <c r="G5" s="1" t="s">
        <v>6</v>
      </c>
      <c r="H5" s="1" t="s">
        <v>7</v>
      </c>
      <c r="J5" s="1" t="s">
        <v>6</v>
      </c>
      <c r="K5" s="1" t="s">
        <v>7</v>
      </c>
    </row>
    <row r="6" spans="1:11" ht="14.4" thickBot="1" x14ac:dyDescent="0.3">
      <c r="A6" s="3">
        <v>25</v>
      </c>
      <c r="B6" s="4">
        <f t="shared" si="0"/>
        <v>4.2871458758567731E-2</v>
      </c>
      <c r="D6" s="3">
        <v>25</v>
      </c>
      <c r="E6" s="4">
        <f t="shared" si="1"/>
        <v>4.6162844725090066E-2</v>
      </c>
      <c r="G6" s="2">
        <v>1.231961E-2</v>
      </c>
      <c r="H6" s="2">
        <v>9.5</v>
      </c>
      <c r="J6" s="2">
        <v>1.3428004E-2</v>
      </c>
      <c r="K6" s="2">
        <v>9.5</v>
      </c>
    </row>
    <row r="7" spans="1:11" ht="14.4" thickBot="1" x14ac:dyDescent="0.3">
      <c r="A7" s="3">
        <v>30</v>
      </c>
      <c r="B7" s="4">
        <f t="shared" si="0"/>
        <v>3.6840273699158842E-2</v>
      </c>
      <c r="D7" s="3">
        <v>30</v>
      </c>
      <c r="E7" s="4">
        <f t="shared" si="1"/>
        <v>3.9474408361214776E-2</v>
      </c>
      <c r="G7" s="1" t="s">
        <v>9</v>
      </c>
      <c r="H7" s="1" t="s">
        <v>8</v>
      </c>
      <c r="J7" s="1" t="s">
        <v>9</v>
      </c>
      <c r="K7" s="1" t="s">
        <v>8</v>
      </c>
    </row>
    <row r="8" spans="1:11" ht="14.4" thickBot="1" x14ac:dyDescent="0.3">
      <c r="A8" s="3">
        <v>35</v>
      </c>
      <c r="B8" s="4">
        <f t="shared" si="0"/>
        <v>3.2705903810025604E-2</v>
      </c>
      <c r="D8" s="3">
        <v>35</v>
      </c>
      <c r="E8" s="4">
        <f t="shared" si="1"/>
        <v>3.4853635024468484E-2</v>
      </c>
      <c r="G8" s="2">
        <v>8.25E-4</v>
      </c>
      <c r="H8" s="2">
        <v>0.53</v>
      </c>
      <c r="J8" s="2">
        <v>8.25E-4</v>
      </c>
      <c r="K8" s="2">
        <v>0.53</v>
      </c>
    </row>
    <row r="9" spans="1:11" ht="14.4" thickBot="1" x14ac:dyDescent="0.3">
      <c r="A9" s="3">
        <v>40</v>
      </c>
      <c r="B9" s="4">
        <f t="shared" si="0"/>
        <v>2.9757043402314633E-2</v>
      </c>
      <c r="D9" s="3">
        <v>40</v>
      </c>
      <c r="E9" s="4">
        <f t="shared" si="1"/>
        <v>3.1525151079677814E-2</v>
      </c>
      <c r="G9" s="1" t="s">
        <v>10</v>
      </c>
      <c r="H9" s="1" t="s">
        <v>11</v>
      </c>
      <c r="J9" s="1" t="s">
        <v>10</v>
      </c>
      <c r="K9" s="1" t="s">
        <v>11</v>
      </c>
    </row>
    <row r="10" spans="1:11" ht="14.4" thickBot="1" x14ac:dyDescent="0.3">
      <c r="A10" s="3">
        <v>45</v>
      </c>
      <c r="B10" s="4">
        <f t="shared" si="0"/>
        <v>2.7598522648885185E-2</v>
      </c>
      <c r="D10" s="3">
        <v>45</v>
      </c>
      <c r="E10" s="4">
        <f t="shared" si="1"/>
        <v>2.9058193396190906E-2</v>
      </c>
      <c r="G10" s="2">
        <v>0.79</v>
      </c>
      <c r="H10" s="2">
        <v>986</v>
      </c>
      <c r="J10" s="2">
        <v>0.79</v>
      </c>
      <c r="K10" s="2">
        <v>986</v>
      </c>
    </row>
    <row r="11" spans="1:11" ht="14.4" thickBot="1" x14ac:dyDescent="0.3">
      <c r="A11" s="3">
        <v>50</v>
      </c>
      <c r="B11" s="4">
        <f t="shared" si="0"/>
        <v>2.5993239653452797E-2</v>
      </c>
      <c r="D11" s="3">
        <v>50</v>
      </c>
      <c r="E11" s="4">
        <f t="shared" si="1"/>
        <v>2.7194304095616621E-2</v>
      </c>
    </row>
    <row r="12" spans="1:11" ht="14.4" thickBot="1" x14ac:dyDescent="0.3">
      <c r="A12" s="3">
        <v>55</v>
      </c>
      <c r="B12" s="4">
        <f t="shared" si="0"/>
        <v>2.4790311391109179E-2</v>
      </c>
      <c r="D12" s="3">
        <v>55</v>
      </c>
      <c r="E12" s="4">
        <f t="shared" si="1"/>
        <v>2.5769009982615151E-2</v>
      </c>
    </row>
    <row r="13" spans="1:11" ht="14.4" thickBot="1" x14ac:dyDescent="0.3">
      <c r="A13" s="3">
        <v>60</v>
      </c>
      <c r="B13" s="4">
        <f t="shared" si="0"/>
        <v>2.3889149178582141E-2</v>
      </c>
      <c r="D13" s="3">
        <v>60</v>
      </c>
      <c r="E13" s="4">
        <f t="shared" si="1"/>
        <v>2.4672662260293292E-2</v>
      </c>
    </row>
    <row r="14" spans="1:11" ht="14.4" thickBot="1" x14ac:dyDescent="0.3">
      <c r="A14" s="3">
        <v>65</v>
      </c>
      <c r="B14" s="4">
        <f t="shared" si="0"/>
        <v>2.3220114696683242E-2</v>
      </c>
      <c r="D14" s="3">
        <v>65</v>
      </c>
      <c r="E14" s="4">
        <f t="shared" si="1"/>
        <v>2.3829350223109599E-2</v>
      </c>
    </row>
    <row r="15" spans="1:11" ht="14.4" thickBot="1" x14ac:dyDescent="0.3">
      <c r="A15" s="3">
        <v>70</v>
      </c>
      <c r="B15" s="4">
        <f t="shared" si="0"/>
        <v>2.2733466288849306E-2</v>
      </c>
      <c r="D15" s="3">
        <v>70</v>
      </c>
      <c r="E15" s="4">
        <f t="shared" si="1"/>
        <v>2.3184851938534465E-2</v>
      </c>
    </row>
    <row r="16" spans="1:11" ht="14.4" thickBot="1" x14ac:dyDescent="0.3">
      <c r="A16" s="3">
        <v>75</v>
      </c>
      <c r="B16" s="4">
        <f t="shared" si="0"/>
        <v>2.2392726740267339E-2</v>
      </c>
      <c r="D16" s="3">
        <v>75</v>
      </c>
      <c r="E16" s="4">
        <f t="shared" si="1"/>
        <v>2.2699404656046175E-2</v>
      </c>
    </row>
    <row r="17" spans="1:5" ht="14.4" thickBot="1" x14ac:dyDescent="0.3">
      <c r="A17" s="3">
        <v>80</v>
      </c>
      <c r="B17" s="4">
        <f t="shared" si="0"/>
        <v>2.2170538139827604E-2</v>
      </c>
      <c r="D17" s="3">
        <v>80</v>
      </c>
      <c r="E17" s="4">
        <f t="shared" si="1"/>
        <v>2.2343186312753449E-2</v>
      </c>
    </row>
    <row r="18" spans="1:5" ht="14.4" thickBot="1" x14ac:dyDescent="0.3">
      <c r="A18" s="3">
        <v>85</v>
      </c>
      <c r="B18" s="4">
        <f t="shared" si="0"/>
        <v>2.2045979731975588E-2</v>
      </c>
      <c r="D18" s="3">
        <v>85</v>
      </c>
      <c r="E18" s="4">
        <f t="shared" si="1"/>
        <v>2.2093391801739422E-2</v>
      </c>
    </row>
    <row r="19" spans="1:5" ht="14.4" thickBot="1" x14ac:dyDescent="0.3">
      <c r="A19" s="3">
        <v>90</v>
      </c>
      <c r="B19" s="4">
        <f t="shared" si="0"/>
        <v>2.2002779817946669E-2</v>
      </c>
      <c r="D19" s="3">
        <v>90</v>
      </c>
      <c r="E19" s="4">
        <f t="shared" si="1"/>
        <v>2.1932283817624312E-2</v>
      </c>
    </row>
    <row r="20" spans="1:5" ht="14.4" thickBot="1" x14ac:dyDescent="0.3">
      <c r="A20" s="3">
        <v>95</v>
      </c>
      <c r="B20" s="4">
        <f t="shared" si="0"/>
        <v>2.2028092319768777E-2</v>
      </c>
      <c r="D20" s="3">
        <v>95</v>
      </c>
      <c r="E20" s="4">
        <f t="shared" si="1"/>
        <v>2.184585922458197E-2</v>
      </c>
    </row>
    <row r="21" spans="1:5" ht="14.4" thickBot="1" x14ac:dyDescent="0.3">
      <c r="A21" s="3">
        <v>100</v>
      </c>
      <c r="B21" s="4">
        <f t="shared" si="0"/>
        <v>2.2111640375064259E-2</v>
      </c>
      <c r="D21" s="3">
        <v>100</v>
      </c>
      <c r="E21" s="4">
        <f t="shared" si="1"/>
        <v>2.1822915513951484E-2</v>
      </c>
    </row>
    <row r="22" spans="1:5" ht="14.4" thickBot="1" x14ac:dyDescent="0.3">
      <c r="A22" s="3">
        <v>105</v>
      </c>
      <c r="B22" s="4">
        <f t="shared" si="0"/>
        <v>2.2245104619051208E-2</v>
      </c>
      <c r="D22" s="3">
        <v>105</v>
      </c>
      <c r="E22" s="4">
        <f t="shared" si="1"/>
        <v>2.1854383988245449E-2</v>
      </c>
    </row>
    <row r="23" spans="1:5" ht="14.4" thickBot="1" x14ac:dyDescent="0.3">
      <c r="A23" s="3">
        <v>110</v>
      </c>
      <c r="B23" s="4">
        <f t="shared" si="0"/>
        <v>2.2421678298726239E-2</v>
      </c>
      <c r="D23" s="3">
        <v>110</v>
      </c>
      <c r="E23" s="4">
        <f t="shared" si="1"/>
        <v>2.1932844804065068E-2</v>
      </c>
    </row>
    <row r="24" spans="1:5" ht="14.4" thickBot="1" x14ac:dyDescent="0.3">
      <c r="A24" s="3">
        <v>115</v>
      </c>
      <c r="B24" s="4">
        <f t="shared" si="0"/>
        <v>2.2635738444216989E-2</v>
      </c>
      <c r="D24" s="3">
        <v>115</v>
      </c>
      <c r="E24" s="4">
        <f t="shared" si="1"/>
        <v>2.2052168525559173E-2</v>
      </c>
    </row>
    <row r="25" spans="1:5" ht="14.4" thickBot="1" x14ac:dyDescent="0.3">
      <c r="A25" s="3">
        <v>120</v>
      </c>
      <c r="B25" s="4">
        <f t="shared" si="0"/>
        <v>2.2882599247296503E-2</v>
      </c>
      <c r="D25" s="3">
        <v>120</v>
      </c>
      <c r="E25" s="4">
        <f t="shared" si="1"/>
        <v>2.2207247289518457E-2</v>
      </c>
    </row>
    <row r="26" spans="1:5" ht="14.4" thickBot="1" x14ac:dyDescent="0.3">
      <c r="A26" s="3">
        <v>125</v>
      </c>
      <c r="B26" s="4">
        <f t="shared" si="0"/>
        <v>2.3158324629054126E-2</v>
      </c>
      <c r="D26" s="3">
        <v>125</v>
      </c>
      <c r="E26" s="4">
        <f t="shared" si="1"/>
        <v>2.2393790490847092E-2</v>
      </c>
    </row>
    <row r="27" spans="1:5" ht="14.4" thickBot="1" x14ac:dyDescent="0.3">
      <c r="A27" s="3">
        <v>130</v>
      </c>
      <c r="B27" s="4">
        <f t="shared" si="0"/>
        <v>2.3459584061180837E-2</v>
      </c>
      <c r="D27" s="3">
        <v>130</v>
      </c>
      <c r="E27" s="4">
        <f t="shared" si="1"/>
        <v>2.260816761754093E-2</v>
      </c>
    </row>
    <row r="28" spans="1:5" ht="14.4" thickBot="1" x14ac:dyDescent="0.3">
      <c r="A28" s="3">
        <v>135</v>
      </c>
      <c r="B28" s="4">
        <f t="shared" si="0"/>
        <v>2.3783540426968973E-2</v>
      </c>
      <c r="D28" s="3">
        <v>135</v>
      </c>
      <c r="E28" s="4">
        <f t="shared" si="1"/>
        <v>2.2847286011226053E-2</v>
      </c>
    </row>
    <row r="29" spans="1:5" ht="14.4" thickBot="1" x14ac:dyDescent="0.3">
      <c r="A29" s="3">
        <v>140</v>
      </c>
      <c r="B29" s="4">
        <f t="shared" si="0"/>
        <v>2.4127761912097659E-2</v>
      </c>
      <c r="D29" s="3">
        <v>140</v>
      </c>
      <c r="E29" s="4">
        <f t="shared" si="1"/>
        <v>2.3108494821867675E-2</v>
      </c>
    </row>
    <row r="30" spans="1:5" ht="14.4" thickBot="1" x14ac:dyDescent="0.3">
      <c r="A30" s="3">
        <v>145</v>
      </c>
      <c r="B30" s="4">
        <f t="shared" si="0"/>
        <v>2.4490152124910975E-2</v>
      </c>
      <c r="D30" s="3">
        <v>145</v>
      </c>
      <c r="E30" s="4">
        <f t="shared" si="1"/>
        <v>2.338950883391859E-2</v>
      </c>
    </row>
    <row r="31" spans="1:5" ht="14.4" thickBot="1" x14ac:dyDescent="0.3">
      <c r="A31" s="3">
        <v>150</v>
      </c>
      <c r="B31" s="4">
        <f t="shared" si="0"/>
        <v>2.4868894192640465E-2</v>
      </c>
      <c r="D31" s="3">
        <v>150</v>
      </c>
      <c r="E31" s="4">
        <f t="shared" si="1"/>
        <v>2.3688347527237853E-2</v>
      </c>
    </row>
  </sheetData>
  <mergeCells count="2">
    <mergeCell ref="G2:H2"/>
    <mergeCell ref="J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D1" zoomScale="115" zoomScaleNormal="115" workbookViewId="0">
      <selection activeCell="G18" sqref="G18"/>
    </sheetView>
  </sheetViews>
  <sheetFormatPr defaultRowHeight="13.8" x14ac:dyDescent="0.25"/>
  <sheetData>
    <row r="1" spans="1:11" ht="14.4" thickBot="1" x14ac:dyDescent="0.3">
      <c r="A1" s="3" t="s">
        <v>0</v>
      </c>
      <c r="B1" s="3" t="s">
        <v>1</v>
      </c>
      <c r="D1" s="3" t="s">
        <v>0</v>
      </c>
      <c r="E1" s="3" t="s">
        <v>1</v>
      </c>
    </row>
    <row r="2" spans="1:11" ht="14.4" thickBot="1" x14ac:dyDescent="0.3">
      <c r="A2" s="3">
        <v>5</v>
      </c>
      <c r="B2" s="4">
        <f>($G$6*(0.5*$G$8*($G$10*$H$10)^2)*($G$4/(A2))+((A2)/((0.5*$G$8*($G$10*$H$10)^2)*3.14*$H$6*$H$8*$G$4)))*$H$4</f>
        <v>0.19971146416601782</v>
      </c>
      <c r="D2" s="3">
        <v>5</v>
      </c>
      <c r="E2" s="4">
        <f>($J$6*(0.5*$J$8*($J$10*$K$10)^2)*($J$4/(D2))+(D2)/(((0.5*$J$8*($J$10*$K$10)^2)*3.14*$K$6*$K$8)*$J$4))*$K$4</f>
        <v>0.21759723419171514</v>
      </c>
      <c r="G2" s="6" t="s">
        <v>4</v>
      </c>
      <c r="H2" s="6"/>
      <c r="J2" s="6" t="s">
        <v>5</v>
      </c>
      <c r="K2" s="6"/>
    </row>
    <row r="3" spans="1:11" ht="14.4" thickBot="1" x14ac:dyDescent="0.3">
      <c r="A3" s="3">
        <v>10</v>
      </c>
      <c r="B3" s="4">
        <f t="shared" ref="B3:B31" si="0">($G$6*(0.5*$G$8*($G$10*$H$10)^2)*($G$4/(A3))+((A3)/((0.5*$G$8*($G$10*$H$10)^2)*3.14*$H$6*$H$8*$G$4)))*$H$4</f>
        <v>0.10067453901362231</v>
      </c>
      <c r="D3" s="3">
        <v>10</v>
      </c>
      <c r="E3" s="4">
        <f>($J$6*(0.5*$J$8*($J$10*$K$10)^2)*($J$4/(D3))+(D3)/(((0.5*$J$8*($J$10*$K$10)^2)*3.14*$K$6*$K$8)*$J$4))*$K$4</f>
        <v>0.1095375416106128</v>
      </c>
      <c r="G3" s="1" t="s">
        <v>2</v>
      </c>
      <c r="H3" s="1" t="s">
        <v>3</v>
      </c>
      <c r="J3" s="1" t="s">
        <v>2</v>
      </c>
      <c r="K3" s="1" t="s">
        <v>3</v>
      </c>
    </row>
    <row r="4" spans="1:11" ht="14.4" thickBot="1" x14ac:dyDescent="0.3">
      <c r="A4" s="3">
        <v>15</v>
      </c>
      <c r="B4" s="4">
        <f t="shared" si="0"/>
        <v>6.8026144820874213E-2</v>
      </c>
      <c r="D4" s="3">
        <v>15</v>
      </c>
      <c r="E4" s="4">
        <f t="shared" ref="E4:E31" si="1">($J$6*(0.5*$J$8*($J$10*$K$10)^2)*($J$4/(D4))+(D4)/(((0.5*$J$8*($J$10*$K$10)^2)*3.14*$K$6*$K$8)*$J$4))*$K$4</f>
        <v>7.384605497902548E-2</v>
      </c>
      <c r="G4" s="2">
        <v>0.81950000000000001</v>
      </c>
      <c r="H4" s="2">
        <v>0.39410000000000001</v>
      </c>
      <c r="J4" s="2">
        <v>0.86270000000000002</v>
      </c>
      <c r="K4" s="2">
        <v>0.37440000000000001</v>
      </c>
    </row>
    <row r="5" spans="1:11" ht="14.4" thickBot="1" x14ac:dyDescent="0.3">
      <c r="A5" s="3">
        <v>20</v>
      </c>
      <c r="B5" s="4">
        <f t="shared" si="0"/>
        <v>5.1974883368037961E-2</v>
      </c>
      <c r="D5" s="3">
        <v>20</v>
      </c>
      <c r="E5" s="4">
        <f t="shared" si="1"/>
        <v>5.6246619834816873E-2</v>
      </c>
      <c r="G5" s="1" t="s">
        <v>6</v>
      </c>
      <c r="H5" s="1" t="s">
        <v>7</v>
      </c>
      <c r="J5" s="1" t="s">
        <v>6</v>
      </c>
      <c r="K5" s="1" t="s">
        <v>7</v>
      </c>
    </row>
    <row r="6" spans="1:11" ht="14.4" thickBot="1" x14ac:dyDescent="0.3">
      <c r="A6" s="3">
        <v>25</v>
      </c>
      <c r="B6" s="4">
        <f t="shared" si="0"/>
        <v>4.2562475011166452E-2</v>
      </c>
      <c r="D6" s="3">
        <v>25</v>
      </c>
      <c r="E6" s="4">
        <f t="shared" si="1"/>
        <v>4.588400528555979E-2</v>
      </c>
      <c r="G6" s="2">
        <v>1.231961E-2</v>
      </c>
      <c r="H6" s="2">
        <v>9.5</v>
      </c>
      <c r="J6" s="2">
        <v>1.3428004E-2</v>
      </c>
      <c r="K6" s="2">
        <v>9.5</v>
      </c>
    </row>
    <row r="7" spans="1:11" ht="14.4" thickBot="1" x14ac:dyDescent="0.3">
      <c r="A7" s="3">
        <v>30</v>
      </c>
      <c r="B7" s="4">
        <f t="shared" si="0"/>
        <v>3.6469493202277305E-2</v>
      </c>
      <c r="D7" s="3">
        <v>30</v>
      </c>
      <c r="E7" s="4">
        <f t="shared" si="1"/>
        <v>3.913980103377844E-2</v>
      </c>
      <c r="G7" s="1" t="s">
        <v>9</v>
      </c>
      <c r="H7" s="1" t="s">
        <v>8</v>
      </c>
      <c r="J7" s="1" t="s">
        <v>9</v>
      </c>
      <c r="K7" s="1" t="s">
        <v>8</v>
      </c>
    </row>
    <row r="8" spans="1:11" ht="14.4" thickBot="1" x14ac:dyDescent="0.3">
      <c r="A8" s="3">
        <v>35</v>
      </c>
      <c r="B8" s="4">
        <f t="shared" si="0"/>
        <v>3.2273326563663808E-2</v>
      </c>
      <c r="D8" s="3">
        <v>35</v>
      </c>
      <c r="E8" s="4">
        <f t="shared" si="1"/>
        <v>3.4463259809126096E-2</v>
      </c>
      <c r="G8" s="2">
        <v>8.25E-4</v>
      </c>
      <c r="H8" s="2">
        <v>0.59</v>
      </c>
      <c r="J8" s="2">
        <v>8.25E-4</v>
      </c>
      <c r="K8" s="2">
        <v>0.59</v>
      </c>
    </row>
    <row r="9" spans="1:11" ht="14.4" thickBot="1" x14ac:dyDescent="0.3">
      <c r="A9" s="3">
        <v>40</v>
      </c>
      <c r="B9" s="4">
        <f t="shared" si="0"/>
        <v>2.9262669406472583E-2</v>
      </c>
      <c r="D9" s="3">
        <v>40</v>
      </c>
      <c r="E9" s="4">
        <f t="shared" si="1"/>
        <v>3.107900797642937E-2</v>
      </c>
      <c r="G9" s="1" t="s">
        <v>10</v>
      </c>
      <c r="H9" s="1" t="s">
        <v>11</v>
      </c>
      <c r="J9" s="1" t="s">
        <v>10</v>
      </c>
      <c r="K9" s="1" t="s">
        <v>11</v>
      </c>
    </row>
    <row r="10" spans="1:11" ht="14.4" thickBot="1" x14ac:dyDescent="0.3">
      <c r="A10" s="3">
        <v>45</v>
      </c>
      <c r="B10" s="4">
        <f t="shared" si="0"/>
        <v>2.7042351903562876E-2</v>
      </c>
      <c r="D10" s="3">
        <v>45</v>
      </c>
      <c r="E10" s="4">
        <f t="shared" si="1"/>
        <v>2.8556282405036409E-2</v>
      </c>
      <c r="G10" s="2">
        <v>0.79</v>
      </c>
      <c r="H10" s="2">
        <v>986</v>
      </c>
      <c r="J10" s="2">
        <v>0.79</v>
      </c>
      <c r="K10" s="2">
        <v>986</v>
      </c>
    </row>
    <row r="11" spans="1:11" ht="14.4" thickBot="1" x14ac:dyDescent="0.3">
      <c r="A11" s="3">
        <v>50</v>
      </c>
      <c r="B11" s="4">
        <f t="shared" si="0"/>
        <v>2.5375272158650229E-2</v>
      </c>
      <c r="D11" s="3">
        <v>50</v>
      </c>
      <c r="E11" s="4">
        <f t="shared" si="1"/>
        <v>2.6636625216556065E-2</v>
      </c>
    </row>
    <row r="12" spans="1:11" ht="14.4" thickBot="1" x14ac:dyDescent="0.3">
      <c r="A12" s="3">
        <v>55</v>
      </c>
      <c r="B12" s="4">
        <f t="shared" si="0"/>
        <v>2.4110547146826353E-2</v>
      </c>
      <c r="D12" s="3">
        <v>55</v>
      </c>
      <c r="E12" s="4">
        <f t="shared" si="1"/>
        <v>2.515556321564854E-2</v>
      </c>
    </row>
    <row r="13" spans="1:11" ht="14.4" thickBot="1" x14ac:dyDescent="0.3">
      <c r="A13" s="3">
        <v>60</v>
      </c>
      <c r="B13" s="4">
        <f t="shared" si="0"/>
        <v>2.314758818481906E-2</v>
      </c>
      <c r="D13" s="3">
        <v>60</v>
      </c>
      <c r="E13" s="4">
        <f t="shared" si="1"/>
        <v>2.4003447605420627E-2</v>
      </c>
    </row>
    <row r="14" spans="1:11" ht="14.4" thickBot="1" x14ac:dyDescent="0.3">
      <c r="A14" s="3">
        <v>65</v>
      </c>
      <c r="B14" s="4">
        <f t="shared" si="0"/>
        <v>2.2416756953439903E-2</v>
      </c>
      <c r="D14" s="3">
        <v>65</v>
      </c>
      <c r="E14" s="4">
        <f t="shared" si="1"/>
        <v>2.3104367680330879E-2</v>
      </c>
    </row>
    <row r="15" spans="1:11" ht="14.4" thickBot="1" x14ac:dyDescent="0.3">
      <c r="A15" s="3">
        <v>70</v>
      </c>
      <c r="B15" s="4">
        <f t="shared" si="0"/>
        <v>2.1868311796125712E-2</v>
      </c>
      <c r="D15" s="3">
        <v>70</v>
      </c>
      <c r="E15" s="4">
        <f t="shared" si="1"/>
        <v>2.2404101507849689E-2</v>
      </c>
    </row>
    <row r="16" spans="1:11" ht="14.4" thickBot="1" x14ac:dyDescent="0.3">
      <c r="A16" s="3">
        <v>75</v>
      </c>
      <c r="B16" s="4">
        <f t="shared" si="0"/>
        <v>2.1465775498063493E-2</v>
      </c>
      <c r="D16" s="3">
        <v>75</v>
      </c>
      <c r="E16" s="4">
        <f t="shared" si="1"/>
        <v>2.1862886337455343E-2</v>
      </c>
    </row>
    <row r="17" spans="1:5" ht="14.4" thickBot="1" x14ac:dyDescent="0.3">
      <c r="A17" s="3">
        <v>80</v>
      </c>
      <c r="B17" s="4">
        <f t="shared" si="0"/>
        <v>2.11817901481435E-2</v>
      </c>
      <c r="D17" s="3">
        <v>80</v>
      </c>
      <c r="E17" s="4">
        <f t="shared" si="1"/>
        <v>2.1450900106256564E-2</v>
      </c>
    </row>
    <row r="18" spans="1:5" ht="14.4" thickBot="1" x14ac:dyDescent="0.3">
      <c r="A18" s="3">
        <v>85</v>
      </c>
      <c r="B18" s="4">
        <f t="shared" si="0"/>
        <v>2.0995434990811222E-2</v>
      </c>
      <c r="D18" s="3">
        <v>85</v>
      </c>
      <c r="E18" s="4">
        <f t="shared" si="1"/>
        <v>2.1145337707336478E-2</v>
      </c>
    </row>
    <row r="19" spans="1:5" ht="14.4" thickBot="1" x14ac:dyDescent="0.3">
      <c r="A19" s="3">
        <v>90</v>
      </c>
      <c r="B19" s="4">
        <f t="shared" si="0"/>
        <v>2.0890438327302047E-2</v>
      </c>
      <c r="D19" s="3">
        <v>90</v>
      </c>
      <c r="E19" s="4">
        <f t="shared" si="1"/>
        <v>2.0928461835315316E-2</v>
      </c>
    </row>
    <row r="20" spans="1:5" ht="14.4" thickBot="1" x14ac:dyDescent="0.3">
      <c r="A20" s="3">
        <v>95</v>
      </c>
      <c r="B20" s="4">
        <f t="shared" si="0"/>
        <v>2.08539540796439E-2</v>
      </c>
      <c r="D20" s="3">
        <v>95</v>
      </c>
      <c r="E20" s="4">
        <f t="shared" si="1"/>
        <v>2.0786269354366917E-2</v>
      </c>
    </row>
    <row r="21" spans="1:5" ht="14.4" thickBot="1" x14ac:dyDescent="0.3">
      <c r="A21" s="3">
        <v>100</v>
      </c>
      <c r="B21" s="4">
        <f t="shared" si="0"/>
        <v>2.0875705385459124E-2</v>
      </c>
      <c r="D21" s="3">
        <v>100</v>
      </c>
      <c r="E21" s="4">
        <f t="shared" si="1"/>
        <v>2.0707557755830379E-2</v>
      </c>
    </row>
    <row r="22" spans="1:5" ht="14.4" thickBot="1" x14ac:dyDescent="0.3">
      <c r="A22" s="3">
        <v>105</v>
      </c>
      <c r="B22" s="4">
        <f t="shared" si="0"/>
        <v>2.0947372879965814E-2</v>
      </c>
      <c r="D22" s="3">
        <v>105</v>
      </c>
      <c r="E22" s="4">
        <f t="shared" si="1"/>
        <v>2.0683258342218284E-2</v>
      </c>
    </row>
    <row r="23" spans="1:5" ht="14.4" thickBot="1" x14ac:dyDescent="0.3">
      <c r="A23" s="3">
        <v>110</v>
      </c>
      <c r="B23" s="4">
        <f t="shared" si="0"/>
        <v>2.1062149810160587E-2</v>
      </c>
      <c r="D23" s="3">
        <v>110</v>
      </c>
      <c r="E23" s="4">
        <f t="shared" si="1"/>
        <v>2.0705951270131851E-2</v>
      </c>
    </row>
    <row r="24" spans="1:5" ht="14.4" thickBot="1" x14ac:dyDescent="0.3">
      <c r="A24" s="3">
        <v>115</v>
      </c>
      <c r="B24" s="4">
        <f t="shared" si="0"/>
        <v>2.1214413206171085E-2</v>
      </c>
      <c r="D24" s="3">
        <v>115</v>
      </c>
      <c r="E24" s="4">
        <f t="shared" si="1"/>
        <v>2.07695071037199E-2</v>
      </c>
    </row>
    <row r="25" spans="1:5" ht="14.4" thickBot="1" x14ac:dyDescent="0.3">
      <c r="A25" s="3">
        <v>120</v>
      </c>
      <c r="B25" s="4">
        <f t="shared" si="0"/>
        <v>2.1399477259770341E-2</v>
      </c>
      <c r="D25" s="3">
        <v>120</v>
      </c>
      <c r="E25" s="4">
        <f t="shared" si="1"/>
        <v>2.0868817979773125E-2</v>
      </c>
    </row>
    <row r="26" spans="1:5" ht="14.4" thickBot="1" x14ac:dyDescent="0.3">
      <c r="A26" s="3">
        <v>125</v>
      </c>
      <c r="B26" s="4">
        <f t="shared" si="0"/>
        <v>2.1613405892047705E-2</v>
      </c>
      <c r="D26" s="3">
        <v>125</v>
      </c>
      <c r="E26" s="4">
        <f t="shared" si="1"/>
        <v>2.0999593293195708E-2</v>
      </c>
    </row>
    <row r="27" spans="1:5" ht="14.4" thickBot="1" x14ac:dyDescent="0.3">
      <c r="A27" s="3">
        <v>130</v>
      </c>
      <c r="B27" s="4">
        <f t="shared" si="0"/>
        <v>2.1852868574694165E-2</v>
      </c>
      <c r="D27" s="3">
        <v>130</v>
      </c>
      <c r="E27" s="4">
        <f t="shared" si="1"/>
        <v>2.1158202531983489E-2</v>
      </c>
    </row>
    <row r="28" spans="1:5" ht="14.4" thickBot="1" x14ac:dyDescent="0.3">
      <c r="A28" s="3">
        <v>135</v>
      </c>
      <c r="B28" s="4">
        <f t="shared" si="0"/>
        <v>2.2115028191002042E-2</v>
      </c>
      <c r="D28" s="3">
        <v>135</v>
      </c>
      <c r="E28" s="4">
        <f t="shared" si="1"/>
        <v>2.1341553037762556E-2</v>
      </c>
    </row>
    <row r="29" spans="1:5" ht="14.4" thickBot="1" x14ac:dyDescent="0.3">
      <c r="A29" s="3">
        <v>140</v>
      </c>
      <c r="B29" s="4">
        <f t="shared" si="0"/>
        <v>2.239745292665047E-2</v>
      </c>
      <c r="D29" s="3">
        <v>140</v>
      </c>
      <c r="E29" s="4">
        <f t="shared" si="1"/>
        <v>2.1546993960498126E-2</v>
      </c>
    </row>
    <row r="30" spans="1:5" ht="14.4" thickBot="1" x14ac:dyDescent="0.3">
      <c r="A30" s="3">
        <v>145</v>
      </c>
      <c r="B30" s="4">
        <f t="shared" si="0"/>
        <v>2.2698046389983535E-2</v>
      </c>
      <c r="D30" s="3">
        <v>145</v>
      </c>
      <c r="E30" s="4">
        <f t="shared" si="1"/>
        <v>2.1772240084642982E-2</v>
      </c>
    </row>
    <row r="31" spans="1:5" ht="14.4" thickBot="1" x14ac:dyDescent="0.3">
      <c r="A31" s="3">
        <v>150</v>
      </c>
      <c r="B31" s="4">
        <f t="shared" si="0"/>
        <v>2.3014991708232759E-2</v>
      </c>
      <c r="D31" s="3">
        <v>150</v>
      </c>
      <c r="E31" s="4">
        <f t="shared" si="1"/>
        <v>2.2015310890056188E-2</v>
      </c>
    </row>
    <row r="32" spans="1:5" x14ac:dyDescent="0.25">
      <c r="B32" s="5"/>
    </row>
    <row r="33" spans="2:2" x14ac:dyDescent="0.25">
      <c r="B33" s="5"/>
    </row>
  </sheetData>
  <mergeCells count="2">
    <mergeCell ref="G2:H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Medium</vt:lpstr>
      <vt:lpstr>Low</vt:lpstr>
      <vt:lpstr>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2020-12-10T16:21:59Z</dcterms:created>
  <dcterms:modified xsi:type="dcterms:W3CDTF">2021-03-15T15:48:55Z</dcterms:modified>
</cp:coreProperties>
</file>