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University\Airplane-Design-II\Matching Diagram\"/>
    </mc:Choice>
  </mc:AlternateContent>
  <xr:revisionPtr revIDLastSave="0" documentId="13_ncr:1_{89EF61DE-7705-47CA-B436-59AA7D15B711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Medium" sheetId="1" r:id="rId1"/>
    <sheet name="Low" sheetId="2" r:id="rId2"/>
    <sheet name="Hig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B31" i="1"/>
  <c r="E30" i="1"/>
  <c r="B30" i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B3" i="1"/>
  <c r="E2" i="1"/>
  <c r="B2" i="1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E2" i="3"/>
  <c r="B2" i="3"/>
</calcChain>
</file>

<file path=xl/sharedStrings.xml><?xml version="1.0" encoding="utf-8"?>
<sst xmlns="http://schemas.openxmlformats.org/spreadsheetml/2006/main" count="60" uniqueCount="11">
  <si>
    <t>W/S</t>
  </si>
  <si>
    <t>T/W</t>
  </si>
  <si>
    <t>C1</t>
  </si>
  <si>
    <t>C2</t>
  </si>
  <si>
    <t>50 Seat</t>
  </si>
  <si>
    <t>76 seat</t>
  </si>
  <si>
    <t>Cd0</t>
  </si>
  <si>
    <t>AR</t>
  </si>
  <si>
    <t>e</t>
  </si>
  <si>
    <t>Rho</t>
  </si>
  <si>
    <t>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</si>
</sst>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2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3" applyNumberFormat="0" applyFill="0" applyAlignment="0" applyProtection="0"/>
  </cellStyleXfs>
  <cellXfs count="11">
    <xf numFmtId="0" fontId="0" fillId="0" borderId="0" xfId="0"/>
    <xf numFmtId="0" fontId="2" fillId="2" borderId="1" xfId="2" applyBorder="1"/>
    <xf numFmtId="0" fontId="4" fillId="4" borderId="1" xfId="4" applyBorder="1"/>
    <xf numFmtId="0" fontId="1" fillId="0" borderId="2" xfId="1"/>
    <xf numFmtId="0" fontId="5" fillId="0" borderId="3" xfId="5"/>
    <xf numFmtId="0" fontId="0" fillId="0" borderId="0" xfId="0" applyBorder="1"/>
    <xf numFmtId="0" fontId="3" fillId="3" borderId="1" xfId="3" applyBorder="1" applyAlignment="1">
      <alignment horizontal="center"/>
    </xf>
    <xf numFmtId="0" fontId="2" fillId="2" borderId="4" xfId="2" applyBorder="1" applyAlignment="1">
      <alignment horizontal="center"/>
    </xf>
    <xf numFmtId="0" fontId="2" fillId="2" borderId="5" xfId="2" applyBorder="1" applyAlignment="1">
      <alignment horizontal="center"/>
    </xf>
    <xf numFmtId="0" fontId="4" fillId="4" borderId="4" xfId="4" applyBorder="1" applyAlignment="1">
      <alignment horizontal="center"/>
    </xf>
    <xf numFmtId="0" fontId="4" fillId="4" borderId="5" xfId="4" applyBorder="1" applyAlignment="1">
      <alignment horizontal="center"/>
    </xf>
  </cellXfs>
  <cellStyles count="6">
    <cellStyle name="Bad" xfId="3" builtinId="27"/>
    <cellStyle name="Good" xfId="2" builtinId="26"/>
    <cellStyle name="Heading 3" xfId="1" builtinId="18"/>
    <cellStyle name="Neutral" xfId="4" builtinId="28"/>
    <cellStyle name="Normal" xfId="0" builtinId="0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T/W</a:t>
            </a:r>
            <a:r>
              <a:rPr lang="en-US" baseline="0"/>
              <a:t> vs. W/S  50seat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Medium!$B$2:$B$31</c:f>
              <c:numCache>
                <c:formatCode>General</c:formatCode>
                <c:ptCount val="30"/>
                <c:pt idx="0">
                  <c:v>0.29006795466734375</c:v>
                </c:pt>
                <c:pt idx="1">
                  <c:v>0.14577773194887539</c:v>
                </c:pt>
                <c:pt idx="2">
                  <c:v>9.8011548649476407E-2</c:v>
                </c:pt>
                <c:pt idx="3">
                  <c:v>7.4376375204844733E-2</c:v>
                </c:pt>
                <c:pt idx="4">
                  <c:v>6.0393605702120032E-2</c:v>
                </c:pt>
                <c:pt idx="5">
                  <c:v>5.1237038170348768E-2</c:v>
                </c:pt>
                <c:pt idx="6">
                  <c:v>4.4838300336265208E-2</c:v>
                </c:pt>
                <c:pt idx="7">
                  <c:v>4.0163206063236451E-2</c:v>
                </c:pt>
                <c:pt idx="8">
                  <c:v>3.6637207497577574E-2</c:v>
                </c:pt>
                <c:pt idx="9">
                  <c:v>3.3915575927077606E-2</c:v>
                </c:pt>
                <c:pt idx="10">
                  <c:v>3.1778938534875026E-2</c:v>
                </c:pt>
                <c:pt idx="11">
                  <c:v>3.0081046776395497E-2</c:v>
                </c:pt>
                <c:pt idx="12">
                  <c:v>2.872065165924138E-2</c:v>
                </c:pt>
                <c:pt idx="13">
                  <c:v>2.7625432474557236E-2</c:v>
                </c:pt>
                <c:pt idx="14">
                  <c:v>2.6742354035849066E-2</c:v>
                </c:pt>
                <c:pt idx="15">
                  <c:v>2.6031639953246376E-2</c:v>
                </c:pt>
                <c:pt idx="16">
                  <c:v>2.5462872987436436E-2</c:v>
                </c:pt>
                <c:pt idx="17">
                  <c:v>2.5012395285620454E-2</c:v>
                </c:pt>
                <c:pt idx="18">
                  <c:v>2.4661529595588861E-2</c:v>
                </c:pt>
                <c:pt idx="19">
                  <c:v>2.4395334115573996E-2</c:v>
                </c:pt>
                <c:pt idx="20">
                  <c:v>2.4201713101287749E-2</c:v>
                </c:pt>
                <c:pt idx="21">
                  <c:v>2.4070770034676225E-2</c:v>
                </c:pt>
                <c:pt idx="22">
                  <c:v>2.3994329531260107E-2</c:v>
                </c:pt>
                <c:pt idx="23">
                  <c:v>2.3965578770639977E-2</c:v>
                </c:pt>
                <c:pt idx="24">
                  <c:v>2.3978794983680305E-2</c:v>
                </c:pt>
                <c:pt idx="25">
                  <c:v>2.4029135827266439E-2</c:v>
                </c:pt>
                <c:pt idx="26">
                  <c:v>2.4112476342448827E-2</c:v>
                </c:pt>
                <c:pt idx="27">
                  <c:v>2.4225280850127883E-2</c:v>
                </c:pt>
                <c:pt idx="28">
                  <c:v>2.4364501351079808E-2</c:v>
                </c:pt>
                <c:pt idx="29">
                  <c:v>2.4527496245977318E-2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2-494F-A73A-1D9A575E5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51968"/>
        <c:axId val="640747376"/>
      </c:scatterChart>
      <c:valAx>
        <c:axId val="64075196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47376"/>
        <c:crosses val="autoZero"/>
        <c:crossBetween val="midCat"/>
      </c:valAx>
      <c:valAx>
        <c:axId val="640747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5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T/W vs. W/S  76seat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Medium!$D$2:$D$31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Medium!$E$2:$E$31</c:f>
              <c:numCache>
                <c:formatCode>General</c:formatCode>
                <c:ptCount val="30"/>
                <c:pt idx="0">
                  <c:v>0.31695936167274791</c:v>
                </c:pt>
                <c:pt idx="1">
                  <c:v>0.15915087510401957</c:v>
                </c:pt>
                <c:pt idx="2">
                  <c:v>0.10684635481117487</c:v>
                </c:pt>
                <c:pt idx="3">
                  <c:v>8.091782608730104E-2</c:v>
                </c:pt>
                <c:pt idx="4">
                  <c:v>6.5539693991015613E-2</c:v>
                </c:pt>
                <c:pt idx="5">
                  <c:v>5.5436760208524311E-2</c:v>
                </c:pt>
                <c:pt idx="6">
                  <c:v>4.8348225462486856E-2</c:v>
                </c:pt>
                <c:pt idx="7">
                  <c:v>4.3143690114233031E-2</c:v>
                </c:pt>
                <c:pt idx="8">
                  <c:v>3.919515436450164E-2</c:v>
                </c:pt>
                <c:pt idx="9">
                  <c:v>3.6125818333735946E-2</c:v>
                </c:pt>
                <c:pt idx="10">
                  <c:v>3.3695900280399836E-2</c:v>
                </c:pt>
                <c:pt idx="11">
                  <c:v>3.1745545710135929E-2</c:v>
                </c:pt>
                <c:pt idx="12">
                  <c:v>3.0164086126850641E-2</c:v>
                </c:pt>
                <c:pt idx="13">
                  <c:v>2.8872472604762826E-2</c:v>
                </c:pt>
                <c:pt idx="14">
                  <c:v>2.7812735931633002E-2</c:v>
                </c:pt>
                <c:pt idx="15">
                  <c:v>2.6941399198281545E-2</c:v>
                </c:pt>
                <c:pt idx="16">
                  <c:v>2.6225215356512267E-2</c:v>
                </c:pt>
                <c:pt idx="17">
                  <c:v>2.5638325591061474E-2</c:v>
                </c:pt>
                <c:pt idx="18">
                  <c:v>2.5160315047773621E-2</c:v>
                </c:pt>
                <c:pt idx="19">
                  <c:v>2.4774851843324255E-2</c:v>
                </c:pt>
                <c:pt idx="20">
                  <c:v>2.4468714929307883E-2</c:v>
                </c:pt>
                <c:pt idx="21">
                  <c:v>2.4231087084301831E-2</c:v>
                </c:pt>
                <c:pt idx="22">
                  <c:v>2.4053032342783005E-2</c:v>
                </c:pt>
                <c:pt idx="23">
                  <c:v>2.3927104066815502E-2</c:v>
                </c:pt>
                <c:pt idx="24">
                  <c:v>2.3847047080533167E-2</c:v>
                </c:pt>
                <c:pt idx="25">
                  <c:v>2.3807568542818486E-2</c:v>
                </c:pt>
                <c:pt idx="26">
                  <c:v>2.3804159737163936E-2</c:v>
                </c:pt>
                <c:pt idx="27">
                  <c:v>2.383295604942021E-2</c:v>
                </c:pt>
                <c:pt idx="28">
                  <c:v>2.3890625915665511E-2</c:v>
                </c:pt>
                <c:pt idx="29">
                  <c:v>2.3974281980500927E-2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0-4B6C-BCD2-7CF499E58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19984"/>
        <c:axId val="540720312"/>
      </c:scatterChart>
      <c:valAx>
        <c:axId val="54071998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20312"/>
        <c:crosses val="autoZero"/>
        <c:crossBetween val="midCat"/>
      </c:valAx>
      <c:valAx>
        <c:axId val="5407203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T/W vs. W/S  50seat model</a:t>
            </a:r>
            <a:endParaRPr lang="fa-I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Low!$B$2:$B$31</c:f>
              <c:numCache>
                <c:formatCode>General</c:formatCode>
                <c:ptCount val="30"/>
                <c:pt idx="0">
                  <c:v>0.29006795466734375</c:v>
                </c:pt>
                <c:pt idx="1">
                  <c:v>0.14577773194887539</c:v>
                </c:pt>
                <c:pt idx="2">
                  <c:v>9.8011548649476407E-2</c:v>
                </c:pt>
                <c:pt idx="3">
                  <c:v>7.4376375204844733E-2</c:v>
                </c:pt>
                <c:pt idx="4">
                  <c:v>6.0393605702120032E-2</c:v>
                </c:pt>
                <c:pt idx="5">
                  <c:v>5.1237038170348768E-2</c:v>
                </c:pt>
                <c:pt idx="6">
                  <c:v>4.4838300336265208E-2</c:v>
                </c:pt>
                <c:pt idx="7">
                  <c:v>4.0163206063236451E-2</c:v>
                </c:pt>
                <c:pt idx="8">
                  <c:v>3.6637207497577574E-2</c:v>
                </c:pt>
                <c:pt idx="9">
                  <c:v>3.3915575927077606E-2</c:v>
                </c:pt>
                <c:pt idx="10">
                  <c:v>3.1778938534875026E-2</c:v>
                </c:pt>
                <c:pt idx="11">
                  <c:v>3.0081046776395497E-2</c:v>
                </c:pt>
                <c:pt idx="12">
                  <c:v>2.872065165924138E-2</c:v>
                </c:pt>
                <c:pt idx="13">
                  <c:v>2.7625432474557236E-2</c:v>
                </c:pt>
                <c:pt idx="14">
                  <c:v>2.6742354035849066E-2</c:v>
                </c:pt>
                <c:pt idx="15">
                  <c:v>2.6031639953246376E-2</c:v>
                </c:pt>
                <c:pt idx="16">
                  <c:v>2.5462872987436436E-2</c:v>
                </c:pt>
                <c:pt idx="17">
                  <c:v>2.5012395285620454E-2</c:v>
                </c:pt>
                <c:pt idx="18">
                  <c:v>2.4661529595588861E-2</c:v>
                </c:pt>
                <c:pt idx="19">
                  <c:v>2.4395334115573996E-2</c:v>
                </c:pt>
                <c:pt idx="20">
                  <c:v>2.4201713101287749E-2</c:v>
                </c:pt>
                <c:pt idx="21">
                  <c:v>2.4070770034676225E-2</c:v>
                </c:pt>
                <c:pt idx="22">
                  <c:v>2.3994329531260107E-2</c:v>
                </c:pt>
                <c:pt idx="23">
                  <c:v>2.3965578770639977E-2</c:v>
                </c:pt>
                <c:pt idx="24">
                  <c:v>2.3978794983680305E-2</c:v>
                </c:pt>
                <c:pt idx="25">
                  <c:v>2.4029135827266439E-2</c:v>
                </c:pt>
                <c:pt idx="26">
                  <c:v>2.4112476342448827E-2</c:v>
                </c:pt>
                <c:pt idx="27">
                  <c:v>2.4225280850127883E-2</c:v>
                </c:pt>
                <c:pt idx="28">
                  <c:v>2.4364501351079808E-2</c:v>
                </c:pt>
                <c:pt idx="29">
                  <c:v>2.4527496245977318E-2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A-4728-B9D1-D8A42CBA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81392"/>
        <c:axId val="523088608"/>
      </c:scatterChart>
      <c:valAx>
        <c:axId val="5230813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8608"/>
        <c:crosses val="autoZero"/>
        <c:crossBetween val="midCat"/>
      </c:valAx>
      <c:valAx>
        <c:axId val="5230886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T/W vs. W/S  76seat model</a:t>
            </a:r>
            <a:endParaRPr lang="fa-I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Low!$D$2:$D$31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Low!$E$2:$E$31</c:f>
              <c:numCache>
                <c:formatCode>General</c:formatCode>
                <c:ptCount val="30"/>
                <c:pt idx="0">
                  <c:v>0.31695936167274791</c:v>
                </c:pt>
                <c:pt idx="1">
                  <c:v>0.15915087510401957</c:v>
                </c:pt>
                <c:pt idx="2">
                  <c:v>0.10684635481117487</c:v>
                </c:pt>
                <c:pt idx="3">
                  <c:v>8.091782608730104E-2</c:v>
                </c:pt>
                <c:pt idx="4">
                  <c:v>6.5539693991015613E-2</c:v>
                </c:pt>
                <c:pt idx="5">
                  <c:v>5.5436760208524311E-2</c:v>
                </c:pt>
                <c:pt idx="6">
                  <c:v>4.8348225462486856E-2</c:v>
                </c:pt>
                <c:pt idx="7">
                  <c:v>4.3143690114233031E-2</c:v>
                </c:pt>
                <c:pt idx="8">
                  <c:v>3.919515436450164E-2</c:v>
                </c:pt>
                <c:pt idx="9">
                  <c:v>3.6125818333735946E-2</c:v>
                </c:pt>
                <c:pt idx="10">
                  <c:v>3.3695900280399836E-2</c:v>
                </c:pt>
                <c:pt idx="11">
                  <c:v>3.1745545710135929E-2</c:v>
                </c:pt>
                <c:pt idx="12">
                  <c:v>3.0164086126850641E-2</c:v>
                </c:pt>
                <c:pt idx="13">
                  <c:v>2.8872472604762826E-2</c:v>
                </c:pt>
                <c:pt idx="14">
                  <c:v>2.7812735931633002E-2</c:v>
                </c:pt>
                <c:pt idx="15">
                  <c:v>2.6941399198281545E-2</c:v>
                </c:pt>
                <c:pt idx="16">
                  <c:v>2.6225215356512267E-2</c:v>
                </c:pt>
                <c:pt idx="17">
                  <c:v>2.5638325591061474E-2</c:v>
                </c:pt>
                <c:pt idx="18">
                  <c:v>2.5160315047773621E-2</c:v>
                </c:pt>
                <c:pt idx="19">
                  <c:v>2.4774851843324255E-2</c:v>
                </c:pt>
                <c:pt idx="20">
                  <c:v>2.4468714929307883E-2</c:v>
                </c:pt>
                <c:pt idx="21">
                  <c:v>2.4231087084301831E-2</c:v>
                </c:pt>
                <c:pt idx="22">
                  <c:v>2.4053032342783005E-2</c:v>
                </c:pt>
                <c:pt idx="23">
                  <c:v>2.3927104066815502E-2</c:v>
                </c:pt>
                <c:pt idx="24">
                  <c:v>2.3847047080533167E-2</c:v>
                </c:pt>
                <c:pt idx="25">
                  <c:v>2.3807568542818486E-2</c:v>
                </c:pt>
                <c:pt idx="26">
                  <c:v>2.3804159737163936E-2</c:v>
                </c:pt>
                <c:pt idx="27">
                  <c:v>2.383295604942021E-2</c:v>
                </c:pt>
                <c:pt idx="28">
                  <c:v>2.3890625915665511E-2</c:v>
                </c:pt>
                <c:pt idx="29">
                  <c:v>2.3974281980500927E-2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6-4D10-A9BD-16851457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86120"/>
        <c:axId val="616388416"/>
      </c:scatterChart>
      <c:valAx>
        <c:axId val="61638612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88416"/>
        <c:crosses val="autoZero"/>
        <c:crossBetween val="midCat"/>
      </c:valAx>
      <c:valAx>
        <c:axId val="6163884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8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T/W vs. W/S  50seat model</a:t>
            </a:r>
            <a:endParaRPr lang="fa-I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High!$B$2:$B$31</c:f>
              <c:numCache>
                <c:formatCode>General</c:formatCode>
                <c:ptCount val="30"/>
                <c:pt idx="0">
                  <c:v>0.29006795466734375</c:v>
                </c:pt>
                <c:pt idx="1">
                  <c:v>0.14577773194887539</c:v>
                </c:pt>
                <c:pt idx="2">
                  <c:v>9.8011548649476407E-2</c:v>
                </c:pt>
                <c:pt idx="3">
                  <c:v>7.4376375204844733E-2</c:v>
                </c:pt>
                <c:pt idx="4">
                  <c:v>6.0393605702120032E-2</c:v>
                </c:pt>
                <c:pt idx="5">
                  <c:v>5.1237038170348768E-2</c:v>
                </c:pt>
                <c:pt idx="6">
                  <c:v>4.4838300336265208E-2</c:v>
                </c:pt>
                <c:pt idx="7">
                  <c:v>4.0163206063236451E-2</c:v>
                </c:pt>
                <c:pt idx="8">
                  <c:v>3.6637207497577574E-2</c:v>
                </c:pt>
                <c:pt idx="9">
                  <c:v>3.3915575927077606E-2</c:v>
                </c:pt>
                <c:pt idx="10">
                  <c:v>3.1778938534875026E-2</c:v>
                </c:pt>
                <c:pt idx="11">
                  <c:v>3.0081046776395497E-2</c:v>
                </c:pt>
                <c:pt idx="12">
                  <c:v>2.872065165924138E-2</c:v>
                </c:pt>
                <c:pt idx="13">
                  <c:v>2.7625432474557236E-2</c:v>
                </c:pt>
                <c:pt idx="14">
                  <c:v>2.6742354035849066E-2</c:v>
                </c:pt>
                <c:pt idx="15">
                  <c:v>2.6031639953246376E-2</c:v>
                </c:pt>
                <c:pt idx="16">
                  <c:v>2.5462872987436436E-2</c:v>
                </c:pt>
                <c:pt idx="17">
                  <c:v>2.5012395285620454E-2</c:v>
                </c:pt>
                <c:pt idx="18">
                  <c:v>2.4661529595588861E-2</c:v>
                </c:pt>
                <c:pt idx="19">
                  <c:v>2.4395334115573996E-2</c:v>
                </c:pt>
                <c:pt idx="20">
                  <c:v>2.4201713101287749E-2</c:v>
                </c:pt>
                <c:pt idx="21">
                  <c:v>2.4070770034676225E-2</c:v>
                </c:pt>
                <c:pt idx="22">
                  <c:v>2.3994329531260107E-2</c:v>
                </c:pt>
                <c:pt idx="23">
                  <c:v>2.3965578770639977E-2</c:v>
                </c:pt>
                <c:pt idx="24">
                  <c:v>2.3978794983680305E-2</c:v>
                </c:pt>
                <c:pt idx="25">
                  <c:v>2.4029135827266439E-2</c:v>
                </c:pt>
                <c:pt idx="26">
                  <c:v>2.4112476342448827E-2</c:v>
                </c:pt>
                <c:pt idx="27">
                  <c:v>2.4225280850127883E-2</c:v>
                </c:pt>
                <c:pt idx="28">
                  <c:v>2.4364501351079808E-2</c:v>
                </c:pt>
                <c:pt idx="29">
                  <c:v>2.4527496245977318E-2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8-401F-98A0-72C7114E4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28592"/>
        <c:axId val="627630560"/>
      </c:scatterChart>
      <c:valAx>
        <c:axId val="6276285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0560"/>
        <c:crosses val="autoZero"/>
        <c:crossBetween val="midCat"/>
      </c:valAx>
      <c:valAx>
        <c:axId val="6276305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2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T/W vs. W/S  76seat model</a:t>
            </a:r>
            <a:endParaRPr lang="fa-I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High!$D$2:$D$31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High!$E$2:$E$31</c:f>
              <c:numCache>
                <c:formatCode>General</c:formatCode>
                <c:ptCount val="30"/>
                <c:pt idx="0">
                  <c:v>0.31695936167274791</c:v>
                </c:pt>
                <c:pt idx="1">
                  <c:v>0.15915087510401957</c:v>
                </c:pt>
                <c:pt idx="2">
                  <c:v>0.10684635481117487</c:v>
                </c:pt>
                <c:pt idx="3">
                  <c:v>8.091782608730104E-2</c:v>
                </c:pt>
                <c:pt idx="4">
                  <c:v>6.5539693991015613E-2</c:v>
                </c:pt>
                <c:pt idx="5">
                  <c:v>5.5436760208524311E-2</c:v>
                </c:pt>
                <c:pt idx="6">
                  <c:v>4.8348225462486856E-2</c:v>
                </c:pt>
                <c:pt idx="7">
                  <c:v>4.3143690114233031E-2</c:v>
                </c:pt>
                <c:pt idx="8">
                  <c:v>3.919515436450164E-2</c:v>
                </c:pt>
                <c:pt idx="9">
                  <c:v>3.6125818333735946E-2</c:v>
                </c:pt>
                <c:pt idx="10">
                  <c:v>3.3695900280399836E-2</c:v>
                </c:pt>
                <c:pt idx="11">
                  <c:v>3.1745545710135929E-2</c:v>
                </c:pt>
                <c:pt idx="12">
                  <c:v>3.0164086126850641E-2</c:v>
                </c:pt>
                <c:pt idx="13">
                  <c:v>2.8872472604762826E-2</c:v>
                </c:pt>
                <c:pt idx="14">
                  <c:v>2.7812735931633002E-2</c:v>
                </c:pt>
                <c:pt idx="15">
                  <c:v>2.6941399198281545E-2</c:v>
                </c:pt>
                <c:pt idx="16">
                  <c:v>2.6225215356512267E-2</c:v>
                </c:pt>
                <c:pt idx="17">
                  <c:v>2.5638325591061474E-2</c:v>
                </c:pt>
                <c:pt idx="18">
                  <c:v>2.5160315047773621E-2</c:v>
                </c:pt>
                <c:pt idx="19">
                  <c:v>2.4774851843324255E-2</c:v>
                </c:pt>
                <c:pt idx="20">
                  <c:v>2.4468714929307883E-2</c:v>
                </c:pt>
                <c:pt idx="21">
                  <c:v>2.4231087084301831E-2</c:v>
                </c:pt>
                <c:pt idx="22">
                  <c:v>2.4053032342783005E-2</c:v>
                </c:pt>
                <c:pt idx="23">
                  <c:v>2.3927104066815502E-2</c:v>
                </c:pt>
                <c:pt idx="24">
                  <c:v>2.3847047080533167E-2</c:v>
                </c:pt>
                <c:pt idx="25">
                  <c:v>2.3807568542818486E-2</c:v>
                </c:pt>
                <c:pt idx="26">
                  <c:v>2.3804159737163936E-2</c:v>
                </c:pt>
                <c:pt idx="27">
                  <c:v>2.383295604942021E-2</c:v>
                </c:pt>
                <c:pt idx="28">
                  <c:v>2.3890625915665511E-2</c:v>
                </c:pt>
                <c:pt idx="29">
                  <c:v>2.3974281980500927E-2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7-4972-8D31-CF3B80C73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87192"/>
        <c:axId val="609791456"/>
      </c:scatterChart>
      <c:valAx>
        <c:axId val="6097871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91456"/>
        <c:crosses val="autoZero"/>
        <c:crossBetween val="midCat"/>
      </c:valAx>
      <c:valAx>
        <c:axId val="609791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8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13</xdr:row>
      <xdr:rowOff>34290</xdr:rowOff>
    </xdr:from>
    <xdr:to>
      <xdr:col>14</xdr:col>
      <xdr:colOff>114300</xdr:colOff>
      <xdr:row>28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609600</xdr:colOff>
      <xdr:row>5</xdr:row>
      <xdr:rowOff>26670</xdr:rowOff>
    </xdr:from>
    <xdr:to>
      <xdr:col>18</xdr:col>
      <xdr:colOff>487680</xdr:colOff>
      <xdr:row>20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12</xdr:row>
      <xdr:rowOff>118110</xdr:rowOff>
    </xdr:from>
    <xdr:to>
      <xdr:col>13</xdr:col>
      <xdr:colOff>457200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541020</xdr:colOff>
      <xdr:row>9</xdr:row>
      <xdr:rowOff>140970</xdr:rowOff>
    </xdr:from>
    <xdr:to>
      <xdr:col>18</xdr:col>
      <xdr:colOff>419100</xdr:colOff>
      <xdr:row>25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10</xdr:row>
      <xdr:rowOff>34290</xdr:rowOff>
    </xdr:from>
    <xdr:to>
      <xdr:col>14</xdr:col>
      <xdr:colOff>114300</xdr:colOff>
      <xdr:row>25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609600</xdr:colOff>
      <xdr:row>7</xdr:row>
      <xdr:rowOff>49530</xdr:rowOff>
    </xdr:from>
    <xdr:to>
      <xdr:col>19</xdr:col>
      <xdr:colOff>487680</xdr:colOff>
      <xdr:row>22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opLeftCell="D1" workbookViewId="0">
      <selection activeCell="G2" sqref="G2:K10"/>
    </sheetView>
  </sheetViews>
  <sheetFormatPr defaultRowHeight="15" x14ac:dyDescent="0.25"/>
  <sheetData>
    <row r="1" spans="1:11" ht="15.75" thickBot="1" x14ac:dyDescent="0.3">
      <c r="A1" s="3" t="s">
        <v>0</v>
      </c>
      <c r="B1" s="3" t="s">
        <v>1</v>
      </c>
      <c r="D1" s="3" t="s">
        <v>0</v>
      </c>
      <c r="E1" s="3" t="s">
        <v>1</v>
      </c>
    </row>
    <row r="2" spans="1:11" ht="15.75" thickBot="1" x14ac:dyDescent="0.3">
      <c r="A2" s="3">
        <v>5</v>
      </c>
      <c r="B2" s="4">
        <f>($G$6*(0.5*$G$8*($G$10)^2)*($G$4/(A2))+((A2)/((0.5*$G$8*($G$10)^2)*3.14*$H$6*$H$8*$G$4)))*$H$4</f>
        <v>0.29006795466734375</v>
      </c>
      <c r="D2" s="3">
        <v>5</v>
      </c>
      <c r="E2" s="4">
        <f>($J$6*(0.5*$J$8*($J$10)^2)*($J$4/(D2))+(D2)/(((0.5*$J$8*($J$10)^2)*3.14*$K$6*$K$8)*$J$4))*$K$4</f>
        <v>0.31695936167274791</v>
      </c>
      <c r="G2" s="6" t="s">
        <v>4</v>
      </c>
      <c r="H2" s="6"/>
      <c r="J2" s="6" t="s">
        <v>5</v>
      </c>
      <c r="K2" s="6"/>
    </row>
    <row r="3" spans="1:11" ht="15.75" thickBot="1" x14ac:dyDescent="0.3">
      <c r="A3" s="3">
        <v>10</v>
      </c>
      <c r="B3" s="4">
        <f t="shared" ref="B3:B31" si="0">($G$6*(0.5*$G$8*($G$10)^2)*($G$4/(A3))+((A3)/((0.5*$G$8*($G$10)^2)*3.14*$H$6*$H$8*$G$4)))*$H$4</f>
        <v>0.14577773194887539</v>
      </c>
      <c r="D3" s="3">
        <v>10</v>
      </c>
      <c r="E3" s="4">
        <f t="shared" ref="E3:E31" si="1">($J$6*(0.5*$J$8*($J$10)^2)*($J$4/(D3))+(D3)/(((0.5*$J$8*($J$10)^2)*3.14*$K$6*$K$8)*$J$4))*$K$4</f>
        <v>0.15915087510401957</v>
      </c>
      <c r="G3" s="1" t="s">
        <v>2</v>
      </c>
      <c r="H3" s="1" t="s">
        <v>3</v>
      </c>
      <c r="J3" s="1" t="s">
        <v>2</v>
      </c>
      <c r="K3" s="1" t="s">
        <v>3</v>
      </c>
    </row>
    <row r="4" spans="1:11" ht="15.75" thickBot="1" x14ac:dyDescent="0.3">
      <c r="A4" s="3">
        <v>15</v>
      </c>
      <c r="B4" s="4">
        <f t="shared" si="0"/>
        <v>9.8011548649476407E-2</v>
      </c>
      <c r="D4" s="3">
        <v>15</v>
      </c>
      <c r="E4" s="4">
        <f t="shared" si="1"/>
        <v>0.10684635481117487</v>
      </c>
      <c r="G4" s="2">
        <v>0.81950000000000001</v>
      </c>
      <c r="H4" s="2">
        <v>0.39410000000000001</v>
      </c>
      <c r="J4" s="2">
        <v>0.86270000000000002</v>
      </c>
      <c r="K4" s="2">
        <v>0.37440000000000001</v>
      </c>
    </row>
    <row r="5" spans="1:11" ht="15.75" thickBot="1" x14ac:dyDescent="0.3">
      <c r="A5" s="3">
        <v>20</v>
      </c>
      <c r="B5" s="4">
        <f t="shared" si="0"/>
        <v>7.4376375204844733E-2</v>
      </c>
      <c r="D5" s="3">
        <v>20</v>
      </c>
      <c r="E5" s="4">
        <f t="shared" si="1"/>
        <v>8.091782608730104E-2</v>
      </c>
      <c r="G5" s="1" t="s">
        <v>6</v>
      </c>
      <c r="H5" s="1" t="s">
        <v>7</v>
      </c>
      <c r="J5" s="1" t="s">
        <v>6</v>
      </c>
      <c r="K5" s="1" t="s">
        <v>7</v>
      </c>
    </row>
    <row r="6" spans="1:11" ht="15.75" thickBot="1" x14ac:dyDescent="0.3">
      <c r="A6" s="3">
        <v>25</v>
      </c>
      <c r="B6" s="4">
        <f t="shared" si="0"/>
        <v>6.0393605702120032E-2</v>
      </c>
      <c r="D6" s="3">
        <v>25</v>
      </c>
      <c r="E6" s="4">
        <f t="shared" si="1"/>
        <v>6.5539693991015613E-2</v>
      </c>
      <c r="G6" s="2">
        <v>1.627E-2</v>
      </c>
      <c r="H6" s="2">
        <v>9.5</v>
      </c>
      <c r="J6" s="2">
        <v>1.7781999999999999E-2</v>
      </c>
      <c r="K6" s="2">
        <v>9.5</v>
      </c>
    </row>
    <row r="7" spans="1:11" ht="15.75" thickBot="1" x14ac:dyDescent="0.3">
      <c r="A7" s="3">
        <v>30</v>
      </c>
      <c r="B7" s="4">
        <f t="shared" si="0"/>
        <v>5.1237038170348768E-2</v>
      </c>
      <c r="D7" s="3">
        <v>30</v>
      </c>
      <c r="E7" s="4">
        <f t="shared" si="1"/>
        <v>5.5436760208524311E-2</v>
      </c>
      <c r="G7" s="1" t="s">
        <v>9</v>
      </c>
      <c r="H7" s="1" t="s">
        <v>8</v>
      </c>
      <c r="J7" s="1" t="s">
        <v>9</v>
      </c>
      <c r="K7" s="1" t="s">
        <v>8</v>
      </c>
    </row>
    <row r="8" spans="1:11" ht="15.75" thickBot="1" x14ac:dyDescent="0.3">
      <c r="A8" s="3">
        <v>35</v>
      </c>
      <c r="B8" s="4">
        <f t="shared" si="0"/>
        <v>4.4838300336265208E-2</v>
      </c>
      <c r="D8" s="3">
        <v>35</v>
      </c>
      <c r="E8" s="4">
        <f t="shared" si="1"/>
        <v>4.8348225462486856E-2</v>
      </c>
      <c r="G8" s="2">
        <v>8.2560000000000001E-4</v>
      </c>
      <c r="H8" s="2">
        <v>0.59</v>
      </c>
      <c r="J8" s="2">
        <v>8.2560000000000001E-4</v>
      </c>
      <c r="K8" s="2">
        <v>0.59</v>
      </c>
    </row>
    <row r="9" spans="1:11" ht="15.75" thickBot="1" x14ac:dyDescent="0.3">
      <c r="A9" s="3">
        <v>40</v>
      </c>
      <c r="B9" s="4">
        <f t="shared" si="0"/>
        <v>4.0163206063236451E-2</v>
      </c>
      <c r="D9" s="3">
        <v>40</v>
      </c>
      <c r="E9" s="4">
        <f t="shared" si="1"/>
        <v>4.3143690114233031E-2</v>
      </c>
      <c r="G9" s="7" t="s">
        <v>10</v>
      </c>
      <c r="H9" s="8"/>
      <c r="J9" s="7" t="s">
        <v>10</v>
      </c>
      <c r="K9" s="8"/>
    </row>
    <row r="10" spans="1:11" ht="15.75" thickBot="1" x14ac:dyDescent="0.3">
      <c r="A10" s="3">
        <v>45</v>
      </c>
      <c r="B10" s="4">
        <f t="shared" si="0"/>
        <v>3.6637207497577574E-2</v>
      </c>
      <c r="D10" s="3">
        <v>45</v>
      </c>
      <c r="E10" s="4">
        <f t="shared" si="1"/>
        <v>3.919515436450164E-2</v>
      </c>
      <c r="G10" s="9">
        <v>817</v>
      </c>
      <c r="H10" s="10"/>
      <c r="J10" s="9">
        <v>817</v>
      </c>
      <c r="K10" s="10"/>
    </row>
    <row r="11" spans="1:11" ht="15.75" thickBot="1" x14ac:dyDescent="0.3">
      <c r="A11" s="3">
        <v>50</v>
      </c>
      <c r="B11" s="4">
        <f t="shared" si="0"/>
        <v>3.3915575927077606E-2</v>
      </c>
      <c r="D11" s="3">
        <v>50</v>
      </c>
      <c r="E11" s="4">
        <f t="shared" si="1"/>
        <v>3.6125818333735946E-2</v>
      </c>
    </row>
    <row r="12" spans="1:11" ht="15.75" thickBot="1" x14ac:dyDescent="0.3">
      <c r="A12" s="3">
        <v>55</v>
      </c>
      <c r="B12" s="4">
        <f t="shared" si="0"/>
        <v>3.1778938534875026E-2</v>
      </c>
      <c r="D12" s="3">
        <v>55</v>
      </c>
      <c r="E12" s="4">
        <f t="shared" si="1"/>
        <v>3.3695900280399836E-2</v>
      </c>
    </row>
    <row r="13" spans="1:11" ht="15.75" thickBot="1" x14ac:dyDescent="0.3">
      <c r="A13" s="3">
        <v>60</v>
      </c>
      <c r="B13" s="4">
        <f t="shared" si="0"/>
        <v>3.0081046776395497E-2</v>
      </c>
      <c r="D13" s="3">
        <v>60</v>
      </c>
      <c r="E13" s="4">
        <f t="shared" si="1"/>
        <v>3.1745545710135929E-2</v>
      </c>
    </row>
    <row r="14" spans="1:11" ht="15.75" thickBot="1" x14ac:dyDescent="0.3">
      <c r="A14" s="3">
        <v>65</v>
      </c>
      <c r="B14" s="4">
        <f t="shared" si="0"/>
        <v>2.872065165924138E-2</v>
      </c>
      <c r="D14" s="3">
        <v>65</v>
      </c>
      <c r="E14" s="4">
        <f t="shared" si="1"/>
        <v>3.0164086126850641E-2</v>
      </c>
    </row>
    <row r="15" spans="1:11" ht="15.75" thickBot="1" x14ac:dyDescent="0.3">
      <c r="A15" s="3">
        <v>70</v>
      </c>
      <c r="B15" s="4">
        <f t="shared" si="0"/>
        <v>2.7625432474557236E-2</v>
      </c>
      <c r="D15" s="3">
        <v>70</v>
      </c>
      <c r="E15" s="4">
        <f t="shared" si="1"/>
        <v>2.8872472604762826E-2</v>
      </c>
    </row>
    <row r="16" spans="1:11" ht="15.75" thickBot="1" x14ac:dyDescent="0.3">
      <c r="A16" s="3">
        <v>75</v>
      </c>
      <c r="B16" s="4">
        <f t="shared" si="0"/>
        <v>2.6742354035849066E-2</v>
      </c>
      <c r="D16" s="3">
        <v>75</v>
      </c>
      <c r="E16" s="4">
        <f t="shared" si="1"/>
        <v>2.7812735931633002E-2</v>
      </c>
    </row>
    <row r="17" spans="1:5" ht="15.75" thickBot="1" x14ac:dyDescent="0.3">
      <c r="A17" s="3">
        <v>80</v>
      </c>
      <c r="B17" s="4">
        <f t="shared" si="0"/>
        <v>2.6031639953246376E-2</v>
      </c>
      <c r="D17" s="3">
        <v>80</v>
      </c>
      <c r="E17" s="4">
        <f t="shared" si="1"/>
        <v>2.6941399198281545E-2</v>
      </c>
    </row>
    <row r="18" spans="1:5" ht="15.75" thickBot="1" x14ac:dyDescent="0.3">
      <c r="A18" s="3">
        <v>85</v>
      </c>
      <c r="B18" s="4">
        <f t="shared" si="0"/>
        <v>2.5462872987436436E-2</v>
      </c>
      <c r="D18" s="3">
        <v>85</v>
      </c>
      <c r="E18" s="4">
        <f t="shared" si="1"/>
        <v>2.6225215356512267E-2</v>
      </c>
    </row>
    <row r="19" spans="1:5" ht="15.75" thickBot="1" x14ac:dyDescent="0.3">
      <c r="A19" s="3">
        <v>90</v>
      </c>
      <c r="B19" s="4">
        <f t="shared" si="0"/>
        <v>2.5012395285620454E-2</v>
      </c>
      <c r="D19" s="3">
        <v>90</v>
      </c>
      <c r="E19" s="4">
        <f t="shared" si="1"/>
        <v>2.5638325591061474E-2</v>
      </c>
    </row>
    <row r="20" spans="1:5" ht="15.75" thickBot="1" x14ac:dyDescent="0.3">
      <c r="A20" s="3">
        <v>95</v>
      </c>
      <c r="B20" s="4">
        <f t="shared" si="0"/>
        <v>2.4661529595588861E-2</v>
      </c>
      <c r="D20" s="3">
        <v>95</v>
      </c>
      <c r="E20" s="4">
        <f t="shared" si="1"/>
        <v>2.5160315047773621E-2</v>
      </c>
    </row>
    <row r="21" spans="1:5" ht="15.75" thickBot="1" x14ac:dyDescent="0.3">
      <c r="A21" s="3">
        <v>100</v>
      </c>
      <c r="B21" s="4">
        <f t="shared" si="0"/>
        <v>2.4395334115573996E-2</v>
      </c>
      <c r="D21" s="3">
        <v>100</v>
      </c>
      <c r="E21" s="4">
        <f t="shared" si="1"/>
        <v>2.4774851843324255E-2</v>
      </c>
    </row>
    <row r="22" spans="1:5" ht="15.75" thickBot="1" x14ac:dyDescent="0.3">
      <c r="A22" s="3">
        <v>105</v>
      </c>
      <c r="B22" s="4">
        <f t="shared" si="0"/>
        <v>2.4201713101287749E-2</v>
      </c>
      <c r="D22" s="3">
        <v>105</v>
      </c>
      <c r="E22" s="4">
        <f t="shared" si="1"/>
        <v>2.4468714929307883E-2</v>
      </c>
    </row>
    <row r="23" spans="1:5" ht="15.75" thickBot="1" x14ac:dyDescent="0.3">
      <c r="A23" s="3">
        <v>110</v>
      </c>
      <c r="B23" s="4">
        <f t="shared" si="0"/>
        <v>2.4070770034676225E-2</v>
      </c>
      <c r="D23" s="3">
        <v>110</v>
      </c>
      <c r="E23" s="4">
        <f t="shared" si="1"/>
        <v>2.4231087084301831E-2</v>
      </c>
    </row>
    <row r="24" spans="1:5" ht="15.75" thickBot="1" x14ac:dyDescent="0.3">
      <c r="A24" s="3">
        <v>115</v>
      </c>
      <c r="B24" s="4">
        <f t="shared" si="0"/>
        <v>2.3994329531260107E-2</v>
      </c>
      <c r="D24" s="3">
        <v>115</v>
      </c>
      <c r="E24" s="4">
        <f t="shared" si="1"/>
        <v>2.4053032342783005E-2</v>
      </c>
    </row>
    <row r="25" spans="1:5" ht="15.75" thickBot="1" x14ac:dyDescent="0.3">
      <c r="A25" s="3">
        <v>120</v>
      </c>
      <c r="B25" s="4">
        <f t="shared" si="0"/>
        <v>2.3965578770639977E-2</v>
      </c>
      <c r="D25" s="3">
        <v>120</v>
      </c>
      <c r="E25" s="4">
        <f t="shared" si="1"/>
        <v>2.3927104066815502E-2</v>
      </c>
    </row>
    <row r="26" spans="1:5" ht="15.75" thickBot="1" x14ac:dyDescent="0.3">
      <c r="A26" s="3">
        <v>125</v>
      </c>
      <c r="B26" s="4">
        <f t="shared" si="0"/>
        <v>2.3978794983680305E-2</v>
      </c>
      <c r="D26" s="3">
        <v>125</v>
      </c>
      <c r="E26" s="4">
        <f t="shared" si="1"/>
        <v>2.3847047080533167E-2</v>
      </c>
    </row>
    <row r="27" spans="1:5" ht="15.75" thickBot="1" x14ac:dyDescent="0.3">
      <c r="A27" s="3">
        <v>130</v>
      </c>
      <c r="B27" s="4">
        <f t="shared" si="0"/>
        <v>2.4029135827266439E-2</v>
      </c>
      <c r="D27" s="3">
        <v>130</v>
      </c>
      <c r="E27" s="4">
        <f t="shared" si="1"/>
        <v>2.3807568542818486E-2</v>
      </c>
    </row>
    <row r="28" spans="1:5" ht="15.75" thickBot="1" x14ac:dyDescent="0.3">
      <c r="A28" s="3">
        <v>135</v>
      </c>
      <c r="B28" s="4">
        <f t="shared" si="0"/>
        <v>2.4112476342448827E-2</v>
      </c>
      <c r="D28" s="3">
        <v>135</v>
      </c>
      <c r="E28" s="4">
        <f t="shared" si="1"/>
        <v>2.3804159737163936E-2</v>
      </c>
    </row>
    <row r="29" spans="1:5" ht="15.75" thickBot="1" x14ac:dyDescent="0.3">
      <c r="A29" s="3">
        <v>140</v>
      </c>
      <c r="B29" s="4">
        <f t="shared" si="0"/>
        <v>2.4225280850127883E-2</v>
      </c>
      <c r="D29" s="3">
        <v>140</v>
      </c>
      <c r="E29" s="4">
        <f t="shared" si="1"/>
        <v>2.383295604942021E-2</v>
      </c>
    </row>
    <row r="30" spans="1:5" ht="15.75" thickBot="1" x14ac:dyDescent="0.3">
      <c r="A30" s="3">
        <v>145</v>
      </c>
      <c r="B30" s="4">
        <f t="shared" si="0"/>
        <v>2.4364501351079808E-2</v>
      </c>
      <c r="D30" s="3">
        <v>145</v>
      </c>
      <c r="E30" s="4">
        <f t="shared" si="1"/>
        <v>2.3890625915665511E-2</v>
      </c>
    </row>
    <row r="31" spans="1:5" ht="15.75" thickBot="1" x14ac:dyDescent="0.3">
      <c r="A31" s="3">
        <v>150</v>
      </c>
      <c r="B31" s="4">
        <f t="shared" si="0"/>
        <v>2.4527496245977318E-2</v>
      </c>
      <c r="D31" s="3">
        <v>150</v>
      </c>
      <c r="E31" s="4">
        <f t="shared" si="1"/>
        <v>2.3974281980500927E-2</v>
      </c>
    </row>
  </sheetData>
  <mergeCells count="6">
    <mergeCell ref="G2:H2"/>
    <mergeCell ref="J2:K2"/>
    <mergeCell ref="G9:H9"/>
    <mergeCell ref="J9:K9"/>
    <mergeCell ref="G10:H10"/>
    <mergeCell ref="J10:K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tabSelected="1" workbookViewId="0">
      <selection activeCell="G2" sqref="G2:K10"/>
    </sheetView>
  </sheetViews>
  <sheetFormatPr defaultRowHeight="15" x14ac:dyDescent="0.25"/>
  <sheetData>
    <row r="1" spans="1:11" ht="15.75" thickBot="1" x14ac:dyDescent="0.3">
      <c r="A1" s="3" t="s">
        <v>0</v>
      </c>
      <c r="B1" s="3" t="s">
        <v>1</v>
      </c>
      <c r="D1" s="3" t="s">
        <v>0</v>
      </c>
      <c r="E1" s="3" t="s">
        <v>1</v>
      </c>
    </row>
    <row r="2" spans="1:11" ht="15.75" thickBot="1" x14ac:dyDescent="0.3">
      <c r="A2" s="3">
        <v>5</v>
      </c>
      <c r="B2" s="4">
        <f>($G$6*(0.5*$G$8*($G$10)^2)*($G$4/(A2))+((A2)/((0.5*$G$8*($G$10)^2)*3.14*$H$6*$H$8*$G$4)))*$H$4</f>
        <v>0.29006795466734375</v>
      </c>
      <c r="D2" s="3">
        <v>5</v>
      </c>
      <c r="E2" s="4">
        <f>($J$6*(0.5*$J$8*($J$10)^2)*($J$4/(D2))+(D2)/(((0.5*$J$8*($J$10)^2)*3.14*$K$6*$K$8)*$J$4))*$K$4</f>
        <v>0.31695936167274791</v>
      </c>
      <c r="G2" s="6" t="s">
        <v>4</v>
      </c>
      <c r="H2" s="6"/>
      <c r="J2" s="6" t="s">
        <v>5</v>
      </c>
      <c r="K2" s="6"/>
    </row>
    <row r="3" spans="1:11" ht="15.75" thickBot="1" x14ac:dyDescent="0.3">
      <c r="A3" s="3">
        <v>10</v>
      </c>
      <c r="B3" s="4">
        <f t="shared" ref="B3:B31" si="0">($G$6*(0.5*$G$8*($G$10)^2)*($G$4/(A3))+((A3)/((0.5*$G$8*($G$10)^2)*3.14*$H$6*$H$8*$G$4)))*$H$4</f>
        <v>0.14577773194887539</v>
      </c>
      <c r="D3" s="3">
        <v>10</v>
      </c>
      <c r="E3" s="4">
        <f t="shared" ref="E3:E31" si="1">($J$6*(0.5*$J$8*($J$10)^2)*($J$4/(D3))+(D3)/(((0.5*$J$8*($J$10)^2)*3.14*$K$6*$K$8)*$J$4))*$K$4</f>
        <v>0.15915087510401957</v>
      </c>
      <c r="G3" s="1" t="s">
        <v>2</v>
      </c>
      <c r="H3" s="1" t="s">
        <v>3</v>
      </c>
      <c r="J3" s="1" t="s">
        <v>2</v>
      </c>
      <c r="K3" s="1" t="s">
        <v>3</v>
      </c>
    </row>
    <row r="4" spans="1:11" ht="15.75" thickBot="1" x14ac:dyDescent="0.3">
      <c r="A4" s="3">
        <v>15</v>
      </c>
      <c r="B4" s="4">
        <f t="shared" si="0"/>
        <v>9.8011548649476407E-2</v>
      </c>
      <c r="D4" s="3">
        <v>15</v>
      </c>
      <c r="E4" s="4">
        <f t="shared" si="1"/>
        <v>0.10684635481117487</v>
      </c>
      <c r="G4" s="2">
        <v>0.81950000000000001</v>
      </c>
      <c r="H4" s="2">
        <v>0.39410000000000001</v>
      </c>
      <c r="J4" s="2">
        <v>0.86270000000000002</v>
      </c>
      <c r="K4" s="2">
        <v>0.37440000000000001</v>
      </c>
    </row>
    <row r="5" spans="1:11" ht="15.75" thickBot="1" x14ac:dyDescent="0.3">
      <c r="A5" s="3">
        <v>20</v>
      </c>
      <c r="B5" s="4">
        <f t="shared" si="0"/>
        <v>7.4376375204844733E-2</v>
      </c>
      <c r="D5" s="3">
        <v>20</v>
      </c>
      <c r="E5" s="4">
        <f t="shared" si="1"/>
        <v>8.091782608730104E-2</v>
      </c>
      <c r="G5" s="1" t="s">
        <v>6</v>
      </c>
      <c r="H5" s="1" t="s">
        <v>7</v>
      </c>
      <c r="J5" s="1" t="s">
        <v>6</v>
      </c>
      <c r="K5" s="1" t="s">
        <v>7</v>
      </c>
    </row>
    <row r="6" spans="1:11" ht="15.75" thickBot="1" x14ac:dyDescent="0.3">
      <c r="A6" s="3">
        <v>25</v>
      </c>
      <c r="B6" s="4">
        <f t="shared" si="0"/>
        <v>6.0393605702120032E-2</v>
      </c>
      <c r="D6" s="3">
        <v>25</v>
      </c>
      <c r="E6" s="4">
        <f t="shared" si="1"/>
        <v>6.5539693991015613E-2</v>
      </c>
      <c r="G6" s="2">
        <v>1.627E-2</v>
      </c>
      <c r="H6" s="2">
        <v>9.5</v>
      </c>
      <c r="J6" s="2">
        <v>1.7781999999999999E-2</v>
      </c>
      <c r="K6" s="2">
        <v>9.5</v>
      </c>
    </row>
    <row r="7" spans="1:11" ht="15.75" thickBot="1" x14ac:dyDescent="0.3">
      <c r="A7" s="3">
        <v>30</v>
      </c>
      <c r="B7" s="4">
        <f t="shared" si="0"/>
        <v>5.1237038170348768E-2</v>
      </c>
      <c r="D7" s="3">
        <v>30</v>
      </c>
      <c r="E7" s="4">
        <f t="shared" si="1"/>
        <v>5.5436760208524311E-2</v>
      </c>
      <c r="G7" s="1" t="s">
        <v>9</v>
      </c>
      <c r="H7" s="1" t="s">
        <v>8</v>
      </c>
      <c r="J7" s="1" t="s">
        <v>9</v>
      </c>
      <c r="K7" s="1" t="s">
        <v>8</v>
      </c>
    </row>
    <row r="8" spans="1:11" ht="15.75" thickBot="1" x14ac:dyDescent="0.3">
      <c r="A8" s="3">
        <v>35</v>
      </c>
      <c r="B8" s="4">
        <f t="shared" si="0"/>
        <v>4.4838300336265208E-2</v>
      </c>
      <c r="D8" s="3">
        <v>35</v>
      </c>
      <c r="E8" s="4">
        <f t="shared" si="1"/>
        <v>4.8348225462486856E-2</v>
      </c>
      <c r="G8" s="2">
        <v>8.2560000000000001E-4</v>
      </c>
      <c r="H8" s="2">
        <v>0.59</v>
      </c>
      <c r="J8" s="2">
        <v>8.2560000000000001E-4</v>
      </c>
      <c r="K8" s="2">
        <v>0.59</v>
      </c>
    </row>
    <row r="9" spans="1:11" ht="15.75" thickBot="1" x14ac:dyDescent="0.3">
      <c r="A9" s="3">
        <v>40</v>
      </c>
      <c r="B9" s="4">
        <f t="shared" si="0"/>
        <v>4.0163206063236451E-2</v>
      </c>
      <c r="D9" s="3">
        <v>40</v>
      </c>
      <c r="E9" s="4">
        <f t="shared" si="1"/>
        <v>4.3143690114233031E-2</v>
      </c>
      <c r="G9" s="7" t="s">
        <v>10</v>
      </c>
      <c r="H9" s="8"/>
      <c r="J9" s="7" t="s">
        <v>10</v>
      </c>
      <c r="K9" s="8"/>
    </row>
    <row r="10" spans="1:11" ht="15.75" thickBot="1" x14ac:dyDescent="0.3">
      <c r="A10" s="3">
        <v>45</v>
      </c>
      <c r="B10" s="4">
        <f t="shared" si="0"/>
        <v>3.6637207497577574E-2</v>
      </c>
      <c r="D10" s="3">
        <v>45</v>
      </c>
      <c r="E10" s="4">
        <f t="shared" si="1"/>
        <v>3.919515436450164E-2</v>
      </c>
      <c r="G10" s="9">
        <v>817</v>
      </c>
      <c r="H10" s="10"/>
      <c r="J10" s="9">
        <v>817</v>
      </c>
      <c r="K10" s="10"/>
    </row>
    <row r="11" spans="1:11" ht="15.75" thickBot="1" x14ac:dyDescent="0.3">
      <c r="A11" s="3">
        <v>50</v>
      </c>
      <c r="B11" s="4">
        <f t="shared" si="0"/>
        <v>3.3915575927077606E-2</v>
      </c>
      <c r="D11" s="3">
        <v>50</v>
      </c>
      <c r="E11" s="4">
        <f t="shared" si="1"/>
        <v>3.6125818333735946E-2</v>
      </c>
    </row>
    <row r="12" spans="1:11" ht="15.75" thickBot="1" x14ac:dyDescent="0.3">
      <c r="A12" s="3">
        <v>55</v>
      </c>
      <c r="B12" s="4">
        <f t="shared" si="0"/>
        <v>3.1778938534875026E-2</v>
      </c>
      <c r="D12" s="3">
        <v>55</v>
      </c>
      <c r="E12" s="4">
        <f t="shared" si="1"/>
        <v>3.3695900280399836E-2</v>
      </c>
    </row>
    <row r="13" spans="1:11" ht="15.75" thickBot="1" x14ac:dyDescent="0.3">
      <c r="A13" s="3">
        <v>60</v>
      </c>
      <c r="B13" s="4">
        <f t="shared" si="0"/>
        <v>3.0081046776395497E-2</v>
      </c>
      <c r="D13" s="3">
        <v>60</v>
      </c>
      <c r="E13" s="4">
        <f t="shared" si="1"/>
        <v>3.1745545710135929E-2</v>
      </c>
    </row>
    <row r="14" spans="1:11" ht="15.75" thickBot="1" x14ac:dyDescent="0.3">
      <c r="A14" s="3">
        <v>65</v>
      </c>
      <c r="B14" s="4">
        <f t="shared" si="0"/>
        <v>2.872065165924138E-2</v>
      </c>
      <c r="D14" s="3">
        <v>65</v>
      </c>
      <c r="E14" s="4">
        <f t="shared" si="1"/>
        <v>3.0164086126850641E-2</v>
      </c>
    </row>
    <row r="15" spans="1:11" ht="15.75" thickBot="1" x14ac:dyDescent="0.3">
      <c r="A15" s="3">
        <v>70</v>
      </c>
      <c r="B15" s="4">
        <f t="shared" si="0"/>
        <v>2.7625432474557236E-2</v>
      </c>
      <c r="D15" s="3">
        <v>70</v>
      </c>
      <c r="E15" s="4">
        <f t="shared" si="1"/>
        <v>2.8872472604762826E-2</v>
      </c>
    </row>
    <row r="16" spans="1:11" ht="15.75" thickBot="1" x14ac:dyDescent="0.3">
      <c r="A16" s="3">
        <v>75</v>
      </c>
      <c r="B16" s="4">
        <f t="shared" si="0"/>
        <v>2.6742354035849066E-2</v>
      </c>
      <c r="D16" s="3">
        <v>75</v>
      </c>
      <c r="E16" s="4">
        <f t="shared" si="1"/>
        <v>2.7812735931633002E-2</v>
      </c>
    </row>
    <row r="17" spans="1:5" ht="15.75" thickBot="1" x14ac:dyDescent="0.3">
      <c r="A17" s="3">
        <v>80</v>
      </c>
      <c r="B17" s="4">
        <f t="shared" si="0"/>
        <v>2.6031639953246376E-2</v>
      </c>
      <c r="D17" s="3">
        <v>80</v>
      </c>
      <c r="E17" s="4">
        <f t="shared" si="1"/>
        <v>2.6941399198281545E-2</v>
      </c>
    </row>
    <row r="18" spans="1:5" ht="15.75" thickBot="1" x14ac:dyDescent="0.3">
      <c r="A18" s="3">
        <v>85</v>
      </c>
      <c r="B18" s="4">
        <f t="shared" si="0"/>
        <v>2.5462872987436436E-2</v>
      </c>
      <c r="D18" s="3">
        <v>85</v>
      </c>
      <c r="E18" s="4">
        <f t="shared" si="1"/>
        <v>2.6225215356512267E-2</v>
      </c>
    </row>
    <row r="19" spans="1:5" ht="15.75" thickBot="1" x14ac:dyDescent="0.3">
      <c r="A19" s="3">
        <v>90</v>
      </c>
      <c r="B19" s="4">
        <f t="shared" si="0"/>
        <v>2.5012395285620454E-2</v>
      </c>
      <c r="D19" s="3">
        <v>90</v>
      </c>
      <c r="E19" s="4">
        <f t="shared" si="1"/>
        <v>2.5638325591061474E-2</v>
      </c>
    </row>
    <row r="20" spans="1:5" ht="15.75" thickBot="1" x14ac:dyDescent="0.3">
      <c r="A20" s="3">
        <v>95</v>
      </c>
      <c r="B20" s="4">
        <f t="shared" si="0"/>
        <v>2.4661529595588861E-2</v>
      </c>
      <c r="D20" s="3">
        <v>95</v>
      </c>
      <c r="E20" s="4">
        <f t="shared" si="1"/>
        <v>2.5160315047773621E-2</v>
      </c>
    </row>
    <row r="21" spans="1:5" ht="15.75" thickBot="1" x14ac:dyDescent="0.3">
      <c r="A21" s="3">
        <v>100</v>
      </c>
      <c r="B21" s="4">
        <f t="shared" si="0"/>
        <v>2.4395334115573996E-2</v>
      </c>
      <c r="D21" s="3">
        <v>100</v>
      </c>
      <c r="E21" s="4">
        <f t="shared" si="1"/>
        <v>2.4774851843324255E-2</v>
      </c>
    </row>
    <row r="22" spans="1:5" ht="15.75" thickBot="1" x14ac:dyDescent="0.3">
      <c r="A22" s="3">
        <v>105</v>
      </c>
      <c r="B22" s="4">
        <f t="shared" si="0"/>
        <v>2.4201713101287749E-2</v>
      </c>
      <c r="D22" s="3">
        <v>105</v>
      </c>
      <c r="E22" s="4">
        <f t="shared" si="1"/>
        <v>2.4468714929307883E-2</v>
      </c>
    </row>
    <row r="23" spans="1:5" ht="15.75" thickBot="1" x14ac:dyDescent="0.3">
      <c r="A23" s="3">
        <v>110</v>
      </c>
      <c r="B23" s="4">
        <f t="shared" si="0"/>
        <v>2.4070770034676225E-2</v>
      </c>
      <c r="D23" s="3">
        <v>110</v>
      </c>
      <c r="E23" s="4">
        <f t="shared" si="1"/>
        <v>2.4231087084301831E-2</v>
      </c>
    </row>
    <row r="24" spans="1:5" ht="15.75" thickBot="1" x14ac:dyDescent="0.3">
      <c r="A24" s="3">
        <v>115</v>
      </c>
      <c r="B24" s="4">
        <f t="shared" si="0"/>
        <v>2.3994329531260107E-2</v>
      </c>
      <c r="D24" s="3">
        <v>115</v>
      </c>
      <c r="E24" s="4">
        <f t="shared" si="1"/>
        <v>2.4053032342783005E-2</v>
      </c>
    </row>
    <row r="25" spans="1:5" ht="15.75" thickBot="1" x14ac:dyDescent="0.3">
      <c r="A25" s="3">
        <v>120</v>
      </c>
      <c r="B25" s="4">
        <f t="shared" si="0"/>
        <v>2.3965578770639977E-2</v>
      </c>
      <c r="D25" s="3">
        <v>120</v>
      </c>
      <c r="E25" s="4">
        <f t="shared" si="1"/>
        <v>2.3927104066815502E-2</v>
      </c>
    </row>
    <row r="26" spans="1:5" ht="15.75" thickBot="1" x14ac:dyDescent="0.3">
      <c r="A26" s="3">
        <v>125</v>
      </c>
      <c r="B26" s="4">
        <f t="shared" si="0"/>
        <v>2.3978794983680305E-2</v>
      </c>
      <c r="D26" s="3">
        <v>125</v>
      </c>
      <c r="E26" s="4">
        <f t="shared" si="1"/>
        <v>2.3847047080533167E-2</v>
      </c>
    </row>
    <row r="27" spans="1:5" ht="15.75" thickBot="1" x14ac:dyDescent="0.3">
      <c r="A27" s="3">
        <v>130</v>
      </c>
      <c r="B27" s="4">
        <f t="shared" si="0"/>
        <v>2.4029135827266439E-2</v>
      </c>
      <c r="D27" s="3">
        <v>130</v>
      </c>
      <c r="E27" s="4">
        <f t="shared" si="1"/>
        <v>2.3807568542818486E-2</v>
      </c>
    </row>
    <row r="28" spans="1:5" ht="15.75" thickBot="1" x14ac:dyDescent="0.3">
      <c r="A28" s="3">
        <v>135</v>
      </c>
      <c r="B28" s="4">
        <f t="shared" si="0"/>
        <v>2.4112476342448827E-2</v>
      </c>
      <c r="D28" s="3">
        <v>135</v>
      </c>
      <c r="E28" s="4">
        <f t="shared" si="1"/>
        <v>2.3804159737163936E-2</v>
      </c>
    </row>
    <row r="29" spans="1:5" ht="15.75" thickBot="1" x14ac:dyDescent="0.3">
      <c r="A29" s="3">
        <v>140</v>
      </c>
      <c r="B29" s="4">
        <f t="shared" si="0"/>
        <v>2.4225280850127883E-2</v>
      </c>
      <c r="D29" s="3">
        <v>140</v>
      </c>
      <c r="E29" s="4">
        <f t="shared" si="1"/>
        <v>2.383295604942021E-2</v>
      </c>
    </row>
    <row r="30" spans="1:5" ht="15.75" thickBot="1" x14ac:dyDescent="0.3">
      <c r="A30" s="3">
        <v>145</v>
      </c>
      <c r="B30" s="4">
        <f t="shared" si="0"/>
        <v>2.4364501351079808E-2</v>
      </c>
      <c r="D30" s="3">
        <v>145</v>
      </c>
      <c r="E30" s="4">
        <f t="shared" si="1"/>
        <v>2.3890625915665511E-2</v>
      </c>
    </row>
    <row r="31" spans="1:5" ht="15.75" thickBot="1" x14ac:dyDescent="0.3">
      <c r="A31" s="3">
        <v>150</v>
      </c>
      <c r="B31" s="4">
        <f t="shared" si="0"/>
        <v>2.4527496245977318E-2</v>
      </c>
      <c r="D31" s="3">
        <v>150</v>
      </c>
      <c r="E31" s="4">
        <f t="shared" si="1"/>
        <v>2.3974281980500927E-2</v>
      </c>
    </row>
  </sheetData>
  <mergeCells count="6">
    <mergeCell ref="G2:H2"/>
    <mergeCell ref="J2:K2"/>
    <mergeCell ref="G9:H9"/>
    <mergeCell ref="J9:K9"/>
    <mergeCell ref="G10:H10"/>
    <mergeCell ref="J10:K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3"/>
  <sheetViews>
    <sheetView topLeftCell="D1" zoomScale="115" zoomScaleNormal="115" workbookViewId="0">
      <selection activeCell="G2" sqref="G2:K10"/>
    </sheetView>
  </sheetViews>
  <sheetFormatPr defaultRowHeight="15" x14ac:dyDescent="0.25"/>
  <sheetData>
    <row r="1" spans="1:11" ht="15.75" thickBot="1" x14ac:dyDescent="0.3">
      <c r="A1" s="3" t="s">
        <v>0</v>
      </c>
      <c r="B1" s="3" t="s">
        <v>1</v>
      </c>
      <c r="D1" s="3" t="s">
        <v>0</v>
      </c>
      <c r="E1" s="3" t="s">
        <v>1</v>
      </c>
    </row>
    <row r="2" spans="1:11" ht="15.75" thickBot="1" x14ac:dyDescent="0.3">
      <c r="A2" s="3">
        <v>5</v>
      </c>
      <c r="B2" s="4">
        <f>($G$6*(0.5*$G$8*($G$10)^2)*($G$4/(A2))+((A2)/((0.5*$G$8*($G$10)^2)*3.14*$H$6*$H$8*$G$4)))*$H$4</f>
        <v>0.29006795466734375</v>
      </c>
      <c r="D2" s="3">
        <v>5</v>
      </c>
      <c r="E2" s="4">
        <f>($J$6*(0.5*$J$8*($J$10)^2)*($J$4/(D2))+(D2)/(((0.5*$J$8*($J$10)^2)*3.14*$K$6*$K$8)*$J$4))*$K$4</f>
        <v>0.31695936167274791</v>
      </c>
      <c r="G2" s="6" t="s">
        <v>4</v>
      </c>
      <c r="H2" s="6"/>
      <c r="J2" s="6" t="s">
        <v>5</v>
      </c>
      <c r="K2" s="6"/>
    </row>
    <row r="3" spans="1:11" ht="15.75" thickBot="1" x14ac:dyDescent="0.3">
      <c r="A3" s="3">
        <v>10</v>
      </c>
      <c r="B3" s="4">
        <f t="shared" ref="B3:B31" si="0">($G$6*(0.5*$G$8*($G$10)^2)*($G$4/(A3))+((A3)/((0.5*$G$8*($G$10)^2)*3.14*$H$6*$H$8*$G$4)))*$H$4</f>
        <v>0.14577773194887539</v>
      </c>
      <c r="D3" s="3">
        <v>10</v>
      </c>
      <c r="E3" s="4">
        <f t="shared" ref="E3:E31" si="1">($J$6*(0.5*$J$8*($J$10)^2)*($J$4/(D3))+(D3)/(((0.5*$J$8*($J$10)^2)*3.14*$K$6*$K$8)*$J$4))*$K$4</f>
        <v>0.15915087510401957</v>
      </c>
      <c r="G3" s="1" t="s">
        <v>2</v>
      </c>
      <c r="H3" s="1" t="s">
        <v>3</v>
      </c>
      <c r="J3" s="1" t="s">
        <v>2</v>
      </c>
      <c r="K3" s="1" t="s">
        <v>3</v>
      </c>
    </row>
    <row r="4" spans="1:11" ht="15.75" thickBot="1" x14ac:dyDescent="0.3">
      <c r="A4" s="3">
        <v>15</v>
      </c>
      <c r="B4" s="4">
        <f t="shared" si="0"/>
        <v>9.8011548649476407E-2</v>
      </c>
      <c r="D4" s="3">
        <v>15</v>
      </c>
      <c r="E4" s="4">
        <f t="shared" si="1"/>
        <v>0.10684635481117487</v>
      </c>
      <c r="G4" s="2">
        <v>0.81950000000000001</v>
      </c>
      <c r="H4" s="2">
        <v>0.39410000000000001</v>
      </c>
      <c r="J4" s="2">
        <v>0.86270000000000002</v>
      </c>
      <c r="K4" s="2">
        <v>0.37440000000000001</v>
      </c>
    </row>
    <row r="5" spans="1:11" ht="15.75" thickBot="1" x14ac:dyDescent="0.3">
      <c r="A5" s="3">
        <v>20</v>
      </c>
      <c r="B5" s="4">
        <f t="shared" si="0"/>
        <v>7.4376375204844733E-2</v>
      </c>
      <c r="D5" s="3">
        <v>20</v>
      </c>
      <c r="E5" s="4">
        <f t="shared" si="1"/>
        <v>8.091782608730104E-2</v>
      </c>
      <c r="G5" s="1" t="s">
        <v>6</v>
      </c>
      <c r="H5" s="1" t="s">
        <v>7</v>
      </c>
      <c r="J5" s="1" t="s">
        <v>6</v>
      </c>
      <c r="K5" s="1" t="s">
        <v>7</v>
      </c>
    </row>
    <row r="6" spans="1:11" ht="15.75" thickBot="1" x14ac:dyDescent="0.3">
      <c r="A6" s="3">
        <v>25</v>
      </c>
      <c r="B6" s="4">
        <f t="shared" si="0"/>
        <v>6.0393605702120032E-2</v>
      </c>
      <c r="D6" s="3">
        <v>25</v>
      </c>
      <c r="E6" s="4">
        <f t="shared" si="1"/>
        <v>6.5539693991015613E-2</v>
      </c>
      <c r="G6" s="2">
        <v>1.627E-2</v>
      </c>
      <c r="H6" s="2">
        <v>9.5</v>
      </c>
      <c r="J6" s="2">
        <v>1.7781999999999999E-2</v>
      </c>
      <c r="K6" s="2">
        <v>9.5</v>
      </c>
    </row>
    <row r="7" spans="1:11" ht="15.75" thickBot="1" x14ac:dyDescent="0.3">
      <c r="A7" s="3">
        <v>30</v>
      </c>
      <c r="B7" s="4">
        <f t="shared" si="0"/>
        <v>5.1237038170348768E-2</v>
      </c>
      <c r="D7" s="3">
        <v>30</v>
      </c>
      <c r="E7" s="4">
        <f t="shared" si="1"/>
        <v>5.5436760208524311E-2</v>
      </c>
      <c r="G7" s="1" t="s">
        <v>9</v>
      </c>
      <c r="H7" s="1" t="s">
        <v>8</v>
      </c>
      <c r="J7" s="1" t="s">
        <v>9</v>
      </c>
      <c r="K7" s="1" t="s">
        <v>8</v>
      </c>
    </row>
    <row r="8" spans="1:11" ht="15.75" thickBot="1" x14ac:dyDescent="0.3">
      <c r="A8" s="3">
        <v>35</v>
      </c>
      <c r="B8" s="4">
        <f t="shared" si="0"/>
        <v>4.4838300336265208E-2</v>
      </c>
      <c r="D8" s="3">
        <v>35</v>
      </c>
      <c r="E8" s="4">
        <f t="shared" si="1"/>
        <v>4.8348225462486856E-2</v>
      </c>
      <c r="G8" s="2">
        <v>8.2560000000000001E-4</v>
      </c>
      <c r="H8" s="2">
        <v>0.59</v>
      </c>
      <c r="J8" s="2">
        <v>8.2560000000000001E-4</v>
      </c>
      <c r="K8" s="2">
        <v>0.59</v>
      </c>
    </row>
    <row r="9" spans="1:11" ht="15.75" thickBot="1" x14ac:dyDescent="0.3">
      <c r="A9" s="3">
        <v>40</v>
      </c>
      <c r="B9" s="4">
        <f t="shared" si="0"/>
        <v>4.0163206063236451E-2</v>
      </c>
      <c r="D9" s="3">
        <v>40</v>
      </c>
      <c r="E9" s="4">
        <f t="shared" si="1"/>
        <v>4.3143690114233031E-2</v>
      </c>
      <c r="G9" s="7" t="s">
        <v>10</v>
      </c>
      <c r="H9" s="8"/>
      <c r="J9" s="7" t="s">
        <v>10</v>
      </c>
      <c r="K9" s="8"/>
    </row>
    <row r="10" spans="1:11" ht="15.75" thickBot="1" x14ac:dyDescent="0.3">
      <c r="A10" s="3">
        <v>45</v>
      </c>
      <c r="B10" s="4">
        <f t="shared" si="0"/>
        <v>3.6637207497577574E-2</v>
      </c>
      <c r="D10" s="3">
        <v>45</v>
      </c>
      <c r="E10" s="4">
        <f t="shared" si="1"/>
        <v>3.919515436450164E-2</v>
      </c>
      <c r="G10" s="9">
        <v>817</v>
      </c>
      <c r="H10" s="10"/>
      <c r="J10" s="9">
        <v>817</v>
      </c>
      <c r="K10" s="10"/>
    </row>
    <row r="11" spans="1:11" ht="15.75" thickBot="1" x14ac:dyDescent="0.3">
      <c r="A11" s="3">
        <v>50</v>
      </c>
      <c r="B11" s="4">
        <f t="shared" si="0"/>
        <v>3.3915575927077606E-2</v>
      </c>
      <c r="D11" s="3">
        <v>50</v>
      </c>
      <c r="E11" s="4">
        <f t="shared" si="1"/>
        <v>3.6125818333735946E-2</v>
      </c>
    </row>
    <row r="12" spans="1:11" ht="15.75" thickBot="1" x14ac:dyDescent="0.3">
      <c r="A12" s="3">
        <v>55</v>
      </c>
      <c r="B12" s="4">
        <f t="shared" si="0"/>
        <v>3.1778938534875026E-2</v>
      </c>
      <c r="D12" s="3">
        <v>55</v>
      </c>
      <c r="E12" s="4">
        <f t="shared" si="1"/>
        <v>3.3695900280399836E-2</v>
      </c>
    </row>
    <row r="13" spans="1:11" ht="15.75" thickBot="1" x14ac:dyDescent="0.3">
      <c r="A13" s="3">
        <v>60</v>
      </c>
      <c r="B13" s="4">
        <f t="shared" si="0"/>
        <v>3.0081046776395497E-2</v>
      </c>
      <c r="D13" s="3">
        <v>60</v>
      </c>
      <c r="E13" s="4">
        <f t="shared" si="1"/>
        <v>3.1745545710135929E-2</v>
      </c>
    </row>
    <row r="14" spans="1:11" ht="15.75" thickBot="1" x14ac:dyDescent="0.3">
      <c r="A14" s="3">
        <v>65</v>
      </c>
      <c r="B14" s="4">
        <f t="shared" si="0"/>
        <v>2.872065165924138E-2</v>
      </c>
      <c r="D14" s="3">
        <v>65</v>
      </c>
      <c r="E14" s="4">
        <f t="shared" si="1"/>
        <v>3.0164086126850641E-2</v>
      </c>
    </row>
    <row r="15" spans="1:11" ht="15.75" thickBot="1" x14ac:dyDescent="0.3">
      <c r="A15" s="3">
        <v>70</v>
      </c>
      <c r="B15" s="4">
        <f t="shared" si="0"/>
        <v>2.7625432474557236E-2</v>
      </c>
      <c r="D15" s="3">
        <v>70</v>
      </c>
      <c r="E15" s="4">
        <f t="shared" si="1"/>
        <v>2.8872472604762826E-2</v>
      </c>
    </row>
    <row r="16" spans="1:11" ht="15.75" thickBot="1" x14ac:dyDescent="0.3">
      <c r="A16" s="3">
        <v>75</v>
      </c>
      <c r="B16" s="4">
        <f t="shared" si="0"/>
        <v>2.6742354035849066E-2</v>
      </c>
      <c r="D16" s="3">
        <v>75</v>
      </c>
      <c r="E16" s="4">
        <f t="shared" si="1"/>
        <v>2.7812735931633002E-2</v>
      </c>
    </row>
    <row r="17" spans="1:5" ht="15.75" thickBot="1" x14ac:dyDescent="0.3">
      <c r="A17" s="3">
        <v>80</v>
      </c>
      <c r="B17" s="4">
        <f t="shared" si="0"/>
        <v>2.6031639953246376E-2</v>
      </c>
      <c r="D17" s="3">
        <v>80</v>
      </c>
      <c r="E17" s="4">
        <f t="shared" si="1"/>
        <v>2.6941399198281545E-2</v>
      </c>
    </row>
    <row r="18" spans="1:5" ht="15.75" thickBot="1" x14ac:dyDescent="0.3">
      <c r="A18" s="3">
        <v>85</v>
      </c>
      <c r="B18" s="4">
        <f t="shared" si="0"/>
        <v>2.5462872987436436E-2</v>
      </c>
      <c r="D18" s="3">
        <v>85</v>
      </c>
      <c r="E18" s="4">
        <f t="shared" si="1"/>
        <v>2.6225215356512267E-2</v>
      </c>
    </row>
    <row r="19" spans="1:5" ht="15.75" thickBot="1" x14ac:dyDescent="0.3">
      <c r="A19" s="3">
        <v>90</v>
      </c>
      <c r="B19" s="4">
        <f t="shared" si="0"/>
        <v>2.5012395285620454E-2</v>
      </c>
      <c r="D19" s="3">
        <v>90</v>
      </c>
      <c r="E19" s="4">
        <f t="shared" si="1"/>
        <v>2.5638325591061474E-2</v>
      </c>
    </row>
    <row r="20" spans="1:5" ht="15.75" thickBot="1" x14ac:dyDescent="0.3">
      <c r="A20" s="3">
        <v>95</v>
      </c>
      <c r="B20" s="4">
        <f t="shared" si="0"/>
        <v>2.4661529595588861E-2</v>
      </c>
      <c r="D20" s="3">
        <v>95</v>
      </c>
      <c r="E20" s="4">
        <f t="shared" si="1"/>
        <v>2.5160315047773621E-2</v>
      </c>
    </row>
    <row r="21" spans="1:5" ht="15.75" thickBot="1" x14ac:dyDescent="0.3">
      <c r="A21" s="3">
        <v>100</v>
      </c>
      <c r="B21" s="4">
        <f t="shared" si="0"/>
        <v>2.4395334115573996E-2</v>
      </c>
      <c r="D21" s="3">
        <v>100</v>
      </c>
      <c r="E21" s="4">
        <f t="shared" si="1"/>
        <v>2.4774851843324255E-2</v>
      </c>
    </row>
    <row r="22" spans="1:5" ht="15.75" thickBot="1" x14ac:dyDescent="0.3">
      <c r="A22" s="3">
        <v>105</v>
      </c>
      <c r="B22" s="4">
        <f t="shared" si="0"/>
        <v>2.4201713101287749E-2</v>
      </c>
      <c r="D22" s="3">
        <v>105</v>
      </c>
      <c r="E22" s="4">
        <f t="shared" si="1"/>
        <v>2.4468714929307883E-2</v>
      </c>
    </row>
    <row r="23" spans="1:5" ht="15.75" thickBot="1" x14ac:dyDescent="0.3">
      <c r="A23" s="3">
        <v>110</v>
      </c>
      <c r="B23" s="4">
        <f t="shared" si="0"/>
        <v>2.4070770034676225E-2</v>
      </c>
      <c r="D23" s="3">
        <v>110</v>
      </c>
      <c r="E23" s="4">
        <f t="shared" si="1"/>
        <v>2.4231087084301831E-2</v>
      </c>
    </row>
    <row r="24" spans="1:5" ht="15.75" thickBot="1" x14ac:dyDescent="0.3">
      <c r="A24" s="3">
        <v>115</v>
      </c>
      <c r="B24" s="4">
        <f t="shared" si="0"/>
        <v>2.3994329531260107E-2</v>
      </c>
      <c r="D24" s="3">
        <v>115</v>
      </c>
      <c r="E24" s="4">
        <f t="shared" si="1"/>
        <v>2.4053032342783005E-2</v>
      </c>
    </row>
    <row r="25" spans="1:5" ht="15.75" thickBot="1" x14ac:dyDescent="0.3">
      <c r="A25" s="3">
        <v>120</v>
      </c>
      <c r="B25" s="4">
        <f t="shared" si="0"/>
        <v>2.3965578770639977E-2</v>
      </c>
      <c r="D25" s="3">
        <v>120</v>
      </c>
      <c r="E25" s="4">
        <f t="shared" si="1"/>
        <v>2.3927104066815502E-2</v>
      </c>
    </row>
    <row r="26" spans="1:5" ht="15.75" thickBot="1" x14ac:dyDescent="0.3">
      <c r="A26" s="3">
        <v>125</v>
      </c>
      <c r="B26" s="4">
        <f t="shared" si="0"/>
        <v>2.3978794983680305E-2</v>
      </c>
      <c r="D26" s="3">
        <v>125</v>
      </c>
      <c r="E26" s="4">
        <f t="shared" si="1"/>
        <v>2.3847047080533167E-2</v>
      </c>
    </row>
    <row r="27" spans="1:5" ht="15.75" thickBot="1" x14ac:dyDescent="0.3">
      <c r="A27" s="3">
        <v>130</v>
      </c>
      <c r="B27" s="4">
        <f t="shared" si="0"/>
        <v>2.4029135827266439E-2</v>
      </c>
      <c r="D27" s="3">
        <v>130</v>
      </c>
      <c r="E27" s="4">
        <f t="shared" si="1"/>
        <v>2.3807568542818486E-2</v>
      </c>
    </row>
    <row r="28" spans="1:5" ht="15.75" thickBot="1" x14ac:dyDescent="0.3">
      <c r="A28" s="3">
        <v>135</v>
      </c>
      <c r="B28" s="4">
        <f t="shared" si="0"/>
        <v>2.4112476342448827E-2</v>
      </c>
      <c r="D28" s="3">
        <v>135</v>
      </c>
      <c r="E28" s="4">
        <f t="shared" si="1"/>
        <v>2.3804159737163936E-2</v>
      </c>
    </row>
    <row r="29" spans="1:5" ht="15.75" thickBot="1" x14ac:dyDescent="0.3">
      <c r="A29" s="3">
        <v>140</v>
      </c>
      <c r="B29" s="4">
        <f t="shared" si="0"/>
        <v>2.4225280850127883E-2</v>
      </c>
      <c r="D29" s="3">
        <v>140</v>
      </c>
      <c r="E29" s="4">
        <f t="shared" si="1"/>
        <v>2.383295604942021E-2</v>
      </c>
    </row>
    <row r="30" spans="1:5" ht="15.75" thickBot="1" x14ac:dyDescent="0.3">
      <c r="A30" s="3">
        <v>145</v>
      </c>
      <c r="B30" s="4">
        <f t="shared" si="0"/>
        <v>2.4364501351079808E-2</v>
      </c>
      <c r="D30" s="3">
        <v>145</v>
      </c>
      <c r="E30" s="4">
        <f t="shared" si="1"/>
        <v>2.3890625915665511E-2</v>
      </c>
    </row>
    <row r="31" spans="1:5" ht="15.75" thickBot="1" x14ac:dyDescent="0.3">
      <c r="A31" s="3">
        <v>150</v>
      </c>
      <c r="B31" s="4">
        <f t="shared" si="0"/>
        <v>2.4527496245977318E-2</v>
      </c>
      <c r="D31" s="3">
        <v>150</v>
      </c>
      <c r="E31" s="4">
        <f t="shared" si="1"/>
        <v>2.3974281980500927E-2</v>
      </c>
    </row>
    <row r="32" spans="1:5" x14ac:dyDescent="0.25">
      <c r="B32" s="5"/>
    </row>
    <row r="33" spans="2:2" x14ac:dyDescent="0.25">
      <c r="B33" s="5"/>
    </row>
  </sheetData>
  <mergeCells count="6">
    <mergeCell ref="G2:H2"/>
    <mergeCell ref="J2:K2"/>
    <mergeCell ref="G9:H9"/>
    <mergeCell ref="G10:H10"/>
    <mergeCell ref="J9:K9"/>
    <mergeCell ref="J10:K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Medium</vt:lpstr>
      <vt:lpstr>Low</vt:lpstr>
      <vt:lpstr>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Ali</cp:lastModifiedBy>
  <dcterms:created xsi:type="dcterms:W3CDTF">2020-12-10T16:21:59Z</dcterms:created>
  <dcterms:modified xsi:type="dcterms:W3CDTF">2021-03-16T21:52:54Z</dcterms:modified>
</cp:coreProperties>
</file>