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BA7D3C6B-9511-4113-8986-BE8A590756AD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Variable" sheetId="13" r:id="rId1"/>
    <sheet name="76 seat(5000ft)" sheetId="6" r:id="rId2"/>
    <sheet name="76 seat(sea level)" sheetId="10" r:id="rId3"/>
    <sheet name="50 seat(5000ft)" sheetId="11" r:id="rId4"/>
    <sheet name="50 seat(sea level) (2)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2" l="1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N5" i="12"/>
  <c r="M5" i="12"/>
  <c r="L5" i="12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N5" i="11"/>
  <c r="M5" i="11"/>
  <c r="L5" i="11"/>
  <c r="L6" i="10"/>
  <c r="M6" i="10"/>
  <c r="N6" i="10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5" i="10"/>
  <c r="N5" i="10"/>
  <c r="M5" i="10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S13" i="6" s="1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N5" i="6"/>
  <c r="M5" i="6"/>
  <c r="L5" i="6"/>
  <c r="S34" i="12" l="1"/>
  <c r="K34" i="12"/>
  <c r="Q34" i="12" s="1"/>
  <c r="G34" i="12"/>
  <c r="U34" i="12" s="1"/>
  <c r="K33" i="12"/>
  <c r="G33" i="12"/>
  <c r="K32" i="12"/>
  <c r="G32" i="12"/>
  <c r="S32" i="12" s="1"/>
  <c r="S31" i="12"/>
  <c r="Q31" i="12"/>
  <c r="K31" i="12"/>
  <c r="U31" i="12" s="1"/>
  <c r="G31" i="12"/>
  <c r="K30" i="12"/>
  <c r="G30" i="12"/>
  <c r="U30" i="12" s="1"/>
  <c r="K29" i="12"/>
  <c r="G29" i="12"/>
  <c r="U29" i="12" s="1"/>
  <c r="K28" i="12"/>
  <c r="G28" i="12"/>
  <c r="K27" i="12"/>
  <c r="U27" i="12" s="1"/>
  <c r="G27" i="12"/>
  <c r="K26" i="12"/>
  <c r="G26" i="12"/>
  <c r="U26" i="12" s="1"/>
  <c r="K25" i="12"/>
  <c r="G25" i="12"/>
  <c r="K24" i="12"/>
  <c r="U24" i="12" s="1"/>
  <c r="G24" i="12"/>
  <c r="S24" i="12" s="1"/>
  <c r="K23" i="12"/>
  <c r="G23" i="12"/>
  <c r="S23" i="12" s="1"/>
  <c r="K22" i="12"/>
  <c r="G22" i="12"/>
  <c r="U22" i="12" s="1"/>
  <c r="K21" i="12"/>
  <c r="G21" i="12"/>
  <c r="U21" i="12" s="1"/>
  <c r="K20" i="12"/>
  <c r="G20" i="12"/>
  <c r="K19" i="12"/>
  <c r="S19" i="12" s="1"/>
  <c r="G19" i="12"/>
  <c r="U18" i="12"/>
  <c r="K18" i="12"/>
  <c r="G18" i="12"/>
  <c r="S18" i="12" s="1"/>
  <c r="K17" i="12"/>
  <c r="G17" i="12"/>
  <c r="K16" i="12"/>
  <c r="U16" i="12" s="1"/>
  <c r="G16" i="12"/>
  <c r="Q16" i="12" s="1"/>
  <c r="S15" i="12"/>
  <c r="K15" i="12"/>
  <c r="G15" i="12"/>
  <c r="Q15" i="12" s="1"/>
  <c r="K14" i="12"/>
  <c r="G14" i="12"/>
  <c r="U14" i="12" s="1"/>
  <c r="U13" i="12"/>
  <c r="K13" i="12"/>
  <c r="G13" i="12"/>
  <c r="K12" i="12"/>
  <c r="G12" i="12"/>
  <c r="K11" i="12"/>
  <c r="S11" i="12" s="1"/>
  <c r="G11" i="12"/>
  <c r="U10" i="12"/>
  <c r="S10" i="12"/>
  <c r="K10" i="12"/>
  <c r="G10" i="12"/>
  <c r="K9" i="12"/>
  <c r="G9" i="12"/>
  <c r="K8" i="12"/>
  <c r="U8" i="12" s="1"/>
  <c r="G8" i="12"/>
  <c r="Q8" i="12" s="1"/>
  <c r="S7" i="12"/>
  <c r="Q7" i="12"/>
  <c r="K7" i="12"/>
  <c r="G7" i="12"/>
  <c r="K6" i="12"/>
  <c r="G6" i="12"/>
  <c r="U6" i="12" s="1"/>
  <c r="U5" i="12"/>
  <c r="K5" i="12"/>
  <c r="S5" i="12" s="1"/>
  <c r="G5" i="12"/>
  <c r="K34" i="11"/>
  <c r="G34" i="11"/>
  <c r="U34" i="11" s="1"/>
  <c r="K33" i="11"/>
  <c r="G33" i="11"/>
  <c r="Q33" i="11" s="1"/>
  <c r="K32" i="11"/>
  <c r="G32" i="11"/>
  <c r="S32" i="11" s="1"/>
  <c r="S31" i="11"/>
  <c r="K31" i="11"/>
  <c r="G31" i="11"/>
  <c r="Q31" i="11" s="1"/>
  <c r="K30" i="11"/>
  <c r="U30" i="11" s="1"/>
  <c r="G30" i="11"/>
  <c r="K29" i="11"/>
  <c r="G29" i="11"/>
  <c r="Q28" i="11"/>
  <c r="K28" i="11"/>
  <c r="G28" i="11"/>
  <c r="S28" i="11" s="1"/>
  <c r="K27" i="11"/>
  <c r="Q27" i="11" s="1"/>
  <c r="G27" i="11"/>
  <c r="U27" i="11" s="1"/>
  <c r="K26" i="11"/>
  <c r="G26" i="11"/>
  <c r="U26" i="11" s="1"/>
  <c r="K25" i="11"/>
  <c r="U25" i="11" s="1"/>
  <c r="G25" i="11"/>
  <c r="Q25" i="11" s="1"/>
  <c r="K24" i="11"/>
  <c r="G24" i="11"/>
  <c r="S24" i="11" s="1"/>
  <c r="U23" i="11"/>
  <c r="K23" i="11"/>
  <c r="G23" i="11"/>
  <c r="Q23" i="11" s="1"/>
  <c r="K22" i="11"/>
  <c r="G22" i="11"/>
  <c r="K21" i="11"/>
  <c r="G21" i="11"/>
  <c r="S20" i="11"/>
  <c r="K20" i="11"/>
  <c r="U20" i="11" s="1"/>
  <c r="G20" i="11"/>
  <c r="Q20" i="11" s="1"/>
  <c r="K19" i="11"/>
  <c r="G19" i="11"/>
  <c r="U19" i="11" s="1"/>
  <c r="K18" i="11"/>
  <c r="G18" i="11"/>
  <c r="U18" i="11" s="1"/>
  <c r="Q17" i="11"/>
  <c r="K17" i="11"/>
  <c r="G17" i="11"/>
  <c r="K16" i="11"/>
  <c r="U16" i="11" s="1"/>
  <c r="G16" i="11"/>
  <c r="S16" i="11" s="1"/>
  <c r="U15" i="11"/>
  <c r="S15" i="11"/>
  <c r="K15" i="11"/>
  <c r="G15" i="11"/>
  <c r="K14" i="11"/>
  <c r="G14" i="11"/>
  <c r="K13" i="11"/>
  <c r="U13" i="11" s="1"/>
  <c r="G13" i="11"/>
  <c r="S12" i="11"/>
  <c r="Q12" i="11"/>
  <c r="K12" i="11"/>
  <c r="G12" i="11"/>
  <c r="K11" i="11"/>
  <c r="G11" i="11"/>
  <c r="K10" i="11"/>
  <c r="G10" i="11"/>
  <c r="U10" i="11" s="1"/>
  <c r="Q9" i="11"/>
  <c r="K9" i="11"/>
  <c r="G9" i="11"/>
  <c r="Q8" i="11"/>
  <c r="K8" i="11"/>
  <c r="U8" i="11" s="1"/>
  <c r="G8" i="11"/>
  <c r="S8" i="11" s="1"/>
  <c r="U7" i="11"/>
  <c r="S7" i="11"/>
  <c r="K7" i="11"/>
  <c r="G7" i="11"/>
  <c r="K6" i="11"/>
  <c r="G6" i="11"/>
  <c r="K5" i="11"/>
  <c r="G5" i="11"/>
  <c r="K34" i="10"/>
  <c r="U34" i="10" s="1"/>
  <c r="G34" i="10"/>
  <c r="K33" i="10"/>
  <c r="U33" i="10" s="1"/>
  <c r="G33" i="10"/>
  <c r="K32" i="10"/>
  <c r="S32" i="10" s="1"/>
  <c r="G32" i="10"/>
  <c r="K31" i="10"/>
  <c r="S31" i="10" s="1"/>
  <c r="G31" i="10"/>
  <c r="K30" i="10"/>
  <c r="S30" i="10" s="1"/>
  <c r="G30" i="10"/>
  <c r="K29" i="10"/>
  <c r="U29" i="10" s="1"/>
  <c r="G29" i="10"/>
  <c r="K28" i="10"/>
  <c r="G28" i="10"/>
  <c r="K27" i="10"/>
  <c r="U27" i="10" s="1"/>
  <c r="G27" i="10"/>
  <c r="K26" i="10"/>
  <c r="U26" i="10" s="1"/>
  <c r="G26" i="10"/>
  <c r="K25" i="10"/>
  <c r="S25" i="10" s="1"/>
  <c r="G25" i="10"/>
  <c r="K24" i="10"/>
  <c r="U24" i="10" s="1"/>
  <c r="G24" i="10"/>
  <c r="K23" i="10"/>
  <c r="S23" i="10" s="1"/>
  <c r="G23" i="10"/>
  <c r="K22" i="10"/>
  <c r="S22" i="10" s="1"/>
  <c r="G22" i="10"/>
  <c r="K21" i="10"/>
  <c r="U21" i="10" s="1"/>
  <c r="G21" i="10"/>
  <c r="K20" i="10"/>
  <c r="Q20" i="10" s="1"/>
  <c r="G20" i="10"/>
  <c r="S20" i="10" s="1"/>
  <c r="K19" i="10"/>
  <c r="U19" i="10" s="1"/>
  <c r="G19" i="10"/>
  <c r="K18" i="10"/>
  <c r="U18" i="10" s="1"/>
  <c r="G18" i="10"/>
  <c r="Q17" i="10"/>
  <c r="K17" i="10"/>
  <c r="S17" i="10" s="1"/>
  <c r="G17" i="10"/>
  <c r="K16" i="10"/>
  <c r="Q16" i="10" s="1"/>
  <c r="G16" i="10"/>
  <c r="K15" i="10"/>
  <c r="S15" i="10" s="1"/>
  <c r="G15" i="10"/>
  <c r="K14" i="10"/>
  <c r="S14" i="10" s="1"/>
  <c r="G14" i="10"/>
  <c r="K13" i="10"/>
  <c r="S13" i="10" s="1"/>
  <c r="G13" i="10"/>
  <c r="K12" i="10"/>
  <c r="Q12" i="10" s="1"/>
  <c r="G12" i="10"/>
  <c r="K11" i="10"/>
  <c r="U11" i="10" s="1"/>
  <c r="G11" i="10"/>
  <c r="K10" i="10"/>
  <c r="U10" i="10" s="1"/>
  <c r="G10" i="10"/>
  <c r="K9" i="10"/>
  <c r="S9" i="10" s="1"/>
  <c r="G9" i="10"/>
  <c r="K8" i="10"/>
  <c r="U8" i="10" s="1"/>
  <c r="G8" i="10"/>
  <c r="K7" i="10"/>
  <c r="S7" i="10" s="1"/>
  <c r="G7" i="10"/>
  <c r="K6" i="10"/>
  <c r="S6" i="10" s="1"/>
  <c r="G6" i="10"/>
  <c r="K5" i="10"/>
  <c r="U5" i="10" s="1"/>
  <c r="G5" i="10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S6" i="6"/>
  <c r="S7" i="6"/>
  <c r="S8" i="6"/>
  <c r="S9" i="6"/>
  <c r="S10" i="6"/>
  <c r="S11" i="6"/>
  <c r="S12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U5" i="6"/>
  <c r="S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U11" i="11" l="1"/>
  <c r="S14" i="12"/>
  <c r="U17" i="12"/>
  <c r="U20" i="12"/>
  <c r="Q23" i="12"/>
  <c r="S26" i="12"/>
  <c r="U32" i="12"/>
  <c r="S29" i="12"/>
  <c r="Q26" i="12"/>
  <c r="U15" i="12"/>
  <c r="Q18" i="12"/>
  <c r="S21" i="12"/>
  <c r="S30" i="12"/>
  <c r="U33" i="12"/>
  <c r="S6" i="12"/>
  <c r="U9" i="12"/>
  <c r="U12" i="12"/>
  <c r="U23" i="12"/>
  <c r="U7" i="12"/>
  <c r="Q10" i="12"/>
  <c r="S13" i="12"/>
  <c r="S22" i="12"/>
  <c r="U25" i="12"/>
  <c r="U28" i="12"/>
  <c r="Q12" i="12"/>
  <c r="Q20" i="12"/>
  <c r="Q28" i="12"/>
  <c r="Q9" i="12"/>
  <c r="S12" i="12"/>
  <c r="Q17" i="12"/>
  <c r="S20" i="12"/>
  <c r="Q25" i="12"/>
  <c r="S28" i="12"/>
  <c r="Q33" i="12"/>
  <c r="S9" i="12"/>
  <c r="Q14" i="12"/>
  <c r="S17" i="12"/>
  <c r="Q22" i="12"/>
  <c r="S25" i="12"/>
  <c r="Q30" i="12"/>
  <c r="S33" i="12"/>
  <c r="Q11" i="12"/>
  <c r="Q19" i="12"/>
  <c r="Q27" i="12"/>
  <c r="Q24" i="12"/>
  <c r="S27" i="12"/>
  <c r="Q32" i="12"/>
  <c r="Q5" i="12"/>
  <c r="S8" i="12"/>
  <c r="U11" i="12"/>
  <c r="Q13" i="12"/>
  <c r="S16" i="12"/>
  <c r="U19" i="12"/>
  <c r="Q21" i="12"/>
  <c r="Q29" i="12"/>
  <c r="Q6" i="12"/>
  <c r="U32" i="11"/>
  <c r="S10" i="11"/>
  <c r="S18" i="11"/>
  <c r="U21" i="11"/>
  <c r="U24" i="11"/>
  <c r="Q32" i="11"/>
  <c r="U29" i="11"/>
  <c r="Q24" i="11"/>
  <c r="Q16" i="11"/>
  <c r="U22" i="11"/>
  <c r="U33" i="11"/>
  <c r="S26" i="11"/>
  <c r="U6" i="11"/>
  <c r="U14" i="11"/>
  <c r="U28" i="11"/>
  <c r="Q7" i="11"/>
  <c r="U9" i="11"/>
  <c r="U12" i="11"/>
  <c r="Q15" i="11"/>
  <c r="U17" i="11"/>
  <c r="S23" i="11"/>
  <c r="U31" i="11"/>
  <c r="S34" i="11"/>
  <c r="U5" i="11"/>
  <c r="Q6" i="11"/>
  <c r="S9" i="11"/>
  <c r="Q14" i="11"/>
  <c r="S17" i="11"/>
  <c r="Q22" i="11"/>
  <c r="S25" i="11"/>
  <c r="Q30" i="11"/>
  <c r="S33" i="11"/>
  <c r="S6" i="11"/>
  <c r="Q11" i="11"/>
  <c r="S14" i="11"/>
  <c r="Q19" i="11"/>
  <c r="S22" i="11"/>
  <c r="S30" i="11"/>
  <c r="S11" i="11"/>
  <c r="S27" i="11"/>
  <c r="S19" i="11"/>
  <c r="Q5" i="11"/>
  <c r="Q13" i="11"/>
  <c r="Q21" i="11"/>
  <c r="Q29" i="11"/>
  <c r="S5" i="11"/>
  <c r="Q10" i="11"/>
  <c r="S13" i="11"/>
  <c r="Q18" i="11"/>
  <c r="S21" i="11"/>
  <c r="Q26" i="11"/>
  <c r="S29" i="11"/>
  <c r="Q34" i="11"/>
  <c r="Q27" i="10"/>
  <c r="Q25" i="10"/>
  <c r="S16" i="10"/>
  <c r="Q9" i="10"/>
  <c r="Q28" i="10"/>
  <c r="Q32" i="10"/>
  <c r="U32" i="10"/>
  <c r="S8" i="10"/>
  <c r="S12" i="10"/>
  <c r="U22" i="10"/>
  <c r="U16" i="10"/>
  <c r="S19" i="10"/>
  <c r="Q8" i="10"/>
  <c r="Q11" i="10"/>
  <c r="Q24" i="10"/>
  <c r="S24" i="10"/>
  <c r="Q19" i="10"/>
  <c r="S27" i="10"/>
  <c r="U6" i="10"/>
  <c r="S11" i="10"/>
  <c r="U14" i="10"/>
  <c r="U30" i="10"/>
  <c r="Q33" i="10"/>
  <c r="U9" i="10"/>
  <c r="U17" i="10"/>
  <c r="U25" i="10"/>
  <c r="Q13" i="10"/>
  <c r="S21" i="10"/>
  <c r="S29" i="10"/>
  <c r="U7" i="10"/>
  <c r="U15" i="10"/>
  <c r="U23" i="10"/>
  <c r="S28" i="10"/>
  <c r="U31" i="10"/>
  <c r="Q21" i="10"/>
  <c r="Q29" i="10"/>
  <c r="Q26" i="10"/>
  <c r="Q6" i="10"/>
  <c r="U12" i="10"/>
  <c r="Q14" i="10"/>
  <c r="U20" i="10"/>
  <c r="Q22" i="10"/>
  <c r="U28" i="10"/>
  <c r="Q30" i="10"/>
  <c r="S33" i="10"/>
  <c r="Q5" i="10"/>
  <c r="S5" i="10"/>
  <c r="Q10" i="10"/>
  <c r="Q18" i="10"/>
  <c r="Q34" i="10"/>
  <c r="Q7" i="10"/>
  <c r="S10" i="10"/>
  <c r="U13" i="10"/>
  <c r="Q15" i="10"/>
  <c r="S18" i="10"/>
  <c r="Q23" i="10"/>
  <c r="S26" i="10"/>
  <c r="Q31" i="10"/>
  <c r="S34" i="10"/>
  <c r="K34" i="6" l="1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Q5" i="6" l="1"/>
</calcChain>
</file>

<file path=xl/sharedStrings.xml><?xml version="1.0" encoding="utf-8"?>
<sst xmlns="http://schemas.openxmlformats.org/spreadsheetml/2006/main" count="142" uniqueCount="20">
  <si>
    <t>Altitude</t>
  </si>
  <si>
    <t>ft</t>
  </si>
  <si>
    <t>slug/ft^3</t>
  </si>
  <si>
    <t>T/W</t>
  </si>
  <si>
    <t>W/S</t>
  </si>
  <si>
    <t>S TOFL</t>
  </si>
  <si>
    <t>Sea Level Density</t>
  </si>
  <si>
    <t xml:space="preserve">Altitude Density </t>
  </si>
  <si>
    <t>Sigma</t>
  </si>
  <si>
    <t>CL_mac_T.O.</t>
  </si>
  <si>
    <t>Constant</t>
  </si>
  <si>
    <t>High Tech</t>
  </si>
  <si>
    <t>Mid Tech</t>
  </si>
  <si>
    <t>Low Tech</t>
  </si>
  <si>
    <t>ib/ft^2</t>
  </si>
  <si>
    <t>ib/ib</t>
  </si>
  <si>
    <t>S Ob 50</t>
  </si>
  <si>
    <t>Gama</t>
  </si>
  <si>
    <t>degree</t>
  </si>
  <si>
    <t>Delta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</si>
</sst>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#,##0.0000"/>
    <numFmt numFmtId="166" formatCode="#,##0.0"/>
    <numFmt numFmtId="167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4" fontId="1" fillId="2" borderId="2" xfId="0" applyNumberFormat="1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1" fillId="3" borderId="3" xfId="0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6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0" applyNumberFormat="1"/>
    <xf numFmtId="167" fontId="1" fillId="2" borderId="2" xfId="0" applyNumberFormat="1" applyFont="1" applyFill="1" applyBorder="1" applyAlignment="1">
      <alignment horizontal="center" vertical="center"/>
    </xf>
    <xf numFmtId="167" fontId="1" fillId="2" borderId="5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seat(5000ft)'!$Q$5:$Q$34</c:f>
              <c:numCache>
                <c:formatCode>#,##0.0000</c:formatCode>
                <c:ptCount val="30"/>
                <c:pt idx="0">
                  <c:v>1.5584877400127659E-2</c:v>
                </c:pt>
                <c:pt idx="1">
                  <c:v>3.1169754800255318E-2</c:v>
                </c:pt>
                <c:pt idx="2">
                  <c:v>4.6754632200382978E-2</c:v>
                </c:pt>
                <c:pt idx="3">
                  <c:v>6.2339509600510636E-2</c:v>
                </c:pt>
                <c:pt idx="4">
                  <c:v>7.7924387000638293E-2</c:v>
                </c:pt>
                <c:pt idx="5">
                  <c:v>9.3509264400765957E-2</c:v>
                </c:pt>
                <c:pt idx="6">
                  <c:v>0.10909414180089362</c:v>
                </c:pt>
                <c:pt idx="7">
                  <c:v>0.12467901920102127</c:v>
                </c:pt>
                <c:pt idx="8">
                  <c:v>0.14026389660114894</c:v>
                </c:pt>
                <c:pt idx="9">
                  <c:v>0.15584877400127659</c:v>
                </c:pt>
                <c:pt idx="10">
                  <c:v>0.17143365140140426</c:v>
                </c:pt>
                <c:pt idx="11">
                  <c:v>0.18701852880153191</c:v>
                </c:pt>
                <c:pt idx="12">
                  <c:v>0.20260340620165956</c:v>
                </c:pt>
                <c:pt idx="13">
                  <c:v>0.21818828360178724</c:v>
                </c:pt>
                <c:pt idx="14">
                  <c:v>0.23377316100191489</c:v>
                </c:pt>
                <c:pt idx="15">
                  <c:v>0.24935803840204254</c:v>
                </c:pt>
                <c:pt idx="16">
                  <c:v>0.26494291580217022</c:v>
                </c:pt>
                <c:pt idx="17">
                  <c:v>0.28052779320229787</c:v>
                </c:pt>
                <c:pt idx="18">
                  <c:v>0.29611267060242552</c:v>
                </c:pt>
                <c:pt idx="19">
                  <c:v>0.31169754800255317</c:v>
                </c:pt>
                <c:pt idx="20">
                  <c:v>0.32728242540268082</c:v>
                </c:pt>
                <c:pt idx="21">
                  <c:v>0.34286730280280853</c:v>
                </c:pt>
                <c:pt idx="22">
                  <c:v>0.35845218020293618</c:v>
                </c:pt>
                <c:pt idx="23">
                  <c:v>0.37403705760306383</c:v>
                </c:pt>
                <c:pt idx="24">
                  <c:v>0.38962193500319148</c:v>
                </c:pt>
                <c:pt idx="25">
                  <c:v>0.40520681240331913</c:v>
                </c:pt>
                <c:pt idx="26">
                  <c:v>0.42079168980344678</c:v>
                </c:pt>
                <c:pt idx="27">
                  <c:v>0.43637656720357448</c:v>
                </c:pt>
                <c:pt idx="28">
                  <c:v>0.45196144460370213</c:v>
                </c:pt>
                <c:pt idx="29">
                  <c:v>0.46754632200382978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DEC-9492-3C4B6801265A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seat(5000ft)'!$S$5:$S$34</c:f>
              <c:numCache>
                <c:formatCode>#,##0.0000</c:formatCode>
                <c:ptCount val="30"/>
                <c:pt idx="0">
                  <c:v>1.771008795469052E-2</c:v>
                </c:pt>
                <c:pt idx="1">
                  <c:v>3.5420175909381041E-2</c:v>
                </c:pt>
                <c:pt idx="2">
                  <c:v>5.3130263864071561E-2</c:v>
                </c:pt>
                <c:pt idx="3">
                  <c:v>7.0840351818762082E-2</c:v>
                </c:pt>
                <c:pt idx="4">
                  <c:v>8.8550439773452602E-2</c:v>
                </c:pt>
                <c:pt idx="5">
                  <c:v>0.10626052772814312</c:v>
                </c:pt>
                <c:pt idx="6">
                  <c:v>0.12397061568283364</c:v>
                </c:pt>
                <c:pt idx="7">
                  <c:v>0.14168070363752416</c:v>
                </c:pt>
                <c:pt idx="8">
                  <c:v>0.1593907915922147</c:v>
                </c:pt>
                <c:pt idx="9">
                  <c:v>0.1771008795469052</c:v>
                </c:pt>
                <c:pt idx="10">
                  <c:v>0.19481096750159574</c:v>
                </c:pt>
                <c:pt idx="11">
                  <c:v>0.21252105545628625</c:v>
                </c:pt>
                <c:pt idx="12">
                  <c:v>0.23023114341097678</c:v>
                </c:pt>
                <c:pt idx="13">
                  <c:v>0.24794123136566729</c:v>
                </c:pt>
                <c:pt idx="14">
                  <c:v>0.26565131932035779</c:v>
                </c:pt>
                <c:pt idx="15">
                  <c:v>0.28336140727504833</c:v>
                </c:pt>
                <c:pt idx="16">
                  <c:v>0.30107149522973886</c:v>
                </c:pt>
                <c:pt idx="17">
                  <c:v>0.3187815831844294</c:v>
                </c:pt>
                <c:pt idx="18">
                  <c:v>0.33649167113911987</c:v>
                </c:pt>
                <c:pt idx="19">
                  <c:v>0.35420175909381041</c:v>
                </c:pt>
                <c:pt idx="20">
                  <c:v>0.37191184704850094</c:v>
                </c:pt>
                <c:pt idx="21">
                  <c:v>0.38962193500319148</c:v>
                </c:pt>
                <c:pt idx="22">
                  <c:v>0.40733202295788201</c:v>
                </c:pt>
                <c:pt idx="23">
                  <c:v>0.42504211091257249</c:v>
                </c:pt>
                <c:pt idx="24">
                  <c:v>0.44275219886726302</c:v>
                </c:pt>
                <c:pt idx="25">
                  <c:v>0.46046228682195356</c:v>
                </c:pt>
                <c:pt idx="26">
                  <c:v>0.47817237477664409</c:v>
                </c:pt>
                <c:pt idx="27">
                  <c:v>0.49588246273133457</c:v>
                </c:pt>
                <c:pt idx="28">
                  <c:v>0.51359255068602516</c:v>
                </c:pt>
                <c:pt idx="29">
                  <c:v>0.53130263864071559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4DEC-9492-3C4B6801265A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seat(5000ft)'!$U$5:$U$34</c:f>
              <c:numCache>
                <c:formatCode>#,##0.0000</c:formatCode>
                <c:ptCount val="30"/>
                <c:pt idx="0">
                  <c:v>2.0506417631746921E-2</c:v>
                </c:pt>
                <c:pt idx="1">
                  <c:v>4.1012835263493842E-2</c:v>
                </c:pt>
                <c:pt idx="2">
                  <c:v>6.1519252895240767E-2</c:v>
                </c:pt>
                <c:pt idx="3">
                  <c:v>8.2025670526987685E-2</c:v>
                </c:pt>
                <c:pt idx="4">
                  <c:v>0.10253208815873462</c:v>
                </c:pt>
                <c:pt idx="5">
                  <c:v>0.12303850579048153</c:v>
                </c:pt>
                <c:pt idx="6">
                  <c:v>0.14354492342222847</c:v>
                </c:pt>
                <c:pt idx="7">
                  <c:v>0.16405134105397537</c:v>
                </c:pt>
                <c:pt idx="8">
                  <c:v>0.1845577586857223</c:v>
                </c:pt>
                <c:pt idx="9">
                  <c:v>0.20506417631746923</c:v>
                </c:pt>
                <c:pt idx="10">
                  <c:v>0.22557059394921614</c:v>
                </c:pt>
                <c:pt idx="11">
                  <c:v>0.24607701158096307</c:v>
                </c:pt>
                <c:pt idx="12">
                  <c:v>0.26658342921271</c:v>
                </c:pt>
                <c:pt idx="13">
                  <c:v>0.28708984684445693</c:v>
                </c:pt>
                <c:pt idx="14">
                  <c:v>0.30759626447620381</c:v>
                </c:pt>
                <c:pt idx="15">
                  <c:v>0.32810268210795074</c:v>
                </c:pt>
                <c:pt idx="16">
                  <c:v>0.34860909973969767</c:v>
                </c:pt>
                <c:pt idx="17">
                  <c:v>0.3691155173714446</c:v>
                </c:pt>
                <c:pt idx="18">
                  <c:v>0.38962193500319153</c:v>
                </c:pt>
                <c:pt idx="19">
                  <c:v>0.41012835263493846</c:v>
                </c:pt>
                <c:pt idx="20">
                  <c:v>0.43063477026668534</c:v>
                </c:pt>
                <c:pt idx="21">
                  <c:v>0.45114118789843227</c:v>
                </c:pt>
                <c:pt idx="22">
                  <c:v>0.4716476055301792</c:v>
                </c:pt>
                <c:pt idx="23">
                  <c:v>0.49215402316192614</c:v>
                </c:pt>
                <c:pt idx="24">
                  <c:v>0.51266044079367301</c:v>
                </c:pt>
                <c:pt idx="25">
                  <c:v>0.53316685842542</c:v>
                </c:pt>
                <c:pt idx="26">
                  <c:v>0.55367327605716687</c:v>
                </c:pt>
                <c:pt idx="27">
                  <c:v>0.57417969368891386</c:v>
                </c:pt>
                <c:pt idx="28">
                  <c:v>0.59468611132066074</c:v>
                </c:pt>
                <c:pt idx="29">
                  <c:v>0.61519252895240761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4DEC-9492-3C4B6801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seat(sea level)'!$P$5:$P$34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level)'!$Q$5:$Q$34</c:f>
              <c:numCache>
                <c:formatCode>#,##0.0000</c:formatCode>
                <c:ptCount val="30"/>
                <c:pt idx="0">
                  <c:v>1.3410306440263043E-2</c:v>
                </c:pt>
                <c:pt idx="1">
                  <c:v>2.6820612880526087E-2</c:v>
                </c:pt>
                <c:pt idx="2">
                  <c:v>4.0230919320789128E-2</c:v>
                </c:pt>
                <c:pt idx="3">
                  <c:v>5.3641225761052173E-2</c:v>
                </c:pt>
                <c:pt idx="4">
                  <c:v>6.7051532201315212E-2</c:v>
                </c:pt>
                <c:pt idx="5">
                  <c:v>8.0461838641578257E-2</c:v>
                </c:pt>
                <c:pt idx="6">
                  <c:v>9.3872145081841302E-2</c:v>
                </c:pt>
                <c:pt idx="7">
                  <c:v>0.10728245152210435</c:v>
                </c:pt>
                <c:pt idx="8">
                  <c:v>0.12069275796236739</c:v>
                </c:pt>
                <c:pt idx="9">
                  <c:v>0.13410306440263042</c:v>
                </c:pt>
                <c:pt idx="10">
                  <c:v>0.14751337084289348</c:v>
                </c:pt>
                <c:pt idx="11">
                  <c:v>0.16092367728315651</c:v>
                </c:pt>
                <c:pt idx="12">
                  <c:v>0.17433398372341957</c:v>
                </c:pt>
                <c:pt idx="13">
                  <c:v>0.1877442901636826</c:v>
                </c:pt>
                <c:pt idx="14">
                  <c:v>0.20115459660394566</c:v>
                </c:pt>
                <c:pt idx="15">
                  <c:v>0.21456490304420869</c:v>
                </c:pt>
                <c:pt idx="16">
                  <c:v>0.22797520948447172</c:v>
                </c:pt>
                <c:pt idx="17">
                  <c:v>0.24138551592473478</c:v>
                </c:pt>
                <c:pt idx="18">
                  <c:v>0.25479582236499781</c:v>
                </c:pt>
                <c:pt idx="19">
                  <c:v>0.26820612880526085</c:v>
                </c:pt>
                <c:pt idx="20">
                  <c:v>0.28161643524552393</c:v>
                </c:pt>
                <c:pt idx="21">
                  <c:v>0.29502674168578696</c:v>
                </c:pt>
                <c:pt idx="22">
                  <c:v>0.30843704812605</c:v>
                </c:pt>
                <c:pt idx="23">
                  <c:v>0.32184735456631303</c:v>
                </c:pt>
                <c:pt idx="24">
                  <c:v>0.33525766100657606</c:v>
                </c:pt>
                <c:pt idx="25">
                  <c:v>0.34866796744683914</c:v>
                </c:pt>
                <c:pt idx="26">
                  <c:v>0.36207827388710218</c:v>
                </c:pt>
                <c:pt idx="27">
                  <c:v>0.37548858032736521</c:v>
                </c:pt>
                <c:pt idx="28">
                  <c:v>0.38889888676762824</c:v>
                </c:pt>
                <c:pt idx="29">
                  <c:v>0.40230919320789132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36A-AF9C-11C0B27FA1B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seat(sea level)'!$R$5:$R$34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level)'!$S$5:$S$34</c:f>
              <c:numCache>
                <c:formatCode>#,##0.0000</c:formatCode>
                <c:ptCount val="30"/>
                <c:pt idx="0">
                  <c:v>1.5238984591208002E-2</c:v>
                </c:pt>
                <c:pt idx="1">
                  <c:v>3.0477969182416003E-2</c:v>
                </c:pt>
                <c:pt idx="2">
                  <c:v>4.571695377362401E-2</c:v>
                </c:pt>
                <c:pt idx="3">
                  <c:v>6.0955938364832006E-2</c:v>
                </c:pt>
                <c:pt idx="4">
                  <c:v>7.6194922956040009E-2</c:v>
                </c:pt>
                <c:pt idx="5">
                  <c:v>9.1433907547248019E-2</c:v>
                </c:pt>
                <c:pt idx="6">
                  <c:v>0.10667289213845602</c:v>
                </c:pt>
                <c:pt idx="7">
                  <c:v>0.12191187672966401</c:v>
                </c:pt>
                <c:pt idx="8">
                  <c:v>0.13715086132087201</c:v>
                </c:pt>
                <c:pt idx="9">
                  <c:v>0.15238984591208002</c:v>
                </c:pt>
                <c:pt idx="10">
                  <c:v>0.16762883050328803</c:v>
                </c:pt>
                <c:pt idx="11">
                  <c:v>0.18286781509449604</c:v>
                </c:pt>
                <c:pt idx="12">
                  <c:v>0.19810679968570402</c:v>
                </c:pt>
                <c:pt idx="13">
                  <c:v>0.21334578427691203</c:v>
                </c:pt>
                <c:pt idx="14">
                  <c:v>0.22858476886812004</c:v>
                </c:pt>
                <c:pt idx="15">
                  <c:v>0.24382375345932802</c:v>
                </c:pt>
                <c:pt idx="16">
                  <c:v>0.25906273805053603</c:v>
                </c:pt>
                <c:pt idx="17">
                  <c:v>0.27430172264174402</c:v>
                </c:pt>
                <c:pt idx="18">
                  <c:v>0.28954070723295205</c:v>
                </c:pt>
                <c:pt idx="19">
                  <c:v>0.30477969182416004</c:v>
                </c:pt>
                <c:pt idx="20">
                  <c:v>0.32001867641536802</c:v>
                </c:pt>
                <c:pt idx="21">
                  <c:v>0.33525766100657606</c:v>
                </c:pt>
                <c:pt idx="22">
                  <c:v>0.35049664559778404</c:v>
                </c:pt>
                <c:pt idx="23">
                  <c:v>0.36573563018899208</c:v>
                </c:pt>
                <c:pt idx="24">
                  <c:v>0.38097461478020006</c:v>
                </c:pt>
                <c:pt idx="25">
                  <c:v>0.39621359937140804</c:v>
                </c:pt>
                <c:pt idx="26">
                  <c:v>0.41145258396261608</c:v>
                </c:pt>
                <c:pt idx="27">
                  <c:v>0.42669156855382406</c:v>
                </c:pt>
                <c:pt idx="28">
                  <c:v>0.44193055314503205</c:v>
                </c:pt>
                <c:pt idx="29">
                  <c:v>0.45716953773624008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D-436A-AF9C-11C0B27FA1B5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seat(sea level)'!$T$5:$T$34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level)'!$U$5:$U$34</c:f>
              <c:numCache>
                <c:formatCode>#,##0.0000</c:formatCode>
                <c:ptCount val="30"/>
                <c:pt idx="0">
                  <c:v>1.7645140052977688E-2</c:v>
                </c:pt>
                <c:pt idx="1">
                  <c:v>3.5290280105955377E-2</c:v>
                </c:pt>
                <c:pt idx="2">
                  <c:v>5.2935420158933065E-2</c:v>
                </c:pt>
                <c:pt idx="3">
                  <c:v>7.0580560211910753E-2</c:v>
                </c:pt>
                <c:pt idx="4">
                  <c:v>8.8225700264888435E-2</c:v>
                </c:pt>
                <c:pt idx="5">
                  <c:v>0.10587084031786613</c:v>
                </c:pt>
                <c:pt idx="6">
                  <c:v>0.12351598037084381</c:v>
                </c:pt>
                <c:pt idx="7">
                  <c:v>0.14116112042382151</c:v>
                </c:pt>
                <c:pt idx="8">
                  <c:v>0.15880626047679919</c:v>
                </c:pt>
                <c:pt idx="9">
                  <c:v>0.17645140052977687</c:v>
                </c:pt>
                <c:pt idx="10">
                  <c:v>0.19409654058275455</c:v>
                </c:pt>
                <c:pt idx="11">
                  <c:v>0.21174168063573226</c:v>
                </c:pt>
                <c:pt idx="12">
                  <c:v>0.22938682068870994</c:v>
                </c:pt>
                <c:pt idx="13">
                  <c:v>0.24703196074168762</c:v>
                </c:pt>
                <c:pt idx="14">
                  <c:v>0.26467710079466533</c:v>
                </c:pt>
                <c:pt idx="15">
                  <c:v>0.28232224084764301</c:v>
                </c:pt>
                <c:pt idx="16">
                  <c:v>0.29996738090062069</c:v>
                </c:pt>
                <c:pt idx="17">
                  <c:v>0.31761252095359838</c:v>
                </c:pt>
                <c:pt idx="18">
                  <c:v>0.33525766100657606</c:v>
                </c:pt>
                <c:pt idx="19">
                  <c:v>0.35290280105955374</c:v>
                </c:pt>
                <c:pt idx="20">
                  <c:v>0.37054794111253142</c:v>
                </c:pt>
                <c:pt idx="21">
                  <c:v>0.3881930811655091</c:v>
                </c:pt>
                <c:pt idx="22">
                  <c:v>0.40583822121848678</c:v>
                </c:pt>
                <c:pt idx="23">
                  <c:v>0.42348336127146452</c:v>
                </c:pt>
                <c:pt idx="24">
                  <c:v>0.4411285013244422</c:v>
                </c:pt>
                <c:pt idx="25">
                  <c:v>0.45877364137741988</c:v>
                </c:pt>
                <c:pt idx="26">
                  <c:v>0.47641878143039756</c:v>
                </c:pt>
                <c:pt idx="27">
                  <c:v>0.49406392148337525</c:v>
                </c:pt>
                <c:pt idx="28">
                  <c:v>0.51170906153635298</c:v>
                </c:pt>
                <c:pt idx="29">
                  <c:v>0.52935420158933066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D-436A-AF9C-11C0B27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seat(5000ft)'!$Q$5:$Q$34</c:f>
              <c:numCache>
                <c:formatCode>#,##0.0000</c:formatCode>
                <c:ptCount val="30"/>
                <c:pt idx="0">
                  <c:v>2.3818885348800552E-2</c:v>
                </c:pt>
                <c:pt idx="1">
                  <c:v>4.7637770697601105E-2</c:v>
                </c:pt>
                <c:pt idx="2">
                  <c:v>7.1456656046401654E-2</c:v>
                </c:pt>
                <c:pt idx="3">
                  <c:v>9.527554139520221E-2</c:v>
                </c:pt>
                <c:pt idx="4">
                  <c:v>0.11909442674400277</c:v>
                </c:pt>
                <c:pt idx="5">
                  <c:v>0.14291331209280331</c:v>
                </c:pt>
                <c:pt idx="6">
                  <c:v>0.16673219744160386</c:v>
                </c:pt>
                <c:pt idx="7">
                  <c:v>0.19055108279040442</c:v>
                </c:pt>
                <c:pt idx="8">
                  <c:v>0.21436996813920497</c:v>
                </c:pt>
                <c:pt idx="9">
                  <c:v>0.23818885348800553</c:v>
                </c:pt>
                <c:pt idx="10">
                  <c:v>0.26200773883680606</c:v>
                </c:pt>
                <c:pt idx="11">
                  <c:v>0.28582662418560661</c:v>
                </c:pt>
                <c:pt idx="12">
                  <c:v>0.30964550953440717</c:v>
                </c:pt>
                <c:pt idx="13">
                  <c:v>0.33346439488320773</c:v>
                </c:pt>
                <c:pt idx="14">
                  <c:v>0.35728328023200828</c:v>
                </c:pt>
                <c:pt idx="15">
                  <c:v>0.38110216558080884</c:v>
                </c:pt>
                <c:pt idx="16">
                  <c:v>0.40492105092960939</c:v>
                </c:pt>
                <c:pt idx="17">
                  <c:v>0.42873993627840995</c:v>
                </c:pt>
                <c:pt idx="18">
                  <c:v>0.45255882162721051</c:v>
                </c:pt>
                <c:pt idx="19">
                  <c:v>0.47637770697601106</c:v>
                </c:pt>
                <c:pt idx="20">
                  <c:v>0.50019659232481162</c:v>
                </c:pt>
                <c:pt idx="21">
                  <c:v>0.52401547767361212</c:v>
                </c:pt>
                <c:pt idx="22">
                  <c:v>0.54783436302241273</c:v>
                </c:pt>
                <c:pt idx="23">
                  <c:v>0.57165324837121323</c:v>
                </c:pt>
                <c:pt idx="24">
                  <c:v>0.59547213372001384</c:v>
                </c:pt>
                <c:pt idx="25">
                  <c:v>0.61929101906881434</c:v>
                </c:pt>
                <c:pt idx="26">
                  <c:v>0.64310990441761495</c:v>
                </c:pt>
                <c:pt idx="27">
                  <c:v>0.66692878976641545</c:v>
                </c:pt>
                <c:pt idx="28">
                  <c:v>0.69074767511521606</c:v>
                </c:pt>
                <c:pt idx="29">
                  <c:v>0.71456656046401656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7-40D5-AD48-9F65AAF4A05C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seat(5000ft)'!$S$5:$S$34</c:f>
              <c:numCache>
                <c:formatCode>#,##0.0000</c:formatCode>
                <c:ptCount val="30"/>
                <c:pt idx="0">
                  <c:v>2.7066915169091536E-2</c:v>
                </c:pt>
                <c:pt idx="1">
                  <c:v>5.4133830338183073E-2</c:v>
                </c:pt>
                <c:pt idx="2">
                  <c:v>8.1200745507274602E-2</c:v>
                </c:pt>
                <c:pt idx="3">
                  <c:v>0.10826766067636615</c:v>
                </c:pt>
                <c:pt idx="4">
                  <c:v>0.13533457584545769</c:v>
                </c:pt>
                <c:pt idx="5">
                  <c:v>0.1624014910145492</c:v>
                </c:pt>
                <c:pt idx="6">
                  <c:v>0.18946840618364075</c:v>
                </c:pt>
                <c:pt idx="7">
                  <c:v>0.21653532135273229</c:v>
                </c:pt>
                <c:pt idx="8">
                  <c:v>0.24360223652182383</c:v>
                </c:pt>
                <c:pt idx="9">
                  <c:v>0.27066915169091538</c:v>
                </c:pt>
                <c:pt idx="10">
                  <c:v>0.29773606686000692</c:v>
                </c:pt>
                <c:pt idx="11">
                  <c:v>0.32480298202909841</c:v>
                </c:pt>
                <c:pt idx="12">
                  <c:v>0.35186989719818995</c:v>
                </c:pt>
                <c:pt idx="13">
                  <c:v>0.37893681236728149</c:v>
                </c:pt>
                <c:pt idx="14">
                  <c:v>0.40600372753637304</c:v>
                </c:pt>
                <c:pt idx="15">
                  <c:v>0.43307064270546458</c:v>
                </c:pt>
                <c:pt idx="16">
                  <c:v>0.46013755787455612</c:v>
                </c:pt>
                <c:pt idx="17">
                  <c:v>0.48720447304364767</c:v>
                </c:pt>
                <c:pt idx="18">
                  <c:v>0.51427138821273921</c:v>
                </c:pt>
                <c:pt idx="19">
                  <c:v>0.54133830338183075</c:v>
                </c:pt>
                <c:pt idx="20">
                  <c:v>0.5684052185509223</c:v>
                </c:pt>
                <c:pt idx="21">
                  <c:v>0.59547213372001384</c:v>
                </c:pt>
                <c:pt idx="22">
                  <c:v>0.62253904888910538</c:v>
                </c:pt>
                <c:pt idx="23">
                  <c:v>0.64960596405819682</c:v>
                </c:pt>
                <c:pt idx="24">
                  <c:v>0.67667287922728836</c:v>
                </c:pt>
                <c:pt idx="25">
                  <c:v>0.7037397943963799</c:v>
                </c:pt>
                <c:pt idx="26">
                  <c:v>0.73080670956547145</c:v>
                </c:pt>
                <c:pt idx="27">
                  <c:v>0.75787362473456299</c:v>
                </c:pt>
                <c:pt idx="28">
                  <c:v>0.78494053990365453</c:v>
                </c:pt>
                <c:pt idx="29">
                  <c:v>0.81200745507274608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7-40D5-AD48-9F65AAF4A05C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seat(5000ft)'!$U$5:$U$34</c:f>
              <c:numCache>
                <c:formatCode>#,##0.0000</c:formatCode>
                <c:ptCount val="30"/>
                <c:pt idx="0">
                  <c:v>3.1340638616842838E-2</c:v>
                </c:pt>
                <c:pt idx="1">
                  <c:v>6.2681277233685675E-2</c:v>
                </c:pt>
                <c:pt idx="2">
                  <c:v>9.4021915850528506E-2</c:v>
                </c:pt>
                <c:pt idx="3">
                  <c:v>0.12536255446737135</c:v>
                </c:pt>
                <c:pt idx="4">
                  <c:v>0.15670319308421418</c:v>
                </c:pt>
                <c:pt idx="5">
                  <c:v>0.18804383170105701</c:v>
                </c:pt>
                <c:pt idx="6">
                  <c:v>0.21938447031789984</c:v>
                </c:pt>
                <c:pt idx="7">
                  <c:v>0.2507251089347427</c:v>
                </c:pt>
                <c:pt idx="8">
                  <c:v>0.28206574755158553</c:v>
                </c:pt>
                <c:pt idx="9">
                  <c:v>0.31340638616842836</c:v>
                </c:pt>
                <c:pt idx="10">
                  <c:v>0.34474702478527119</c:v>
                </c:pt>
                <c:pt idx="11">
                  <c:v>0.37608766340211403</c:v>
                </c:pt>
                <c:pt idx="12">
                  <c:v>0.40742830201895686</c:v>
                </c:pt>
                <c:pt idx="13">
                  <c:v>0.43876894063579969</c:v>
                </c:pt>
                <c:pt idx="14">
                  <c:v>0.47010957925264252</c:v>
                </c:pt>
                <c:pt idx="15">
                  <c:v>0.5014502178694854</c:v>
                </c:pt>
                <c:pt idx="16">
                  <c:v>0.53279085648632818</c:v>
                </c:pt>
                <c:pt idx="17">
                  <c:v>0.56413149510317107</c:v>
                </c:pt>
                <c:pt idx="18">
                  <c:v>0.59547213372001384</c:v>
                </c:pt>
                <c:pt idx="19">
                  <c:v>0.62681277233685673</c:v>
                </c:pt>
                <c:pt idx="20">
                  <c:v>0.6581534109536995</c:v>
                </c:pt>
                <c:pt idx="21">
                  <c:v>0.68949404957054239</c:v>
                </c:pt>
                <c:pt idx="22">
                  <c:v>0.72083468818738516</c:v>
                </c:pt>
                <c:pt idx="23">
                  <c:v>0.75217532680422805</c:v>
                </c:pt>
                <c:pt idx="24">
                  <c:v>0.78351596542107083</c:v>
                </c:pt>
                <c:pt idx="25">
                  <c:v>0.81485660403791371</c:v>
                </c:pt>
                <c:pt idx="26">
                  <c:v>0.8461972426547566</c:v>
                </c:pt>
                <c:pt idx="27">
                  <c:v>0.87753788127159937</c:v>
                </c:pt>
                <c:pt idx="28">
                  <c:v>0.90887851988844226</c:v>
                </c:pt>
                <c:pt idx="29">
                  <c:v>0.94021915850528504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7-40D5-AD48-9F65AAF4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seat(sea level) (2)'!$P$5:$P$34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(2)'!$Q$5:$Q$34</c:f>
              <c:numCache>
                <c:formatCode>#,##0.0000</c:formatCode>
                <c:ptCount val="30"/>
                <c:pt idx="0">
                  <c:v>2.0495416382954074E-2</c:v>
                </c:pt>
                <c:pt idx="1">
                  <c:v>4.0990832765908147E-2</c:v>
                </c:pt>
                <c:pt idx="2">
                  <c:v>6.1486249148862221E-2</c:v>
                </c:pt>
                <c:pt idx="3">
                  <c:v>8.1981665531816295E-2</c:v>
                </c:pt>
                <c:pt idx="4">
                  <c:v>0.10247708191477037</c:v>
                </c:pt>
                <c:pt idx="5">
                  <c:v>0.12297249829772444</c:v>
                </c:pt>
                <c:pt idx="6">
                  <c:v>0.14346791468067852</c:v>
                </c:pt>
                <c:pt idx="7">
                  <c:v>0.16396333106363259</c:v>
                </c:pt>
                <c:pt idx="8">
                  <c:v>0.18445874744658666</c:v>
                </c:pt>
                <c:pt idx="9">
                  <c:v>0.20495416382954074</c:v>
                </c:pt>
                <c:pt idx="10">
                  <c:v>0.22544958021249481</c:v>
                </c:pt>
                <c:pt idx="11">
                  <c:v>0.24594499659544888</c:v>
                </c:pt>
                <c:pt idx="12">
                  <c:v>0.26644041297840293</c:v>
                </c:pt>
                <c:pt idx="13">
                  <c:v>0.28693582936135703</c:v>
                </c:pt>
                <c:pt idx="14">
                  <c:v>0.30743124574431108</c:v>
                </c:pt>
                <c:pt idx="15">
                  <c:v>0.32792666212726518</c:v>
                </c:pt>
                <c:pt idx="16">
                  <c:v>0.34842207851021922</c:v>
                </c:pt>
                <c:pt idx="17">
                  <c:v>0.36891749489317333</c:v>
                </c:pt>
                <c:pt idx="18">
                  <c:v>0.38941291127612737</c:v>
                </c:pt>
                <c:pt idx="19">
                  <c:v>0.40990832765908147</c:v>
                </c:pt>
                <c:pt idx="20">
                  <c:v>0.43040374404203552</c:v>
                </c:pt>
                <c:pt idx="21">
                  <c:v>0.45089916042498962</c:v>
                </c:pt>
                <c:pt idx="22">
                  <c:v>0.47139457680794367</c:v>
                </c:pt>
                <c:pt idx="23">
                  <c:v>0.49188999319089777</c:v>
                </c:pt>
                <c:pt idx="24">
                  <c:v>0.51238540957385181</c:v>
                </c:pt>
                <c:pt idx="25">
                  <c:v>0.53288082595680586</c:v>
                </c:pt>
                <c:pt idx="26">
                  <c:v>0.55337624233976002</c:v>
                </c:pt>
                <c:pt idx="27">
                  <c:v>0.57387165872271406</c:v>
                </c:pt>
                <c:pt idx="28">
                  <c:v>0.59436707510566811</c:v>
                </c:pt>
                <c:pt idx="29">
                  <c:v>0.61486249148862215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E34-AA98-D060C267D043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seat(sea level) (2)'!$R$5:$R$34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(2)'!$S$5:$S$34</c:f>
              <c:numCache>
                <c:formatCode>#,##0.0000</c:formatCode>
                <c:ptCount val="30"/>
                <c:pt idx="0">
                  <c:v>2.3290245889720534E-2</c:v>
                </c:pt>
                <c:pt idx="1">
                  <c:v>4.6580491779441069E-2</c:v>
                </c:pt>
                <c:pt idx="2">
                  <c:v>6.9870737669161603E-2</c:v>
                </c:pt>
                <c:pt idx="3">
                  <c:v>9.3160983558882138E-2</c:v>
                </c:pt>
                <c:pt idx="4">
                  <c:v>0.11645122944860267</c:v>
                </c:pt>
                <c:pt idx="5">
                  <c:v>0.13974147533832321</c:v>
                </c:pt>
                <c:pt idx="6">
                  <c:v>0.16303172122804374</c:v>
                </c:pt>
                <c:pt idx="7">
                  <c:v>0.18632196711776428</c:v>
                </c:pt>
                <c:pt idx="8">
                  <c:v>0.20961221300748481</c:v>
                </c:pt>
                <c:pt idx="9">
                  <c:v>0.23290245889720534</c:v>
                </c:pt>
                <c:pt idx="10">
                  <c:v>0.25619270478692585</c:v>
                </c:pt>
                <c:pt idx="11">
                  <c:v>0.27948295067664641</c:v>
                </c:pt>
                <c:pt idx="12">
                  <c:v>0.30277319656636692</c:v>
                </c:pt>
                <c:pt idx="13">
                  <c:v>0.32606344245608748</c:v>
                </c:pt>
                <c:pt idx="14">
                  <c:v>0.34935368834580799</c:v>
                </c:pt>
                <c:pt idx="15">
                  <c:v>0.37264393423552855</c:v>
                </c:pt>
                <c:pt idx="16">
                  <c:v>0.39593418012524906</c:v>
                </c:pt>
                <c:pt idx="17">
                  <c:v>0.41922442601496962</c:v>
                </c:pt>
                <c:pt idx="18">
                  <c:v>0.44251467190469013</c:v>
                </c:pt>
                <c:pt idx="19">
                  <c:v>0.46580491779441069</c:v>
                </c:pt>
                <c:pt idx="20">
                  <c:v>0.4890951636841312</c:v>
                </c:pt>
                <c:pt idx="21">
                  <c:v>0.5123854095738517</c:v>
                </c:pt>
                <c:pt idx="22">
                  <c:v>0.53567565546357232</c:v>
                </c:pt>
                <c:pt idx="23">
                  <c:v>0.55896590135329283</c:v>
                </c:pt>
                <c:pt idx="24">
                  <c:v>0.58225614724301333</c:v>
                </c:pt>
                <c:pt idx="25">
                  <c:v>0.60554639313273384</c:v>
                </c:pt>
                <c:pt idx="26">
                  <c:v>0.62883663902245446</c:v>
                </c:pt>
                <c:pt idx="27">
                  <c:v>0.65212688491217496</c:v>
                </c:pt>
                <c:pt idx="28">
                  <c:v>0.67541713080189547</c:v>
                </c:pt>
                <c:pt idx="29">
                  <c:v>0.69870737669161598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8-4E34-AA98-D060C267D043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seat(sea level) (2)'!$T$5:$T$34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(2)'!$U$5:$U$34</c:f>
              <c:numCache>
                <c:formatCode>#,##0.0000</c:formatCode>
                <c:ptCount val="30"/>
                <c:pt idx="0">
                  <c:v>2.6967653135465883E-2</c:v>
                </c:pt>
                <c:pt idx="1">
                  <c:v>5.3935306270931765E-2</c:v>
                </c:pt>
                <c:pt idx="2">
                  <c:v>8.0902959406397648E-2</c:v>
                </c:pt>
                <c:pt idx="3">
                  <c:v>0.10787061254186353</c:v>
                </c:pt>
                <c:pt idx="4">
                  <c:v>0.13483826567732943</c:v>
                </c:pt>
                <c:pt idx="5">
                  <c:v>0.1618059188127953</c:v>
                </c:pt>
                <c:pt idx="6">
                  <c:v>0.18877357194826119</c:v>
                </c:pt>
                <c:pt idx="7">
                  <c:v>0.21574122508372706</c:v>
                </c:pt>
                <c:pt idx="8">
                  <c:v>0.24270887821919296</c:v>
                </c:pt>
                <c:pt idx="9">
                  <c:v>0.26967653135465885</c:v>
                </c:pt>
                <c:pt idx="10">
                  <c:v>0.2966441844901247</c:v>
                </c:pt>
                <c:pt idx="11">
                  <c:v>0.32361183762559059</c:v>
                </c:pt>
                <c:pt idx="12">
                  <c:v>0.35057949076105649</c:v>
                </c:pt>
                <c:pt idx="13">
                  <c:v>0.37754714389652239</c:v>
                </c:pt>
                <c:pt idx="14">
                  <c:v>0.40451479703198823</c:v>
                </c:pt>
                <c:pt idx="15">
                  <c:v>0.43148245016745412</c:v>
                </c:pt>
                <c:pt idx="16">
                  <c:v>0.45845010330292002</c:v>
                </c:pt>
                <c:pt idx="17">
                  <c:v>0.48541775643838592</c:v>
                </c:pt>
                <c:pt idx="18">
                  <c:v>0.51238540957385181</c:v>
                </c:pt>
                <c:pt idx="19">
                  <c:v>0.53935306270931771</c:v>
                </c:pt>
                <c:pt idx="20">
                  <c:v>0.56632071584478361</c:v>
                </c:pt>
                <c:pt idx="21">
                  <c:v>0.59328836898024939</c:v>
                </c:pt>
                <c:pt idx="22">
                  <c:v>0.62025602211571529</c:v>
                </c:pt>
                <c:pt idx="23">
                  <c:v>0.64722367525118119</c:v>
                </c:pt>
                <c:pt idx="24">
                  <c:v>0.67419132838664708</c:v>
                </c:pt>
                <c:pt idx="25">
                  <c:v>0.70115898152211298</c:v>
                </c:pt>
                <c:pt idx="26">
                  <c:v>0.72812663465757888</c:v>
                </c:pt>
                <c:pt idx="27">
                  <c:v>0.75509428779304477</c:v>
                </c:pt>
                <c:pt idx="28">
                  <c:v>0.78206194092851067</c:v>
                </c:pt>
                <c:pt idx="29">
                  <c:v>0.80902959406397645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8-4E34-AA98-D060C267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0</xdr:rowOff>
    </xdr:from>
    <xdr:to>
      <xdr:col>9</xdr:col>
      <xdr:colOff>208920</xdr:colOff>
      <xdr:row>24</xdr:row>
      <xdr:rowOff>131040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7798-139E-4234-87E7-897D374C9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144779</xdr:colOff>
      <xdr:row>10</xdr:row>
      <xdr:rowOff>60961</xdr:rowOff>
    </xdr:from>
    <xdr:to>
      <xdr:col>5</xdr:col>
      <xdr:colOff>394864</xdr:colOff>
      <xdr:row>15</xdr:row>
      <xdr:rowOff>120510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4BF0F65-297D-455E-B69B-3FDE2CB0827F}"/>
            </a:ext>
          </a:extLst>
        </xdr:cNvPr>
        <xdr:cNvSpPr txBox="1"/>
      </xdr:nvSpPr>
      <xdr:spPr>
        <a:xfrm rot="1755947">
          <a:off x="1363979" y="1905001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3</xdr:col>
      <xdr:colOff>106680</xdr:colOff>
      <xdr:row>11</xdr:row>
      <xdr:rowOff>38100</xdr:rowOff>
    </xdr:from>
    <xdr:to>
      <xdr:col>4</xdr:col>
      <xdr:colOff>285374</xdr:colOff>
      <xdr:row>13</xdr:row>
      <xdr:rowOff>12812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1AE00C-13DE-4056-8761-6DBA93690385}"/>
            </a:ext>
          </a:extLst>
        </xdr:cNvPr>
        <xdr:cNvCxnSpPr/>
      </xdr:nvCxnSpPr>
      <xdr:spPr>
        <a:xfrm flipH="1" flipV="1">
          <a:off x="1935480" y="2065020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</xdr:row>
      <xdr:rowOff>53340</xdr:rowOff>
    </xdr:from>
    <xdr:to>
      <xdr:col>9</xdr:col>
      <xdr:colOff>605160</xdr:colOff>
      <xdr:row>23</xdr:row>
      <xdr:rowOff>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5CA1-DB00-49B5-A69A-8A7196A1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0.12801</cdr:x>
      <cdr:y>0.2297</cdr:y>
    </cdr:from>
    <cdr:to>
      <cdr:x>0.47699</cdr:x>
      <cdr:y>0.5303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BF0F65-297D-455E-B69B-3FDE2CB0827F}"/>
            </a:ext>
          </a:extLst>
        </cdr:cNvPr>
        <cdr:cNvSpPr txBox="1"/>
      </cdr:nvSpPr>
      <cdr:spPr>
        <a:xfrm xmlns:a="http://schemas.openxmlformats.org/drawingml/2006/main" rot="1755947">
          <a:off x="645160" y="744221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0.2414</cdr:x>
      <cdr:y>0.27909</cdr:y>
    </cdr:from>
    <cdr:to>
      <cdr:x>0.36606</cdr:x>
      <cdr:y>0.38417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11AE00C-13DE-4056-8761-6DBA93690385}"/>
            </a:ext>
          </a:extLst>
        </cdr:cNvPr>
        <cdr:cNvCxnSpPr/>
      </cdr:nvCxnSpPr>
      <cdr:spPr>
        <a:xfrm xmlns:a="http://schemas.openxmlformats.org/drawingml/2006/main" flipH="1" flipV="1">
          <a:off x="1216661" y="904240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114300</xdr:rowOff>
    </xdr:from>
    <xdr:to>
      <xdr:col>9</xdr:col>
      <xdr:colOff>780420</xdr:colOff>
      <xdr:row>23</xdr:row>
      <xdr:rowOff>62460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A98B-49DB-4DE2-BDB0-347D31AF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53341</xdr:colOff>
      <xdr:row>9</xdr:row>
      <xdr:rowOff>76200</xdr:rowOff>
    </xdr:from>
    <xdr:to>
      <xdr:col>6</xdr:col>
      <xdr:colOff>463446</xdr:colOff>
      <xdr:row>14</xdr:row>
      <xdr:rowOff>135749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47E0CA6-14F9-4B79-BEF2-8CE80E6E6A90}"/>
            </a:ext>
          </a:extLst>
        </xdr:cNvPr>
        <xdr:cNvSpPr txBox="1"/>
      </xdr:nvSpPr>
      <xdr:spPr>
        <a:xfrm rot="1755947">
          <a:off x="1882141" y="1737360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4</xdr:col>
      <xdr:colOff>175262</xdr:colOff>
      <xdr:row>10</xdr:row>
      <xdr:rowOff>53339</xdr:rowOff>
    </xdr:from>
    <xdr:to>
      <xdr:col>5</xdr:col>
      <xdr:colOff>353956</xdr:colOff>
      <xdr:row>12</xdr:row>
      <xdr:rowOff>28051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C8E384-4583-4312-A845-B4FB4E24B0BF}"/>
            </a:ext>
          </a:extLst>
        </xdr:cNvPr>
        <xdr:cNvCxnSpPr/>
      </xdr:nvCxnSpPr>
      <xdr:spPr>
        <a:xfrm flipH="1" flipV="1">
          <a:off x="2453642" y="1897379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6</xdr:row>
      <xdr:rowOff>22860</xdr:rowOff>
    </xdr:from>
    <xdr:to>
      <xdr:col>9</xdr:col>
      <xdr:colOff>368940</xdr:colOff>
      <xdr:row>23</xdr:row>
      <xdr:rowOff>153900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81CA6-4B62-43C6-B8F6-99AF0EA5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0.13708</cdr:x>
      <cdr:y>0.23205</cdr:y>
    </cdr:from>
    <cdr:to>
      <cdr:x>0.48606</cdr:x>
      <cdr:y>0.53265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7E0CA6-14F9-4B79-BEF2-8CE80E6E6A90}"/>
            </a:ext>
          </a:extLst>
        </cdr:cNvPr>
        <cdr:cNvSpPr txBox="1"/>
      </cdr:nvSpPr>
      <cdr:spPr>
        <a:xfrm xmlns:a="http://schemas.openxmlformats.org/drawingml/2006/main" rot="1755947">
          <a:off x="690879" y="751840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0.25047</cdr:x>
      <cdr:y>0.28144</cdr:y>
    </cdr:from>
    <cdr:to>
      <cdr:x>0.37513</cdr:x>
      <cdr:y>0.38652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6C8E384-4583-4312-A845-B4FB4E24B0BF}"/>
            </a:ext>
          </a:extLst>
        </cdr:cNvPr>
        <cdr:cNvCxnSpPr/>
      </cdr:nvCxnSpPr>
      <cdr:spPr>
        <a:xfrm xmlns:a="http://schemas.openxmlformats.org/drawingml/2006/main" flipH="1" flipV="1">
          <a:off x="1262380" y="911859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D7D2-129D-4AE5-A8F9-974B0605861D}">
  <dimension ref="B3:D6"/>
  <sheetViews>
    <sheetView workbookViewId="0">
      <selection activeCell="B7" sqref="B7"/>
    </sheetView>
  </sheetViews>
  <sheetFormatPr defaultRowHeight="15" x14ac:dyDescent="0.25"/>
  <cols>
    <col min="2" max="4" width="12" bestFit="1" customWidth="1"/>
  </cols>
  <sheetData>
    <row r="3" spans="2:4" ht="15.75" thickBot="1" x14ac:dyDescent="0.3"/>
    <row r="4" spans="2:4" x14ac:dyDescent="0.25">
      <c r="B4" s="26" t="s">
        <v>9</v>
      </c>
      <c r="C4" s="26" t="s">
        <v>9</v>
      </c>
      <c r="D4" s="26" t="s">
        <v>9</v>
      </c>
    </row>
    <row r="5" spans="2:4" ht="15.75" thickBot="1" x14ac:dyDescent="0.3">
      <c r="B5" s="27" t="s">
        <v>11</v>
      </c>
      <c r="C5" s="27" t="s">
        <v>12</v>
      </c>
      <c r="D5" s="27" t="s">
        <v>13</v>
      </c>
    </row>
    <row r="6" spans="2:4" x14ac:dyDescent="0.25">
      <c r="B6" s="36">
        <v>2.5</v>
      </c>
      <c r="C6" s="28">
        <v>2.2000000000000002</v>
      </c>
      <c r="D6" s="28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3526-97EE-40AD-99B5-97FBAABDA02B}">
  <dimension ref="D2:U34"/>
  <sheetViews>
    <sheetView tabSelected="1" zoomScaleNormal="100" workbookViewId="0">
      <selection activeCell="K16" sqref="K16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1.5584877400127659E-2</v>
      </c>
      <c r="R5" s="19">
        <v>5</v>
      </c>
      <c r="S5" s="14">
        <f>(O5*R5)/(K5*M5*G5)</f>
        <v>1.771008795469052E-2</v>
      </c>
      <c r="T5" s="19">
        <v>5</v>
      </c>
      <c r="U5" s="14">
        <f>(O5*T5)/(K5*N5*G5)</f>
        <v>2.0506417631746921E-2</v>
      </c>
    </row>
    <row r="6" spans="4:21" x14ac:dyDescent="0.25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3.1169754800255318E-2</v>
      </c>
      <c r="R6" s="20">
        <v>10</v>
      </c>
      <c r="S6" s="14">
        <f t="shared" ref="S6:S34" si="3">(O6*R6)/(K6*M6*G6)</f>
        <v>3.5420175909381041E-2</v>
      </c>
      <c r="T6" s="20">
        <v>10</v>
      </c>
      <c r="U6" s="14">
        <f t="shared" ref="U6:U34" si="4">(O6*T6)/(K6*N6*G6)</f>
        <v>4.1012835263493842E-2</v>
      </c>
    </row>
    <row r="7" spans="4:21" x14ac:dyDescent="0.25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4.6754632200382978E-2</v>
      </c>
      <c r="R7" s="20">
        <v>15</v>
      </c>
      <c r="S7" s="14">
        <f t="shared" si="3"/>
        <v>5.3130263864071561E-2</v>
      </c>
      <c r="T7" s="20">
        <v>15</v>
      </c>
      <c r="U7" s="14">
        <f t="shared" si="4"/>
        <v>6.1519252895240767E-2</v>
      </c>
    </row>
    <row r="8" spans="4:21" x14ac:dyDescent="0.25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6.2339509600510636E-2</v>
      </c>
      <c r="R8" s="20">
        <v>20</v>
      </c>
      <c r="S8" s="14">
        <f t="shared" si="3"/>
        <v>7.0840351818762082E-2</v>
      </c>
      <c r="T8" s="20">
        <v>20</v>
      </c>
      <c r="U8" s="14">
        <f t="shared" si="4"/>
        <v>8.2025670526987685E-2</v>
      </c>
    </row>
    <row r="9" spans="4:21" x14ac:dyDescent="0.25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7.7924387000638293E-2</v>
      </c>
      <c r="R9" s="20">
        <v>25</v>
      </c>
      <c r="S9" s="14">
        <f t="shared" si="3"/>
        <v>8.8550439773452602E-2</v>
      </c>
      <c r="T9" s="20">
        <v>25</v>
      </c>
      <c r="U9" s="14">
        <f t="shared" si="4"/>
        <v>0.10253208815873462</v>
      </c>
    </row>
    <row r="10" spans="4:21" x14ac:dyDescent="0.25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9.3509264400765957E-2</v>
      </c>
      <c r="R10" s="20">
        <v>30</v>
      </c>
      <c r="S10" s="14">
        <f t="shared" si="3"/>
        <v>0.10626052772814312</v>
      </c>
      <c r="T10" s="20">
        <v>30</v>
      </c>
      <c r="U10" s="14">
        <f t="shared" si="4"/>
        <v>0.12303850579048153</v>
      </c>
    </row>
    <row r="11" spans="4:21" x14ac:dyDescent="0.25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0.10909414180089362</v>
      </c>
      <c r="R11" s="20">
        <v>35</v>
      </c>
      <c r="S11" s="14">
        <f t="shared" si="3"/>
        <v>0.12397061568283364</v>
      </c>
      <c r="T11" s="20">
        <v>35</v>
      </c>
      <c r="U11" s="14">
        <f t="shared" si="4"/>
        <v>0.14354492342222847</v>
      </c>
    </row>
    <row r="12" spans="4:21" x14ac:dyDescent="0.25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0.12467901920102127</v>
      </c>
      <c r="R12" s="20">
        <v>40</v>
      </c>
      <c r="S12" s="14">
        <f t="shared" si="3"/>
        <v>0.14168070363752416</v>
      </c>
      <c r="T12" s="20">
        <v>40</v>
      </c>
      <c r="U12" s="14">
        <f t="shared" si="4"/>
        <v>0.16405134105397537</v>
      </c>
    </row>
    <row r="13" spans="4:21" x14ac:dyDescent="0.25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0.14026389660114894</v>
      </c>
      <c r="R13" s="20">
        <v>45</v>
      </c>
      <c r="S13" s="14">
        <f>(O13*R13)/(K13*M13*G13)</f>
        <v>0.1593907915922147</v>
      </c>
      <c r="T13" s="20">
        <v>45</v>
      </c>
      <c r="U13" s="14">
        <f t="shared" si="4"/>
        <v>0.1845577586857223</v>
      </c>
    </row>
    <row r="14" spans="4:21" x14ac:dyDescent="0.25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0.15584877400127659</v>
      </c>
      <c r="R14" s="20">
        <v>50</v>
      </c>
      <c r="S14" s="14">
        <f t="shared" si="3"/>
        <v>0.1771008795469052</v>
      </c>
      <c r="T14" s="20">
        <v>50</v>
      </c>
      <c r="U14" s="14">
        <f t="shared" si="4"/>
        <v>0.20506417631746923</v>
      </c>
    </row>
    <row r="15" spans="4:21" x14ac:dyDescent="0.25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0.17143365140140426</v>
      </c>
      <c r="R15" s="20">
        <v>55</v>
      </c>
      <c r="S15" s="14">
        <f t="shared" si="3"/>
        <v>0.19481096750159574</v>
      </c>
      <c r="T15" s="20">
        <v>55</v>
      </c>
      <c r="U15" s="14">
        <f t="shared" si="4"/>
        <v>0.22557059394921614</v>
      </c>
    </row>
    <row r="16" spans="4:21" x14ac:dyDescent="0.25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0.18701852880153191</v>
      </c>
      <c r="R16" s="20">
        <v>60</v>
      </c>
      <c r="S16" s="14">
        <f t="shared" si="3"/>
        <v>0.21252105545628625</v>
      </c>
      <c r="T16" s="20">
        <v>60</v>
      </c>
      <c r="U16" s="14">
        <f t="shared" si="4"/>
        <v>0.24607701158096307</v>
      </c>
    </row>
    <row r="17" spans="4:21" x14ac:dyDescent="0.25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0.20260340620165956</v>
      </c>
      <c r="R17" s="20">
        <v>65</v>
      </c>
      <c r="S17" s="14">
        <f t="shared" si="3"/>
        <v>0.23023114341097678</v>
      </c>
      <c r="T17" s="20">
        <v>65</v>
      </c>
      <c r="U17" s="14">
        <f t="shared" si="4"/>
        <v>0.26658342921271</v>
      </c>
    </row>
    <row r="18" spans="4:21" x14ac:dyDescent="0.25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0.21818828360178724</v>
      </c>
      <c r="R18" s="20">
        <v>70</v>
      </c>
      <c r="S18" s="14">
        <f t="shared" si="3"/>
        <v>0.24794123136566729</v>
      </c>
      <c r="T18" s="20">
        <v>70</v>
      </c>
      <c r="U18" s="14">
        <f t="shared" si="4"/>
        <v>0.28708984684445693</v>
      </c>
    </row>
    <row r="19" spans="4:21" x14ac:dyDescent="0.25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0.23377316100191489</v>
      </c>
      <c r="R19" s="20">
        <v>75</v>
      </c>
      <c r="S19" s="14">
        <f t="shared" si="3"/>
        <v>0.26565131932035779</v>
      </c>
      <c r="T19" s="20">
        <v>75</v>
      </c>
      <c r="U19" s="14">
        <f t="shared" si="4"/>
        <v>0.30759626447620381</v>
      </c>
    </row>
    <row r="20" spans="4:21" x14ac:dyDescent="0.25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0.24935803840204254</v>
      </c>
      <c r="R20" s="20">
        <v>80</v>
      </c>
      <c r="S20" s="14">
        <f t="shared" si="3"/>
        <v>0.28336140727504833</v>
      </c>
      <c r="T20" s="20">
        <v>80</v>
      </c>
      <c r="U20" s="14">
        <f t="shared" si="4"/>
        <v>0.32810268210795074</v>
      </c>
    </row>
    <row r="21" spans="4:21" x14ac:dyDescent="0.25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0.26494291580217022</v>
      </c>
      <c r="R21" s="20">
        <v>85</v>
      </c>
      <c r="S21" s="14">
        <f t="shared" si="3"/>
        <v>0.30107149522973886</v>
      </c>
      <c r="T21" s="20">
        <v>85</v>
      </c>
      <c r="U21" s="14">
        <f t="shared" si="4"/>
        <v>0.34860909973969767</v>
      </c>
    </row>
    <row r="22" spans="4:21" x14ac:dyDescent="0.25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0.28052779320229787</v>
      </c>
      <c r="R22" s="20">
        <v>90</v>
      </c>
      <c r="S22" s="14">
        <f t="shared" si="3"/>
        <v>0.3187815831844294</v>
      </c>
      <c r="T22" s="20">
        <v>90</v>
      </c>
      <c r="U22" s="14">
        <f t="shared" si="4"/>
        <v>0.3691155173714446</v>
      </c>
    </row>
    <row r="23" spans="4:21" x14ac:dyDescent="0.25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0.29611267060242552</v>
      </c>
      <c r="R23" s="20">
        <v>95</v>
      </c>
      <c r="S23" s="14">
        <f t="shared" si="3"/>
        <v>0.33649167113911987</v>
      </c>
      <c r="T23" s="20">
        <v>95</v>
      </c>
      <c r="U23" s="14">
        <f t="shared" si="4"/>
        <v>0.38962193500319153</v>
      </c>
    </row>
    <row r="24" spans="4:21" x14ac:dyDescent="0.25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0.31169754800255317</v>
      </c>
      <c r="R24" s="20">
        <v>100</v>
      </c>
      <c r="S24" s="14">
        <f t="shared" si="3"/>
        <v>0.35420175909381041</v>
      </c>
      <c r="T24" s="20">
        <v>100</v>
      </c>
      <c r="U24" s="14">
        <f t="shared" si="4"/>
        <v>0.41012835263493846</v>
      </c>
    </row>
    <row r="25" spans="4:21" x14ac:dyDescent="0.25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0.32728242540268082</v>
      </c>
      <c r="R25" s="20">
        <v>105</v>
      </c>
      <c r="S25" s="14">
        <f t="shared" si="3"/>
        <v>0.37191184704850094</v>
      </c>
      <c r="T25" s="20">
        <v>105</v>
      </c>
      <c r="U25" s="14">
        <f t="shared" si="4"/>
        <v>0.43063477026668534</v>
      </c>
    </row>
    <row r="26" spans="4:21" x14ac:dyDescent="0.25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0.34286730280280853</v>
      </c>
      <c r="R26" s="20">
        <v>110</v>
      </c>
      <c r="S26" s="14">
        <f t="shared" si="3"/>
        <v>0.38962193500319148</v>
      </c>
      <c r="T26" s="20">
        <v>110</v>
      </c>
      <c r="U26" s="14">
        <f t="shared" si="4"/>
        <v>0.45114118789843227</v>
      </c>
    </row>
    <row r="27" spans="4:21" x14ac:dyDescent="0.25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0.35845218020293618</v>
      </c>
      <c r="R27" s="20">
        <v>115</v>
      </c>
      <c r="S27" s="14">
        <f t="shared" si="3"/>
        <v>0.40733202295788201</v>
      </c>
      <c r="T27" s="20">
        <v>115</v>
      </c>
      <c r="U27" s="14">
        <f t="shared" si="4"/>
        <v>0.4716476055301792</v>
      </c>
    </row>
    <row r="28" spans="4:21" x14ac:dyDescent="0.25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0.37403705760306383</v>
      </c>
      <c r="R28" s="20">
        <v>120</v>
      </c>
      <c r="S28" s="14">
        <f t="shared" si="3"/>
        <v>0.42504211091257249</v>
      </c>
      <c r="T28" s="20">
        <v>120</v>
      </c>
      <c r="U28" s="14">
        <f t="shared" si="4"/>
        <v>0.49215402316192614</v>
      </c>
    </row>
    <row r="29" spans="4:21" x14ac:dyDescent="0.25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0.38962193500319148</v>
      </c>
      <c r="R29" s="20">
        <v>125</v>
      </c>
      <c r="S29" s="14">
        <f t="shared" si="3"/>
        <v>0.44275219886726302</v>
      </c>
      <c r="T29" s="20">
        <v>125</v>
      </c>
      <c r="U29" s="14">
        <f t="shared" si="4"/>
        <v>0.51266044079367301</v>
      </c>
    </row>
    <row r="30" spans="4:21" x14ac:dyDescent="0.25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0.40520681240331913</v>
      </c>
      <c r="R30" s="20">
        <v>130</v>
      </c>
      <c r="S30" s="14">
        <f t="shared" si="3"/>
        <v>0.46046228682195356</v>
      </c>
      <c r="T30" s="20">
        <v>130</v>
      </c>
      <c r="U30" s="14">
        <f t="shared" si="4"/>
        <v>0.53316685842542</v>
      </c>
    </row>
    <row r="31" spans="4:21" x14ac:dyDescent="0.25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0.42079168980344678</v>
      </c>
      <c r="R31" s="20">
        <v>135</v>
      </c>
      <c r="S31" s="14">
        <f t="shared" si="3"/>
        <v>0.47817237477664409</v>
      </c>
      <c r="T31" s="20">
        <v>135</v>
      </c>
      <c r="U31" s="14">
        <f t="shared" si="4"/>
        <v>0.55367327605716687</v>
      </c>
    </row>
    <row r="32" spans="4:21" x14ac:dyDescent="0.25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0.43637656720357448</v>
      </c>
      <c r="R32" s="20">
        <v>140</v>
      </c>
      <c r="S32" s="14">
        <f t="shared" si="3"/>
        <v>0.49588246273133457</v>
      </c>
      <c r="T32" s="20">
        <v>140</v>
      </c>
      <c r="U32" s="14">
        <f t="shared" si="4"/>
        <v>0.57417969368891386</v>
      </c>
    </row>
    <row r="33" spans="4:21" x14ac:dyDescent="0.25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0.45196144460370213</v>
      </c>
      <c r="R33" s="20">
        <v>145</v>
      </c>
      <c r="S33" s="14">
        <f t="shared" si="3"/>
        <v>0.51359255068602516</v>
      </c>
      <c r="T33" s="20">
        <v>145</v>
      </c>
      <c r="U33" s="14">
        <f t="shared" si="4"/>
        <v>0.59468611132066074</v>
      </c>
    </row>
    <row r="34" spans="4:21" ht="15.75" thickBot="1" x14ac:dyDescent="0.3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0.46754632200382978</v>
      </c>
      <c r="R34" s="21">
        <v>150</v>
      </c>
      <c r="S34" s="40">
        <f t="shared" si="3"/>
        <v>0.53130263864071559</v>
      </c>
      <c r="T34" s="21">
        <v>150</v>
      </c>
      <c r="U34" s="40">
        <f t="shared" si="4"/>
        <v>0.61519252895240761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FE7-25CB-48F7-AB88-20DB9D9A746E}">
  <dimension ref="D2:U34"/>
  <sheetViews>
    <sheetView topLeftCell="B8" workbookViewId="0">
      <selection activeCell="L34" sqref="L34:N34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1.3410306440263043E-2</v>
      </c>
      <c r="R5" s="19">
        <v>5</v>
      </c>
      <c r="S5" s="14">
        <f>(O5*R5)/(K5*M5*G5)</f>
        <v>1.5238984591208002E-2</v>
      </c>
      <c r="T5" s="19">
        <v>5</v>
      </c>
      <c r="U5" s="14">
        <f>(O5*T5)/(K5*N5*G5)</f>
        <v>1.7645140052977688E-2</v>
      </c>
    </row>
    <row r="6" spans="4:21" x14ac:dyDescent="0.25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2.6820612880526087E-2</v>
      </c>
      <c r="R6" s="20">
        <v>10</v>
      </c>
      <c r="S6" s="14">
        <f t="shared" ref="S6:S34" si="3">(O6*R6)/(K6*M6*G6)</f>
        <v>3.0477969182416003E-2</v>
      </c>
      <c r="T6" s="20">
        <v>10</v>
      </c>
      <c r="U6" s="14">
        <f t="shared" ref="U6:U34" si="4">(O6*T6)/(K6*N6*G6)</f>
        <v>3.5290280105955377E-2</v>
      </c>
    </row>
    <row r="7" spans="4:21" x14ac:dyDescent="0.25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4.0230919320789128E-2</v>
      </c>
      <c r="R7" s="20">
        <v>15</v>
      </c>
      <c r="S7" s="14">
        <f t="shared" si="3"/>
        <v>4.571695377362401E-2</v>
      </c>
      <c r="T7" s="20">
        <v>15</v>
      </c>
      <c r="U7" s="14">
        <f t="shared" si="4"/>
        <v>5.2935420158933065E-2</v>
      </c>
    </row>
    <row r="8" spans="4:21" x14ac:dyDescent="0.25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5.3641225761052173E-2</v>
      </c>
      <c r="R8" s="20">
        <v>20</v>
      </c>
      <c r="S8" s="14">
        <f t="shared" si="3"/>
        <v>6.0955938364832006E-2</v>
      </c>
      <c r="T8" s="20">
        <v>20</v>
      </c>
      <c r="U8" s="14">
        <f t="shared" si="4"/>
        <v>7.0580560211910753E-2</v>
      </c>
    </row>
    <row r="9" spans="4:21" x14ac:dyDescent="0.25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6.7051532201315212E-2</v>
      </c>
      <c r="R9" s="20">
        <v>25</v>
      </c>
      <c r="S9" s="14">
        <f t="shared" si="3"/>
        <v>7.6194922956040009E-2</v>
      </c>
      <c r="T9" s="20">
        <v>25</v>
      </c>
      <c r="U9" s="14">
        <f t="shared" si="4"/>
        <v>8.8225700264888435E-2</v>
      </c>
    </row>
    <row r="10" spans="4:21" x14ac:dyDescent="0.25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8.0461838641578257E-2</v>
      </c>
      <c r="R10" s="20">
        <v>30</v>
      </c>
      <c r="S10" s="14">
        <f t="shared" si="3"/>
        <v>9.1433907547248019E-2</v>
      </c>
      <c r="T10" s="20">
        <v>30</v>
      </c>
      <c r="U10" s="14">
        <f t="shared" si="4"/>
        <v>0.10587084031786613</v>
      </c>
    </row>
    <row r="11" spans="4:21" x14ac:dyDescent="0.25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9.3872145081841302E-2</v>
      </c>
      <c r="R11" s="20">
        <v>35</v>
      </c>
      <c r="S11" s="14">
        <f t="shared" si="3"/>
        <v>0.10667289213845602</v>
      </c>
      <c r="T11" s="20">
        <v>35</v>
      </c>
      <c r="U11" s="14">
        <f t="shared" si="4"/>
        <v>0.12351598037084381</v>
      </c>
    </row>
    <row r="12" spans="4:21" x14ac:dyDescent="0.25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0.10728245152210435</v>
      </c>
      <c r="R12" s="20">
        <v>40</v>
      </c>
      <c r="S12" s="14">
        <f t="shared" si="3"/>
        <v>0.12191187672966401</v>
      </c>
      <c r="T12" s="20">
        <v>40</v>
      </c>
      <c r="U12" s="14">
        <f t="shared" si="4"/>
        <v>0.14116112042382151</v>
      </c>
    </row>
    <row r="13" spans="4:21" x14ac:dyDescent="0.25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0.12069275796236739</v>
      </c>
      <c r="R13" s="20">
        <v>45</v>
      </c>
      <c r="S13" s="14">
        <f t="shared" si="3"/>
        <v>0.13715086132087201</v>
      </c>
      <c r="T13" s="20">
        <v>45</v>
      </c>
      <c r="U13" s="14">
        <f t="shared" si="4"/>
        <v>0.15880626047679919</v>
      </c>
    </row>
    <row r="14" spans="4:21" x14ac:dyDescent="0.25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0.13410306440263042</v>
      </c>
      <c r="R14" s="20">
        <v>50</v>
      </c>
      <c r="S14" s="14">
        <f t="shared" si="3"/>
        <v>0.15238984591208002</v>
      </c>
      <c r="T14" s="20">
        <v>50</v>
      </c>
      <c r="U14" s="14">
        <f t="shared" si="4"/>
        <v>0.17645140052977687</v>
      </c>
    </row>
    <row r="15" spans="4:21" x14ac:dyDescent="0.25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0.14751337084289348</v>
      </c>
      <c r="R15" s="20">
        <v>55</v>
      </c>
      <c r="S15" s="14">
        <f t="shared" si="3"/>
        <v>0.16762883050328803</v>
      </c>
      <c r="T15" s="20">
        <v>55</v>
      </c>
      <c r="U15" s="14">
        <f t="shared" si="4"/>
        <v>0.19409654058275455</v>
      </c>
    </row>
    <row r="16" spans="4:21" x14ac:dyDescent="0.25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0.16092367728315651</v>
      </c>
      <c r="R16" s="20">
        <v>60</v>
      </c>
      <c r="S16" s="14">
        <f t="shared" si="3"/>
        <v>0.18286781509449604</v>
      </c>
      <c r="T16" s="20">
        <v>60</v>
      </c>
      <c r="U16" s="14">
        <f t="shared" si="4"/>
        <v>0.21174168063573226</v>
      </c>
    </row>
    <row r="17" spans="4:21" x14ac:dyDescent="0.25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0.17433398372341957</v>
      </c>
      <c r="R17" s="20">
        <v>65</v>
      </c>
      <c r="S17" s="14">
        <f t="shared" si="3"/>
        <v>0.19810679968570402</v>
      </c>
      <c r="T17" s="20">
        <v>65</v>
      </c>
      <c r="U17" s="14">
        <f t="shared" si="4"/>
        <v>0.22938682068870994</v>
      </c>
    </row>
    <row r="18" spans="4:21" x14ac:dyDescent="0.25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0.1877442901636826</v>
      </c>
      <c r="R18" s="20">
        <v>70</v>
      </c>
      <c r="S18" s="14">
        <f t="shared" si="3"/>
        <v>0.21334578427691203</v>
      </c>
      <c r="T18" s="20">
        <v>70</v>
      </c>
      <c r="U18" s="14">
        <f t="shared" si="4"/>
        <v>0.24703196074168762</v>
      </c>
    </row>
    <row r="19" spans="4:21" x14ac:dyDescent="0.25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0.20115459660394566</v>
      </c>
      <c r="R19" s="20">
        <v>75</v>
      </c>
      <c r="S19" s="14">
        <f t="shared" si="3"/>
        <v>0.22858476886812004</v>
      </c>
      <c r="T19" s="20">
        <v>75</v>
      </c>
      <c r="U19" s="14">
        <f t="shared" si="4"/>
        <v>0.26467710079466533</v>
      </c>
    </row>
    <row r="20" spans="4:21" x14ac:dyDescent="0.25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0.21456490304420869</v>
      </c>
      <c r="R20" s="20">
        <v>80</v>
      </c>
      <c r="S20" s="14">
        <f t="shared" si="3"/>
        <v>0.24382375345932802</v>
      </c>
      <c r="T20" s="20">
        <v>80</v>
      </c>
      <c r="U20" s="14">
        <f t="shared" si="4"/>
        <v>0.28232224084764301</v>
      </c>
    </row>
    <row r="21" spans="4:21" x14ac:dyDescent="0.25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0.22797520948447172</v>
      </c>
      <c r="R21" s="20">
        <v>85</v>
      </c>
      <c r="S21" s="14">
        <f t="shared" si="3"/>
        <v>0.25906273805053603</v>
      </c>
      <c r="T21" s="20">
        <v>85</v>
      </c>
      <c r="U21" s="14">
        <f t="shared" si="4"/>
        <v>0.29996738090062069</v>
      </c>
    </row>
    <row r="22" spans="4:21" x14ac:dyDescent="0.25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0.24138551592473478</v>
      </c>
      <c r="R22" s="20">
        <v>90</v>
      </c>
      <c r="S22" s="14">
        <f t="shared" si="3"/>
        <v>0.27430172264174402</v>
      </c>
      <c r="T22" s="20">
        <v>90</v>
      </c>
      <c r="U22" s="14">
        <f t="shared" si="4"/>
        <v>0.31761252095359838</v>
      </c>
    </row>
    <row r="23" spans="4:21" x14ac:dyDescent="0.25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0.25479582236499781</v>
      </c>
      <c r="R23" s="20">
        <v>95</v>
      </c>
      <c r="S23" s="14">
        <f t="shared" si="3"/>
        <v>0.28954070723295205</v>
      </c>
      <c r="T23" s="20">
        <v>95</v>
      </c>
      <c r="U23" s="14">
        <f t="shared" si="4"/>
        <v>0.33525766100657606</v>
      </c>
    </row>
    <row r="24" spans="4:21" x14ac:dyDescent="0.25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0.26820612880526085</v>
      </c>
      <c r="R24" s="20">
        <v>100</v>
      </c>
      <c r="S24" s="14">
        <f t="shared" si="3"/>
        <v>0.30477969182416004</v>
      </c>
      <c r="T24" s="20">
        <v>100</v>
      </c>
      <c r="U24" s="14">
        <f t="shared" si="4"/>
        <v>0.35290280105955374</v>
      </c>
    </row>
    <row r="25" spans="4:21" x14ac:dyDescent="0.25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0.28161643524552393</v>
      </c>
      <c r="R25" s="20">
        <v>105</v>
      </c>
      <c r="S25" s="14">
        <f t="shared" si="3"/>
        <v>0.32001867641536802</v>
      </c>
      <c r="T25" s="20">
        <v>105</v>
      </c>
      <c r="U25" s="14">
        <f t="shared" si="4"/>
        <v>0.37054794111253142</v>
      </c>
    </row>
    <row r="26" spans="4:21" x14ac:dyDescent="0.25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0.29502674168578696</v>
      </c>
      <c r="R26" s="20">
        <v>110</v>
      </c>
      <c r="S26" s="14">
        <f t="shared" si="3"/>
        <v>0.33525766100657606</v>
      </c>
      <c r="T26" s="20">
        <v>110</v>
      </c>
      <c r="U26" s="14">
        <f t="shared" si="4"/>
        <v>0.3881930811655091</v>
      </c>
    </row>
    <row r="27" spans="4:21" x14ac:dyDescent="0.25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0.30843704812605</v>
      </c>
      <c r="R27" s="20">
        <v>115</v>
      </c>
      <c r="S27" s="14">
        <f t="shared" si="3"/>
        <v>0.35049664559778404</v>
      </c>
      <c r="T27" s="20">
        <v>115</v>
      </c>
      <c r="U27" s="14">
        <f t="shared" si="4"/>
        <v>0.40583822121848678</v>
      </c>
    </row>
    <row r="28" spans="4:21" x14ac:dyDescent="0.25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0.32184735456631303</v>
      </c>
      <c r="R28" s="20">
        <v>120</v>
      </c>
      <c r="S28" s="14">
        <f t="shared" si="3"/>
        <v>0.36573563018899208</v>
      </c>
      <c r="T28" s="20">
        <v>120</v>
      </c>
      <c r="U28" s="14">
        <f t="shared" si="4"/>
        <v>0.42348336127146452</v>
      </c>
    </row>
    <row r="29" spans="4:21" x14ac:dyDescent="0.25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0.33525766100657606</v>
      </c>
      <c r="R29" s="20">
        <v>125</v>
      </c>
      <c r="S29" s="14">
        <f t="shared" si="3"/>
        <v>0.38097461478020006</v>
      </c>
      <c r="T29" s="20">
        <v>125</v>
      </c>
      <c r="U29" s="14">
        <f t="shared" si="4"/>
        <v>0.4411285013244422</v>
      </c>
    </row>
    <row r="30" spans="4:21" x14ac:dyDescent="0.25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0.34866796744683914</v>
      </c>
      <c r="R30" s="20">
        <v>130</v>
      </c>
      <c r="S30" s="14">
        <f t="shared" si="3"/>
        <v>0.39621359937140804</v>
      </c>
      <c r="T30" s="20">
        <v>130</v>
      </c>
      <c r="U30" s="14">
        <f t="shared" si="4"/>
        <v>0.45877364137741988</v>
      </c>
    </row>
    <row r="31" spans="4:21" x14ac:dyDescent="0.25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0.36207827388710218</v>
      </c>
      <c r="R31" s="20">
        <v>135</v>
      </c>
      <c r="S31" s="14">
        <f t="shared" si="3"/>
        <v>0.41145258396261608</v>
      </c>
      <c r="T31" s="20">
        <v>135</v>
      </c>
      <c r="U31" s="14">
        <f t="shared" si="4"/>
        <v>0.47641878143039756</v>
      </c>
    </row>
    <row r="32" spans="4:21" x14ac:dyDescent="0.25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0.37548858032736521</v>
      </c>
      <c r="R32" s="20">
        <v>140</v>
      </c>
      <c r="S32" s="14">
        <f t="shared" si="3"/>
        <v>0.42669156855382406</v>
      </c>
      <c r="T32" s="20">
        <v>140</v>
      </c>
      <c r="U32" s="14">
        <f t="shared" si="4"/>
        <v>0.49406392148337525</v>
      </c>
    </row>
    <row r="33" spans="4:21" x14ac:dyDescent="0.25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0.38889888676762824</v>
      </c>
      <c r="R33" s="20">
        <v>145</v>
      </c>
      <c r="S33" s="14">
        <f t="shared" si="3"/>
        <v>0.44193055314503205</v>
      </c>
      <c r="T33" s="20">
        <v>145</v>
      </c>
      <c r="U33" s="14">
        <f t="shared" si="4"/>
        <v>0.51170906153635298</v>
      </c>
    </row>
    <row r="34" spans="4:21" ht="15.75" thickBot="1" x14ac:dyDescent="0.3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0.40230919320789132</v>
      </c>
      <c r="R34" s="21">
        <v>150</v>
      </c>
      <c r="S34" s="40">
        <f t="shared" si="3"/>
        <v>0.45716953773624008</v>
      </c>
      <c r="T34" s="21">
        <v>150</v>
      </c>
      <c r="U34" s="40">
        <f t="shared" si="4"/>
        <v>0.52935420158933066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C63F-F19A-458B-B1F0-E1A1562DF35A}">
  <dimension ref="D2:U34"/>
  <sheetViews>
    <sheetView topLeftCell="B20" workbookViewId="0">
      <selection activeCell="L34" sqref="L34:N34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2.3818885348800552E-2</v>
      </c>
      <c r="R5" s="19">
        <v>5</v>
      </c>
      <c r="S5" s="14">
        <f>(O5*R5)/(K5*M5*G5)</f>
        <v>2.7066915169091536E-2</v>
      </c>
      <c r="T5" s="19">
        <v>5</v>
      </c>
      <c r="U5" s="14">
        <f>(O5*T5)/(K5*N5*G5)</f>
        <v>3.1340638616842838E-2</v>
      </c>
    </row>
    <row r="6" spans="4:21" x14ac:dyDescent="0.25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4.7637770697601105E-2</v>
      </c>
      <c r="R6" s="20">
        <v>10</v>
      </c>
      <c r="S6" s="14">
        <f t="shared" ref="S6:S34" si="3">(O6*R6)/(K6*M6*G6)</f>
        <v>5.4133830338183073E-2</v>
      </c>
      <c r="T6" s="20">
        <v>10</v>
      </c>
      <c r="U6" s="14">
        <f t="shared" ref="U6:U34" si="4">(O6*T6)/(K6*N6*G6)</f>
        <v>6.2681277233685675E-2</v>
      </c>
    </row>
    <row r="7" spans="4:21" x14ac:dyDescent="0.25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7.1456656046401654E-2</v>
      </c>
      <c r="R7" s="20">
        <v>15</v>
      </c>
      <c r="S7" s="14">
        <f t="shared" si="3"/>
        <v>8.1200745507274602E-2</v>
      </c>
      <c r="T7" s="20">
        <v>15</v>
      </c>
      <c r="U7" s="14">
        <f t="shared" si="4"/>
        <v>9.4021915850528506E-2</v>
      </c>
    </row>
    <row r="8" spans="4:21" x14ac:dyDescent="0.25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9.527554139520221E-2</v>
      </c>
      <c r="R8" s="20">
        <v>20</v>
      </c>
      <c r="S8" s="14">
        <f t="shared" si="3"/>
        <v>0.10826766067636615</v>
      </c>
      <c r="T8" s="20">
        <v>20</v>
      </c>
      <c r="U8" s="14">
        <f t="shared" si="4"/>
        <v>0.12536255446737135</v>
      </c>
    </row>
    <row r="9" spans="4:21" x14ac:dyDescent="0.25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0.11909442674400277</v>
      </c>
      <c r="R9" s="20">
        <v>25</v>
      </c>
      <c r="S9" s="14">
        <f t="shared" si="3"/>
        <v>0.13533457584545769</v>
      </c>
      <c r="T9" s="20">
        <v>25</v>
      </c>
      <c r="U9" s="14">
        <f t="shared" si="4"/>
        <v>0.15670319308421418</v>
      </c>
    </row>
    <row r="10" spans="4:21" x14ac:dyDescent="0.25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0.14291331209280331</v>
      </c>
      <c r="R10" s="20">
        <v>30</v>
      </c>
      <c r="S10" s="14">
        <f t="shared" si="3"/>
        <v>0.1624014910145492</v>
      </c>
      <c r="T10" s="20">
        <v>30</v>
      </c>
      <c r="U10" s="14">
        <f t="shared" si="4"/>
        <v>0.18804383170105701</v>
      </c>
    </row>
    <row r="11" spans="4:21" x14ac:dyDescent="0.25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0.16673219744160386</v>
      </c>
      <c r="R11" s="20">
        <v>35</v>
      </c>
      <c r="S11" s="14">
        <f t="shared" si="3"/>
        <v>0.18946840618364075</v>
      </c>
      <c r="T11" s="20">
        <v>35</v>
      </c>
      <c r="U11" s="14">
        <f t="shared" si="4"/>
        <v>0.21938447031789984</v>
      </c>
    </row>
    <row r="12" spans="4:21" x14ac:dyDescent="0.25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0.19055108279040442</v>
      </c>
      <c r="R12" s="20">
        <v>40</v>
      </c>
      <c r="S12" s="14">
        <f t="shared" si="3"/>
        <v>0.21653532135273229</v>
      </c>
      <c r="T12" s="20">
        <v>40</v>
      </c>
      <c r="U12" s="14">
        <f t="shared" si="4"/>
        <v>0.2507251089347427</v>
      </c>
    </row>
    <row r="13" spans="4:21" x14ac:dyDescent="0.25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0.21436996813920497</v>
      </c>
      <c r="R13" s="20">
        <v>45</v>
      </c>
      <c r="S13" s="14">
        <f t="shared" si="3"/>
        <v>0.24360223652182383</v>
      </c>
      <c r="T13" s="20">
        <v>45</v>
      </c>
      <c r="U13" s="14">
        <f t="shared" si="4"/>
        <v>0.28206574755158553</v>
      </c>
    </row>
    <row r="14" spans="4:21" x14ac:dyDescent="0.25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0.23818885348800553</v>
      </c>
      <c r="R14" s="20">
        <v>50</v>
      </c>
      <c r="S14" s="14">
        <f t="shared" si="3"/>
        <v>0.27066915169091538</v>
      </c>
      <c r="T14" s="20">
        <v>50</v>
      </c>
      <c r="U14" s="14">
        <f t="shared" si="4"/>
        <v>0.31340638616842836</v>
      </c>
    </row>
    <row r="15" spans="4:21" x14ac:dyDescent="0.25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0.26200773883680606</v>
      </c>
      <c r="R15" s="20">
        <v>55</v>
      </c>
      <c r="S15" s="14">
        <f t="shared" si="3"/>
        <v>0.29773606686000692</v>
      </c>
      <c r="T15" s="20">
        <v>55</v>
      </c>
      <c r="U15" s="14">
        <f t="shared" si="4"/>
        <v>0.34474702478527119</v>
      </c>
    </row>
    <row r="16" spans="4:21" x14ac:dyDescent="0.25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0.28582662418560661</v>
      </c>
      <c r="R16" s="20">
        <v>60</v>
      </c>
      <c r="S16" s="14">
        <f t="shared" si="3"/>
        <v>0.32480298202909841</v>
      </c>
      <c r="T16" s="20">
        <v>60</v>
      </c>
      <c r="U16" s="14">
        <f t="shared" si="4"/>
        <v>0.37608766340211403</v>
      </c>
    </row>
    <row r="17" spans="4:21" x14ac:dyDescent="0.25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0.30964550953440717</v>
      </c>
      <c r="R17" s="20">
        <v>65</v>
      </c>
      <c r="S17" s="14">
        <f t="shared" si="3"/>
        <v>0.35186989719818995</v>
      </c>
      <c r="T17" s="20">
        <v>65</v>
      </c>
      <c r="U17" s="14">
        <f t="shared" si="4"/>
        <v>0.40742830201895686</v>
      </c>
    </row>
    <row r="18" spans="4:21" x14ac:dyDescent="0.25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0.33346439488320773</v>
      </c>
      <c r="R18" s="20">
        <v>70</v>
      </c>
      <c r="S18" s="14">
        <f t="shared" si="3"/>
        <v>0.37893681236728149</v>
      </c>
      <c r="T18" s="20">
        <v>70</v>
      </c>
      <c r="U18" s="14">
        <f t="shared" si="4"/>
        <v>0.43876894063579969</v>
      </c>
    </row>
    <row r="19" spans="4:21" x14ac:dyDescent="0.25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0.35728328023200828</v>
      </c>
      <c r="R19" s="20">
        <v>75</v>
      </c>
      <c r="S19" s="14">
        <f t="shared" si="3"/>
        <v>0.40600372753637304</v>
      </c>
      <c r="T19" s="20">
        <v>75</v>
      </c>
      <c r="U19" s="14">
        <f t="shared" si="4"/>
        <v>0.47010957925264252</v>
      </c>
    </row>
    <row r="20" spans="4:21" x14ac:dyDescent="0.25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0.38110216558080884</v>
      </c>
      <c r="R20" s="20">
        <v>80</v>
      </c>
      <c r="S20" s="14">
        <f t="shared" si="3"/>
        <v>0.43307064270546458</v>
      </c>
      <c r="T20" s="20">
        <v>80</v>
      </c>
      <c r="U20" s="14">
        <f t="shared" si="4"/>
        <v>0.5014502178694854</v>
      </c>
    </row>
    <row r="21" spans="4:21" x14ac:dyDescent="0.25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0.40492105092960939</v>
      </c>
      <c r="R21" s="20">
        <v>85</v>
      </c>
      <c r="S21" s="14">
        <f t="shared" si="3"/>
        <v>0.46013755787455612</v>
      </c>
      <c r="T21" s="20">
        <v>85</v>
      </c>
      <c r="U21" s="14">
        <f t="shared" si="4"/>
        <v>0.53279085648632818</v>
      </c>
    </row>
    <row r="22" spans="4:21" x14ac:dyDescent="0.25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0.42873993627840995</v>
      </c>
      <c r="R22" s="20">
        <v>90</v>
      </c>
      <c r="S22" s="14">
        <f t="shared" si="3"/>
        <v>0.48720447304364767</v>
      </c>
      <c r="T22" s="20">
        <v>90</v>
      </c>
      <c r="U22" s="14">
        <f t="shared" si="4"/>
        <v>0.56413149510317107</v>
      </c>
    </row>
    <row r="23" spans="4:21" x14ac:dyDescent="0.25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0.45255882162721051</v>
      </c>
      <c r="R23" s="20">
        <v>95</v>
      </c>
      <c r="S23" s="14">
        <f t="shared" si="3"/>
        <v>0.51427138821273921</v>
      </c>
      <c r="T23" s="20">
        <v>95</v>
      </c>
      <c r="U23" s="14">
        <f t="shared" si="4"/>
        <v>0.59547213372001384</v>
      </c>
    </row>
    <row r="24" spans="4:21" x14ac:dyDescent="0.25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0.47637770697601106</v>
      </c>
      <c r="R24" s="20">
        <v>100</v>
      </c>
      <c r="S24" s="14">
        <f t="shared" si="3"/>
        <v>0.54133830338183075</v>
      </c>
      <c r="T24" s="20">
        <v>100</v>
      </c>
      <c r="U24" s="14">
        <f t="shared" si="4"/>
        <v>0.62681277233685673</v>
      </c>
    </row>
    <row r="25" spans="4:21" x14ac:dyDescent="0.25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0.50019659232481162</v>
      </c>
      <c r="R25" s="20">
        <v>105</v>
      </c>
      <c r="S25" s="14">
        <f t="shared" si="3"/>
        <v>0.5684052185509223</v>
      </c>
      <c r="T25" s="20">
        <v>105</v>
      </c>
      <c r="U25" s="14">
        <f t="shared" si="4"/>
        <v>0.6581534109536995</v>
      </c>
    </row>
    <row r="26" spans="4:21" x14ac:dyDescent="0.25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0.52401547767361212</v>
      </c>
      <c r="R26" s="20">
        <v>110</v>
      </c>
      <c r="S26" s="14">
        <f t="shared" si="3"/>
        <v>0.59547213372001384</v>
      </c>
      <c r="T26" s="20">
        <v>110</v>
      </c>
      <c r="U26" s="14">
        <f t="shared" si="4"/>
        <v>0.68949404957054239</v>
      </c>
    </row>
    <row r="27" spans="4:21" x14ac:dyDescent="0.25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0.54783436302241273</v>
      </c>
      <c r="R27" s="20">
        <v>115</v>
      </c>
      <c r="S27" s="14">
        <f t="shared" si="3"/>
        <v>0.62253904888910538</v>
      </c>
      <c r="T27" s="20">
        <v>115</v>
      </c>
      <c r="U27" s="14">
        <f t="shared" si="4"/>
        <v>0.72083468818738516</v>
      </c>
    </row>
    <row r="28" spans="4:21" x14ac:dyDescent="0.25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0.57165324837121323</v>
      </c>
      <c r="R28" s="20">
        <v>120</v>
      </c>
      <c r="S28" s="14">
        <f t="shared" si="3"/>
        <v>0.64960596405819682</v>
      </c>
      <c r="T28" s="20">
        <v>120</v>
      </c>
      <c r="U28" s="14">
        <f t="shared" si="4"/>
        <v>0.75217532680422805</v>
      </c>
    </row>
    <row r="29" spans="4:21" x14ac:dyDescent="0.25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0.59547213372001384</v>
      </c>
      <c r="R29" s="20">
        <v>125</v>
      </c>
      <c r="S29" s="14">
        <f t="shared" si="3"/>
        <v>0.67667287922728836</v>
      </c>
      <c r="T29" s="20">
        <v>125</v>
      </c>
      <c r="U29" s="14">
        <f t="shared" si="4"/>
        <v>0.78351596542107083</v>
      </c>
    </row>
    <row r="30" spans="4:21" x14ac:dyDescent="0.25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0.61929101906881434</v>
      </c>
      <c r="R30" s="20">
        <v>130</v>
      </c>
      <c r="S30" s="14">
        <f t="shared" si="3"/>
        <v>0.7037397943963799</v>
      </c>
      <c r="T30" s="20">
        <v>130</v>
      </c>
      <c r="U30" s="14">
        <f t="shared" si="4"/>
        <v>0.81485660403791371</v>
      </c>
    </row>
    <row r="31" spans="4:21" x14ac:dyDescent="0.25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0.64310990441761495</v>
      </c>
      <c r="R31" s="20">
        <v>135</v>
      </c>
      <c r="S31" s="14">
        <f t="shared" si="3"/>
        <v>0.73080670956547145</v>
      </c>
      <c r="T31" s="20">
        <v>135</v>
      </c>
      <c r="U31" s="14">
        <f t="shared" si="4"/>
        <v>0.8461972426547566</v>
      </c>
    </row>
    <row r="32" spans="4:21" x14ac:dyDescent="0.25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0.66692878976641545</v>
      </c>
      <c r="R32" s="20">
        <v>140</v>
      </c>
      <c r="S32" s="14">
        <f t="shared" si="3"/>
        <v>0.75787362473456299</v>
      </c>
      <c r="T32" s="20">
        <v>140</v>
      </c>
      <c r="U32" s="14">
        <f t="shared" si="4"/>
        <v>0.87753788127159937</v>
      </c>
    </row>
    <row r="33" spans="4:21" x14ac:dyDescent="0.25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0.69074767511521606</v>
      </c>
      <c r="R33" s="20">
        <v>145</v>
      </c>
      <c r="S33" s="14">
        <f t="shared" si="3"/>
        <v>0.78494053990365453</v>
      </c>
      <c r="T33" s="20">
        <v>145</v>
      </c>
      <c r="U33" s="14">
        <f t="shared" si="4"/>
        <v>0.90887851988844226</v>
      </c>
    </row>
    <row r="34" spans="4:21" ht="15.75" thickBot="1" x14ac:dyDescent="0.3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0.71456656046401656</v>
      </c>
      <c r="R34" s="21">
        <v>150</v>
      </c>
      <c r="S34" s="40">
        <f t="shared" si="3"/>
        <v>0.81200745507274608</v>
      </c>
      <c r="T34" s="21">
        <v>150</v>
      </c>
      <c r="U34" s="40">
        <f t="shared" si="4"/>
        <v>0.94021915850528504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69FB-5E97-4CF0-A5B0-2AC19303DB04}">
  <dimension ref="D2:U34"/>
  <sheetViews>
    <sheetView topLeftCell="B7" workbookViewId="0">
      <selection activeCell="L22" sqref="L22"/>
    </sheetView>
  </sheetViews>
  <sheetFormatPr defaultRowHeight="15" x14ac:dyDescent="0.25"/>
  <cols>
    <col min="4" max="4" width="6.5703125" style="10" bestFit="1" customWidth="1"/>
    <col min="5" max="6" width="6.5703125" style="10" customWidth="1"/>
    <col min="7" max="7" width="9.28515625" style="10" bestFit="1" customWidth="1"/>
    <col min="8" max="8" width="7.7109375" style="10" bestFit="1" customWidth="1"/>
    <col min="9" max="9" width="15.5703125" style="23" bestFit="1" customWidth="1"/>
    <col min="10" max="10" width="14.85546875" style="4" bestFit="1" customWidth="1"/>
    <col min="11" max="11" width="6.140625" style="1" bestFit="1" customWidth="1"/>
    <col min="12" max="14" width="12" style="16" bestFit="1" customWidth="1"/>
    <col min="15" max="15" width="8.5703125" style="16" bestFit="1" customWidth="1"/>
    <col min="16" max="16" width="6.7109375" style="10" bestFit="1" customWidth="1"/>
    <col min="17" max="17" width="6.5703125" style="7" bestFit="1" customWidth="1"/>
    <col min="18" max="18" width="6.7109375" style="10" bestFit="1" customWidth="1"/>
    <col min="19" max="19" width="6.5703125" style="7" bestFit="1" customWidth="1"/>
    <col min="20" max="20" width="6.7109375" style="10" bestFit="1" customWidth="1"/>
    <col min="21" max="21" width="6.5703125" style="7" bestFit="1" customWidth="1"/>
    <col min="22" max="22" width="9" customWidth="1"/>
  </cols>
  <sheetData>
    <row r="2" spans="4:21" ht="15.75" thickBot="1" x14ac:dyDescent="0.3"/>
    <row r="3" spans="4:21" x14ac:dyDescent="0.25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.75" thickBot="1" x14ac:dyDescent="0.3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25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2.5</v>
      </c>
      <c r="M5" s="28">
        <f>Variable!C$6</f>
        <v>2.2000000000000002</v>
      </c>
      <c r="N5" s="28">
        <f>Variable!D$6</f>
        <v>1.9</v>
      </c>
      <c r="O5" s="28">
        <v>37.5</v>
      </c>
      <c r="P5" s="19">
        <v>5</v>
      </c>
      <c r="Q5" s="14">
        <f>(O5*P5)/(K5*L5*G5)</f>
        <v>2.0495416382954074E-2</v>
      </c>
      <c r="R5" s="19">
        <v>5</v>
      </c>
      <c r="S5" s="14">
        <f>(O5*R5)/(K5*M5*G5)</f>
        <v>2.3290245889720534E-2</v>
      </c>
      <c r="T5" s="19">
        <v>5</v>
      </c>
      <c r="U5" s="14">
        <f>(O5*T5)/(K5*N5*G5)</f>
        <v>2.6967653135465883E-2</v>
      </c>
    </row>
    <row r="6" spans="4:21" x14ac:dyDescent="0.25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2.5</v>
      </c>
      <c r="M6" s="28">
        <f>Variable!C$6</f>
        <v>2.2000000000000002</v>
      </c>
      <c r="N6" s="28">
        <f>Variable!D$6</f>
        <v>1.9</v>
      </c>
      <c r="O6" s="28">
        <v>37.5</v>
      </c>
      <c r="P6" s="20">
        <v>10</v>
      </c>
      <c r="Q6" s="14">
        <f t="shared" ref="Q6:Q34" si="2">(O6*P6)/(K6*L6*G6)</f>
        <v>4.0990832765908147E-2</v>
      </c>
      <c r="R6" s="20">
        <v>10</v>
      </c>
      <c r="S6" s="14">
        <f t="shared" ref="S6:S34" si="3">(O6*R6)/(K6*M6*G6)</f>
        <v>4.6580491779441069E-2</v>
      </c>
      <c r="T6" s="20">
        <v>10</v>
      </c>
      <c r="U6" s="14">
        <f t="shared" ref="U6:U34" si="4">(O6*T6)/(K6*N6*G6)</f>
        <v>5.3935306270931765E-2</v>
      </c>
    </row>
    <row r="7" spans="4:21" x14ac:dyDescent="0.25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2.5</v>
      </c>
      <c r="M7" s="28">
        <f>Variable!C$6</f>
        <v>2.2000000000000002</v>
      </c>
      <c r="N7" s="28">
        <f>Variable!D$6</f>
        <v>1.9</v>
      </c>
      <c r="O7" s="28">
        <v>37.5</v>
      </c>
      <c r="P7" s="20">
        <v>15</v>
      </c>
      <c r="Q7" s="14">
        <f t="shared" si="2"/>
        <v>6.1486249148862221E-2</v>
      </c>
      <c r="R7" s="20">
        <v>15</v>
      </c>
      <c r="S7" s="14">
        <f t="shared" si="3"/>
        <v>6.9870737669161603E-2</v>
      </c>
      <c r="T7" s="20">
        <v>15</v>
      </c>
      <c r="U7" s="14">
        <f t="shared" si="4"/>
        <v>8.0902959406397648E-2</v>
      </c>
    </row>
    <row r="8" spans="4:21" x14ac:dyDescent="0.25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2.5</v>
      </c>
      <c r="M8" s="28">
        <f>Variable!C$6</f>
        <v>2.2000000000000002</v>
      </c>
      <c r="N8" s="28">
        <f>Variable!D$6</f>
        <v>1.9</v>
      </c>
      <c r="O8" s="28">
        <v>37.5</v>
      </c>
      <c r="P8" s="20">
        <v>20</v>
      </c>
      <c r="Q8" s="14">
        <f t="shared" si="2"/>
        <v>8.1981665531816295E-2</v>
      </c>
      <c r="R8" s="20">
        <v>20</v>
      </c>
      <c r="S8" s="14">
        <f t="shared" si="3"/>
        <v>9.3160983558882138E-2</v>
      </c>
      <c r="T8" s="20">
        <v>20</v>
      </c>
      <c r="U8" s="14">
        <f t="shared" si="4"/>
        <v>0.10787061254186353</v>
      </c>
    </row>
    <row r="9" spans="4:21" x14ac:dyDescent="0.25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2.5</v>
      </c>
      <c r="M9" s="28">
        <f>Variable!C$6</f>
        <v>2.2000000000000002</v>
      </c>
      <c r="N9" s="28">
        <f>Variable!D$6</f>
        <v>1.9</v>
      </c>
      <c r="O9" s="28">
        <v>37.5</v>
      </c>
      <c r="P9" s="20">
        <v>25</v>
      </c>
      <c r="Q9" s="14">
        <f t="shared" si="2"/>
        <v>0.10247708191477037</v>
      </c>
      <c r="R9" s="20">
        <v>25</v>
      </c>
      <c r="S9" s="14">
        <f t="shared" si="3"/>
        <v>0.11645122944860267</v>
      </c>
      <c r="T9" s="20">
        <v>25</v>
      </c>
      <c r="U9" s="14">
        <f t="shared" si="4"/>
        <v>0.13483826567732943</v>
      </c>
    </row>
    <row r="10" spans="4:21" x14ac:dyDescent="0.25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2.5</v>
      </c>
      <c r="M10" s="28">
        <f>Variable!C$6</f>
        <v>2.2000000000000002</v>
      </c>
      <c r="N10" s="28">
        <f>Variable!D$6</f>
        <v>1.9</v>
      </c>
      <c r="O10" s="28">
        <v>37.5</v>
      </c>
      <c r="P10" s="20">
        <v>30</v>
      </c>
      <c r="Q10" s="14">
        <f t="shared" si="2"/>
        <v>0.12297249829772444</v>
      </c>
      <c r="R10" s="20">
        <v>30</v>
      </c>
      <c r="S10" s="14">
        <f t="shared" si="3"/>
        <v>0.13974147533832321</v>
      </c>
      <c r="T10" s="20">
        <v>30</v>
      </c>
      <c r="U10" s="14">
        <f t="shared" si="4"/>
        <v>0.1618059188127953</v>
      </c>
    </row>
    <row r="11" spans="4:21" x14ac:dyDescent="0.25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2.5</v>
      </c>
      <c r="M11" s="28">
        <f>Variable!C$6</f>
        <v>2.2000000000000002</v>
      </c>
      <c r="N11" s="28">
        <f>Variable!D$6</f>
        <v>1.9</v>
      </c>
      <c r="O11" s="28">
        <v>37.5</v>
      </c>
      <c r="P11" s="20">
        <v>35</v>
      </c>
      <c r="Q11" s="14">
        <f t="shared" si="2"/>
        <v>0.14346791468067852</v>
      </c>
      <c r="R11" s="20">
        <v>35</v>
      </c>
      <c r="S11" s="14">
        <f t="shared" si="3"/>
        <v>0.16303172122804374</v>
      </c>
      <c r="T11" s="20">
        <v>35</v>
      </c>
      <c r="U11" s="14">
        <f t="shared" si="4"/>
        <v>0.18877357194826119</v>
      </c>
    </row>
    <row r="12" spans="4:21" x14ac:dyDescent="0.25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2.5</v>
      </c>
      <c r="M12" s="28">
        <f>Variable!C$6</f>
        <v>2.2000000000000002</v>
      </c>
      <c r="N12" s="28">
        <f>Variable!D$6</f>
        <v>1.9</v>
      </c>
      <c r="O12" s="28">
        <v>37.5</v>
      </c>
      <c r="P12" s="20">
        <v>40</v>
      </c>
      <c r="Q12" s="14">
        <f t="shared" si="2"/>
        <v>0.16396333106363259</v>
      </c>
      <c r="R12" s="20">
        <v>40</v>
      </c>
      <c r="S12" s="14">
        <f t="shared" si="3"/>
        <v>0.18632196711776428</v>
      </c>
      <c r="T12" s="20">
        <v>40</v>
      </c>
      <c r="U12" s="14">
        <f t="shared" si="4"/>
        <v>0.21574122508372706</v>
      </c>
    </row>
    <row r="13" spans="4:21" x14ac:dyDescent="0.25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2.5</v>
      </c>
      <c r="M13" s="28">
        <f>Variable!C$6</f>
        <v>2.2000000000000002</v>
      </c>
      <c r="N13" s="28">
        <f>Variable!D$6</f>
        <v>1.9</v>
      </c>
      <c r="O13" s="28">
        <v>37.5</v>
      </c>
      <c r="P13" s="20">
        <v>45</v>
      </c>
      <c r="Q13" s="14">
        <f t="shared" si="2"/>
        <v>0.18445874744658666</v>
      </c>
      <c r="R13" s="20">
        <v>45</v>
      </c>
      <c r="S13" s="14">
        <f t="shared" si="3"/>
        <v>0.20961221300748481</v>
      </c>
      <c r="T13" s="20">
        <v>45</v>
      </c>
      <c r="U13" s="14">
        <f t="shared" si="4"/>
        <v>0.24270887821919296</v>
      </c>
    </row>
    <row r="14" spans="4:21" x14ac:dyDescent="0.25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2.5</v>
      </c>
      <c r="M14" s="28">
        <f>Variable!C$6</f>
        <v>2.2000000000000002</v>
      </c>
      <c r="N14" s="28">
        <f>Variable!D$6</f>
        <v>1.9</v>
      </c>
      <c r="O14" s="28">
        <v>37.5</v>
      </c>
      <c r="P14" s="20">
        <v>50</v>
      </c>
      <c r="Q14" s="14">
        <f t="shared" si="2"/>
        <v>0.20495416382954074</v>
      </c>
      <c r="R14" s="20">
        <v>50</v>
      </c>
      <c r="S14" s="14">
        <f t="shared" si="3"/>
        <v>0.23290245889720534</v>
      </c>
      <c r="T14" s="20">
        <v>50</v>
      </c>
      <c r="U14" s="14">
        <f t="shared" si="4"/>
        <v>0.26967653135465885</v>
      </c>
    </row>
    <row r="15" spans="4:21" x14ac:dyDescent="0.25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2.5</v>
      </c>
      <c r="M15" s="28">
        <f>Variable!C$6</f>
        <v>2.2000000000000002</v>
      </c>
      <c r="N15" s="28">
        <f>Variable!D$6</f>
        <v>1.9</v>
      </c>
      <c r="O15" s="28">
        <v>37.5</v>
      </c>
      <c r="P15" s="20">
        <v>55</v>
      </c>
      <c r="Q15" s="14">
        <f t="shared" si="2"/>
        <v>0.22544958021249481</v>
      </c>
      <c r="R15" s="20">
        <v>55</v>
      </c>
      <c r="S15" s="14">
        <f t="shared" si="3"/>
        <v>0.25619270478692585</v>
      </c>
      <c r="T15" s="20">
        <v>55</v>
      </c>
      <c r="U15" s="14">
        <f t="shared" si="4"/>
        <v>0.2966441844901247</v>
      </c>
    </row>
    <row r="16" spans="4:21" x14ac:dyDescent="0.25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2.5</v>
      </c>
      <c r="M16" s="28">
        <f>Variable!C$6</f>
        <v>2.2000000000000002</v>
      </c>
      <c r="N16" s="28">
        <f>Variable!D$6</f>
        <v>1.9</v>
      </c>
      <c r="O16" s="28">
        <v>37.5</v>
      </c>
      <c r="P16" s="20">
        <v>60</v>
      </c>
      <c r="Q16" s="14">
        <f t="shared" si="2"/>
        <v>0.24594499659544888</v>
      </c>
      <c r="R16" s="20">
        <v>60</v>
      </c>
      <c r="S16" s="14">
        <f t="shared" si="3"/>
        <v>0.27948295067664641</v>
      </c>
      <c r="T16" s="20">
        <v>60</v>
      </c>
      <c r="U16" s="14">
        <f t="shared" si="4"/>
        <v>0.32361183762559059</v>
      </c>
    </row>
    <row r="17" spans="4:21" x14ac:dyDescent="0.25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2.5</v>
      </c>
      <c r="M17" s="28">
        <f>Variable!C$6</f>
        <v>2.2000000000000002</v>
      </c>
      <c r="N17" s="28">
        <f>Variable!D$6</f>
        <v>1.9</v>
      </c>
      <c r="O17" s="28">
        <v>37.5</v>
      </c>
      <c r="P17" s="20">
        <v>65</v>
      </c>
      <c r="Q17" s="14">
        <f t="shared" si="2"/>
        <v>0.26644041297840293</v>
      </c>
      <c r="R17" s="20">
        <v>65</v>
      </c>
      <c r="S17" s="14">
        <f t="shared" si="3"/>
        <v>0.30277319656636692</v>
      </c>
      <c r="T17" s="20">
        <v>65</v>
      </c>
      <c r="U17" s="14">
        <f t="shared" si="4"/>
        <v>0.35057949076105649</v>
      </c>
    </row>
    <row r="18" spans="4:21" x14ac:dyDescent="0.25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2.5</v>
      </c>
      <c r="M18" s="28">
        <f>Variable!C$6</f>
        <v>2.2000000000000002</v>
      </c>
      <c r="N18" s="28">
        <f>Variable!D$6</f>
        <v>1.9</v>
      </c>
      <c r="O18" s="28">
        <v>37.5</v>
      </c>
      <c r="P18" s="20">
        <v>70</v>
      </c>
      <c r="Q18" s="14">
        <f t="shared" si="2"/>
        <v>0.28693582936135703</v>
      </c>
      <c r="R18" s="20">
        <v>70</v>
      </c>
      <c r="S18" s="14">
        <f t="shared" si="3"/>
        <v>0.32606344245608748</v>
      </c>
      <c r="T18" s="20">
        <v>70</v>
      </c>
      <c r="U18" s="14">
        <f t="shared" si="4"/>
        <v>0.37754714389652239</v>
      </c>
    </row>
    <row r="19" spans="4:21" x14ac:dyDescent="0.25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2.5</v>
      </c>
      <c r="M19" s="28">
        <f>Variable!C$6</f>
        <v>2.2000000000000002</v>
      </c>
      <c r="N19" s="28">
        <f>Variable!D$6</f>
        <v>1.9</v>
      </c>
      <c r="O19" s="28">
        <v>37.5</v>
      </c>
      <c r="P19" s="20">
        <v>75</v>
      </c>
      <c r="Q19" s="14">
        <f t="shared" si="2"/>
        <v>0.30743124574431108</v>
      </c>
      <c r="R19" s="20">
        <v>75</v>
      </c>
      <c r="S19" s="14">
        <f t="shared" si="3"/>
        <v>0.34935368834580799</v>
      </c>
      <c r="T19" s="20">
        <v>75</v>
      </c>
      <c r="U19" s="14">
        <f t="shared" si="4"/>
        <v>0.40451479703198823</v>
      </c>
    </row>
    <row r="20" spans="4:21" x14ac:dyDescent="0.25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2.5</v>
      </c>
      <c r="M20" s="28">
        <f>Variable!C$6</f>
        <v>2.2000000000000002</v>
      </c>
      <c r="N20" s="28">
        <f>Variable!D$6</f>
        <v>1.9</v>
      </c>
      <c r="O20" s="28">
        <v>37.5</v>
      </c>
      <c r="P20" s="20">
        <v>80</v>
      </c>
      <c r="Q20" s="14">
        <f t="shared" si="2"/>
        <v>0.32792666212726518</v>
      </c>
      <c r="R20" s="20">
        <v>80</v>
      </c>
      <c r="S20" s="14">
        <f t="shared" si="3"/>
        <v>0.37264393423552855</v>
      </c>
      <c r="T20" s="20">
        <v>80</v>
      </c>
      <c r="U20" s="14">
        <f t="shared" si="4"/>
        <v>0.43148245016745412</v>
      </c>
    </row>
    <row r="21" spans="4:21" x14ac:dyDescent="0.25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2.5</v>
      </c>
      <c r="M21" s="28">
        <f>Variable!C$6</f>
        <v>2.2000000000000002</v>
      </c>
      <c r="N21" s="28">
        <f>Variable!D$6</f>
        <v>1.9</v>
      </c>
      <c r="O21" s="28">
        <v>37.5</v>
      </c>
      <c r="P21" s="20">
        <v>85</v>
      </c>
      <c r="Q21" s="14">
        <f t="shared" si="2"/>
        <v>0.34842207851021922</v>
      </c>
      <c r="R21" s="20">
        <v>85</v>
      </c>
      <c r="S21" s="14">
        <f t="shared" si="3"/>
        <v>0.39593418012524906</v>
      </c>
      <c r="T21" s="20">
        <v>85</v>
      </c>
      <c r="U21" s="14">
        <f t="shared" si="4"/>
        <v>0.45845010330292002</v>
      </c>
    </row>
    <row r="22" spans="4:21" x14ac:dyDescent="0.25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2.5</v>
      </c>
      <c r="M22" s="28">
        <f>Variable!C$6</f>
        <v>2.2000000000000002</v>
      </c>
      <c r="N22" s="28">
        <f>Variable!D$6</f>
        <v>1.9</v>
      </c>
      <c r="O22" s="28">
        <v>37.5</v>
      </c>
      <c r="P22" s="20">
        <v>90</v>
      </c>
      <c r="Q22" s="14">
        <f t="shared" si="2"/>
        <v>0.36891749489317333</v>
      </c>
      <c r="R22" s="20">
        <v>90</v>
      </c>
      <c r="S22" s="14">
        <f t="shared" si="3"/>
        <v>0.41922442601496962</v>
      </c>
      <c r="T22" s="20">
        <v>90</v>
      </c>
      <c r="U22" s="14">
        <f t="shared" si="4"/>
        <v>0.48541775643838592</v>
      </c>
    </row>
    <row r="23" spans="4:21" x14ac:dyDescent="0.25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2.5</v>
      </c>
      <c r="M23" s="28">
        <f>Variable!C$6</f>
        <v>2.2000000000000002</v>
      </c>
      <c r="N23" s="28">
        <f>Variable!D$6</f>
        <v>1.9</v>
      </c>
      <c r="O23" s="28">
        <v>37.5</v>
      </c>
      <c r="P23" s="20">
        <v>95</v>
      </c>
      <c r="Q23" s="14">
        <f t="shared" si="2"/>
        <v>0.38941291127612737</v>
      </c>
      <c r="R23" s="20">
        <v>95</v>
      </c>
      <c r="S23" s="14">
        <f t="shared" si="3"/>
        <v>0.44251467190469013</v>
      </c>
      <c r="T23" s="20">
        <v>95</v>
      </c>
      <c r="U23" s="14">
        <f t="shared" si="4"/>
        <v>0.51238540957385181</v>
      </c>
    </row>
    <row r="24" spans="4:21" x14ac:dyDescent="0.25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2.5</v>
      </c>
      <c r="M24" s="28">
        <f>Variable!C$6</f>
        <v>2.2000000000000002</v>
      </c>
      <c r="N24" s="28">
        <f>Variable!D$6</f>
        <v>1.9</v>
      </c>
      <c r="O24" s="28">
        <v>37.5</v>
      </c>
      <c r="P24" s="20">
        <v>100</v>
      </c>
      <c r="Q24" s="14">
        <f t="shared" si="2"/>
        <v>0.40990832765908147</v>
      </c>
      <c r="R24" s="20">
        <v>100</v>
      </c>
      <c r="S24" s="14">
        <f t="shared" si="3"/>
        <v>0.46580491779441069</v>
      </c>
      <c r="T24" s="20">
        <v>100</v>
      </c>
      <c r="U24" s="14">
        <f t="shared" si="4"/>
        <v>0.53935306270931771</v>
      </c>
    </row>
    <row r="25" spans="4:21" x14ac:dyDescent="0.25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2.5</v>
      </c>
      <c r="M25" s="28">
        <f>Variable!C$6</f>
        <v>2.2000000000000002</v>
      </c>
      <c r="N25" s="28">
        <f>Variable!D$6</f>
        <v>1.9</v>
      </c>
      <c r="O25" s="28">
        <v>37.5</v>
      </c>
      <c r="P25" s="20">
        <v>105</v>
      </c>
      <c r="Q25" s="14">
        <f t="shared" si="2"/>
        <v>0.43040374404203552</v>
      </c>
      <c r="R25" s="20">
        <v>105</v>
      </c>
      <c r="S25" s="14">
        <f t="shared" si="3"/>
        <v>0.4890951636841312</v>
      </c>
      <c r="T25" s="20">
        <v>105</v>
      </c>
      <c r="U25" s="14">
        <f t="shared" si="4"/>
        <v>0.56632071584478361</v>
      </c>
    </row>
    <row r="26" spans="4:21" x14ac:dyDescent="0.25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2.5</v>
      </c>
      <c r="M26" s="28">
        <f>Variable!C$6</f>
        <v>2.2000000000000002</v>
      </c>
      <c r="N26" s="28">
        <f>Variable!D$6</f>
        <v>1.9</v>
      </c>
      <c r="O26" s="28">
        <v>37.5</v>
      </c>
      <c r="P26" s="20">
        <v>110</v>
      </c>
      <c r="Q26" s="14">
        <f t="shared" si="2"/>
        <v>0.45089916042498962</v>
      </c>
      <c r="R26" s="20">
        <v>110</v>
      </c>
      <c r="S26" s="14">
        <f t="shared" si="3"/>
        <v>0.5123854095738517</v>
      </c>
      <c r="T26" s="20">
        <v>110</v>
      </c>
      <c r="U26" s="14">
        <f t="shared" si="4"/>
        <v>0.59328836898024939</v>
      </c>
    </row>
    <row r="27" spans="4:21" x14ac:dyDescent="0.25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2.5</v>
      </c>
      <c r="M27" s="28">
        <f>Variable!C$6</f>
        <v>2.2000000000000002</v>
      </c>
      <c r="N27" s="28">
        <f>Variable!D$6</f>
        <v>1.9</v>
      </c>
      <c r="O27" s="28">
        <v>37.5</v>
      </c>
      <c r="P27" s="20">
        <v>115</v>
      </c>
      <c r="Q27" s="14">
        <f t="shared" si="2"/>
        <v>0.47139457680794367</v>
      </c>
      <c r="R27" s="20">
        <v>115</v>
      </c>
      <c r="S27" s="14">
        <f t="shared" si="3"/>
        <v>0.53567565546357232</v>
      </c>
      <c r="T27" s="20">
        <v>115</v>
      </c>
      <c r="U27" s="14">
        <f t="shared" si="4"/>
        <v>0.62025602211571529</v>
      </c>
    </row>
    <row r="28" spans="4:21" x14ac:dyDescent="0.25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2.5</v>
      </c>
      <c r="M28" s="28">
        <f>Variable!C$6</f>
        <v>2.2000000000000002</v>
      </c>
      <c r="N28" s="28">
        <f>Variable!D$6</f>
        <v>1.9</v>
      </c>
      <c r="O28" s="28">
        <v>37.5</v>
      </c>
      <c r="P28" s="20">
        <v>120</v>
      </c>
      <c r="Q28" s="14">
        <f t="shared" si="2"/>
        <v>0.49188999319089777</v>
      </c>
      <c r="R28" s="20">
        <v>120</v>
      </c>
      <c r="S28" s="14">
        <f t="shared" si="3"/>
        <v>0.55896590135329283</v>
      </c>
      <c r="T28" s="20">
        <v>120</v>
      </c>
      <c r="U28" s="14">
        <f t="shared" si="4"/>
        <v>0.64722367525118119</v>
      </c>
    </row>
    <row r="29" spans="4:21" x14ac:dyDescent="0.25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2.5</v>
      </c>
      <c r="M29" s="28">
        <f>Variable!C$6</f>
        <v>2.2000000000000002</v>
      </c>
      <c r="N29" s="28">
        <f>Variable!D$6</f>
        <v>1.9</v>
      </c>
      <c r="O29" s="28">
        <v>37.5</v>
      </c>
      <c r="P29" s="20">
        <v>125</v>
      </c>
      <c r="Q29" s="14">
        <f t="shared" si="2"/>
        <v>0.51238540957385181</v>
      </c>
      <c r="R29" s="20">
        <v>125</v>
      </c>
      <c r="S29" s="14">
        <f t="shared" si="3"/>
        <v>0.58225614724301333</v>
      </c>
      <c r="T29" s="20">
        <v>125</v>
      </c>
      <c r="U29" s="14">
        <f t="shared" si="4"/>
        <v>0.67419132838664708</v>
      </c>
    </row>
    <row r="30" spans="4:21" x14ac:dyDescent="0.25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2.5</v>
      </c>
      <c r="M30" s="28">
        <f>Variable!C$6</f>
        <v>2.2000000000000002</v>
      </c>
      <c r="N30" s="28">
        <f>Variable!D$6</f>
        <v>1.9</v>
      </c>
      <c r="O30" s="28">
        <v>37.5</v>
      </c>
      <c r="P30" s="20">
        <v>130</v>
      </c>
      <c r="Q30" s="14">
        <f t="shared" si="2"/>
        <v>0.53288082595680586</v>
      </c>
      <c r="R30" s="20">
        <v>130</v>
      </c>
      <c r="S30" s="14">
        <f t="shared" si="3"/>
        <v>0.60554639313273384</v>
      </c>
      <c r="T30" s="20">
        <v>130</v>
      </c>
      <c r="U30" s="14">
        <f t="shared" si="4"/>
        <v>0.70115898152211298</v>
      </c>
    </row>
    <row r="31" spans="4:21" x14ac:dyDescent="0.25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2.5</v>
      </c>
      <c r="M31" s="28">
        <f>Variable!C$6</f>
        <v>2.2000000000000002</v>
      </c>
      <c r="N31" s="28">
        <f>Variable!D$6</f>
        <v>1.9</v>
      </c>
      <c r="O31" s="28">
        <v>37.5</v>
      </c>
      <c r="P31" s="20">
        <v>135</v>
      </c>
      <c r="Q31" s="14">
        <f t="shared" si="2"/>
        <v>0.55337624233976002</v>
      </c>
      <c r="R31" s="20">
        <v>135</v>
      </c>
      <c r="S31" s="14">
        <f t="shared" si="3"/>
        <v>0.62883663902245446</v>
      </c>
      <c r="T31" s="20">
        <v>135</v>
      </c>
      <c r="U31" s="14">
        <f t="shared" si="4"/>
        <v>0.72812663465757888</v>
      </c>
    </row>
    <row r="32" spans="4:21" x14ac:dyDescent="0.25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2.5</v>
      </c>
      <c r="M32" s="28">
        <f>Variable!C$6</f>
        <v>2.2000000000000002</v>
      </c>
      <c r="N32" s="28">
        <f>Variable!D$6</f>
        <v>1.9</v>
      </c>
      <c r="O32" s="28">
        <v>37.5</v>
      </c>
      <c r="P32" s="20">
        <v>140</v>
      </c>
      <c r="Q32" s="14">
        <f t="shared" si="2"/>
        <v>0.57387165872271406</v>
      </c>
      <c r="R32" s="20">
        <v>140</v>
      </c>
      <c r="S32" s="14">
        <f t="shared" si="3"/>
        <v>0.65212688491217496</v>
      </c>
      <c r="T32" s="20">
        <v>140</v>
      </c>
      <c r="U32" s="14">
        <f t="shared" si="4"/>
        <v>0.75509428779304477</v>
      </c>
    </row>
    <row r="33" spans="4:21" x14ac:dyDescent="0.25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2.5</v>
      </c>
      <c r="M33" s="28">
        <f>Variable!C$6</f>
        <v>2.2000000000000002</v>
      </c>
      <c r="N33" s="28">
        <f>Variable!D$6</f>
        <v>1.9</v>
      </c>
      <c r="O33" s="28">
        <v>37.5</v>
      </c>
      <c r="P33" s="20">
        <v>145</v>
      </c>
      <c r="Q33" s="14">
        <f t="shared" si="2"/>
        <v>0.59436707510566811</v>
      </c>
      <c r="R33" s="20">
        <v>145</v>
      </c>
      <c r="S33" s="14">
        <f t="shared" si="3"/>
        <v>0.67541713080189547</v>
      </c>
      <c r="T33" s="20">
        <v>145</v>
      </c>
      <c r="U33" s="14">
        <f t="shared" si="4"/>
        <v>0.78206194092851067</v>
      </c>
    </row>
    <row r="34" spans="4:21" ht="15.75" thickBot="1" x14ac:dyDescent="0.3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2.5</v>
      </c>
      <c r="M34" s="42">
        <f>Variable!C$6</f>
        <v>2.2000000000000002</v>
      </c>
      <c r="N34" s="41">
        <f>Variable!D$6</f>
        <v>1.9</v>
      </c>
      <c r="O34" s="35">
        <v>37.5</v>
      </c>
      <c r="P34" s="21">
        <v>150</v>
      </c>
      <c r="Q34" s="40">
        <f t="shared" si="2"/>
        <v>0.61486249148862215</v>
      </c>
      <c r="R34" s="21">
        <v>150</v>
      </c>
      <c r="S34" s="40">
        <f t="shared" si="3"/>
        <v>0.69870737669161598</v>
      </c>
      <c r="T34" s="21">
        <v>150</v>
      </c>
      <c r="U34" s="40">
        <f t="shared" si="4"/>
        <v>0.80902959406397645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</vt:lpstr>
      <vt:lpstr>76 seat(5000ft)</vt:lpstr>
      <vt:lpstr>76 seat(sea level)</vt:lpstr>
      <vt:lpstr>50 seat(5000ft)</vt:lpstr>
      <vt:lpstr>50 seat(sea level)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2021-03-16T21:55:00Z</dcterms:modified>
</cp:coreProperties>
</file>