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terarrivalData" sheetId="1" r:id="rId3"/>
  </sheets>
  <definedNames/>
  <calcPr/>
</workbook>
</file>

<file path=xl/sharedStrings.xml><?xml version="1.0" encoding="utf-8"?>
<sst xmlns="http://schemas.openxmlformats.org/spreadsheetml/2006/main" count="69" uniqueCount="47">
  <si>
    <t>Day 1</t>
  </si>
  <si>
    <t>Day 2</t>
  </si>
  <si>
    <t>bin5</t>
  </si>
  <si>
    <t>day 1</t>
  </si>
  <si>
    <t>day 2</t>
  </si>
  <si>
    <t>bin10</t>
  </si>
  <si>
    <t>day1</t>
  </si>
  <si>
    <t>day2</t>
  </si>
  <si>
    <t>bin20</t>
  </si>
  <si>
    <t>Obs #</t>
  </si>
  <si>
    <t>Interarrival Time - Day 1</t>
  </si>
  <si>
    <t>Fn(y)</t>
  </si>
  <si>
    <t>Fo(Y)</t>
  </si>
  <si>
    <t>|Fn(y)-Fo(y)|</t>
  </si>
  <si>
    <t>|Fn(y-1)-Fo(y)|</t>
  </si>
  <si>
    <t>Interrarival Time - Day 2</t>
  </si>
  <si>
    <t>Fo(y)</t>
  </si>
  <si>
    <t>intervals</t>
  </si>
  <si>
    <t>day1 observed</t>
  </si>
  <si>
    <t>day1 expected</t>
  </si>
  <si>
    <t>obs-exp</t>
  </si>
  <si>
    <t>(obs-exp)^2</t>
  </si>
  <si>
    <t>(obs-exp)^2/exp</t>
  </si>
  <si>
    <t>day2 observed</t>
  </si>
  <si>
    <t>day2 expected</t>
  </si>
  <si>
    <t xml:space="preserve">Day 2 </t>
  </si>
  <si>
    <t>Mean</t>
  </si>
  <si>
    <t>Interrarrival Times</t>
  </si>
  <si>
    <t>Observation Times</t>
  </si>
  <si>
    <t>Interarrival Times</t>
  </si>
  <si>
    <t>Lag</t>
  </si>
  <si>
    <t>Autocorrelation</t>
  </si>
  <si>
    <t>Stddevp</t>
  </si>
  <si>
    <t>C^2</t>
  </si>
  <si>
    <t>Median</t>
  </si>
  <si>
    <t>critical value</t>
  </si>
  <si>
    <t>Mod</t>
  </si>
  <si>
    <t>REJECT</t>
  </si>
  <si>
    <t>Skewness</t>
  </si>
  <si>
    <t>Kurtosis</t>
  </si>
  <si>
    <t>Max</t>
  </si>
  <si>
    <t>Min</t>
  </si>
  <si>
    <t>Count</t>
  </si>
  <si>
    <t>D</t>
  </si>
  <si>
    <t>Dcritical</t>
  </si>
  <si>
    <t>Result</t>
  </si>
  <si>
    <t>Rejected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</si>
</sst>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rgb="FF000000"/>
      <name val="Calibri"/>
    </font>
    <font>
      <b/>
      <sz val="12.0"/>
      <color rgb="FF000000"/>
      <name val="Calibri"/>
    </font>
    <font>
      <color rgb="FF4C1130"/>
    </font>
    <font>
      <b/>
    </font>
    <font/>
    <font>
      <b/>
      <color rgb="FF4C1130"/>
    </font>
    <font>
      <sz val="11.0"/>
      <color rgb="FF000000"/>
      <name val="Inconsolata"/>
    </font>
    <font>
      <color rgb="FFFF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4" numFmtId="0" xfId="0" applyAlignment="1" applyFont="1">
      <alignment readingOrder="0"/>
    </xf>
    <xf borderId="0" fillId="0" fontId="0" numFmtId="0" xfId="0" applyAlignment="1" applyFont="1">
      <alignment shrinkToFit="0" vertical="bottom" wrapText="0"/>
    </xf>
    <xf borderId="0" fillId="0" fontId="5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0" numFmtId="0" xfId="0" applyAlignment="1" applyFont="1">
      <alignment horizontal="center" shrinkToFit="0" vertical="bottom" wrapText="0"/>
    </xf>
    <xf borderId="0" fillId="2" fontId="6" numFmtId="0" xfId="0" applyFill="1" applyFont="1"/>
    <xf borderId="0" fillId="0" fontId="7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Day 1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InterarrivalData!$BH$3:$BH$4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InterarrivalData!$BI$5:$BI$490</c:f>
            </c:numRef>
          </c:xVal>
          <c:yVal>
            <c:numRef>
              <c:f>InterarrivalData!$BH$5:$BH$490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1401299"/>
        <c:axId val="1597522213"/>
      </c:scatterChart>
      <c:valAx>
        <c:axId val="77140129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Observation Times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597522213"/>
      </c:valAx>
      <c:valAx>
        <c:axId val="15975222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Interarrival Times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771401299"/>
      </c:valAx>
    </c:plotArea>
    <c:legend>
      <c:legendPos val="r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Day 2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InterarrivalData!$BJ$3:$BJ$4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InterarrivalData!$BK$5:$BK$489</c:f>
            </c:numRef>
          </c:xVal>
          <c:yVal>
            <c:numRef>
              <c:f>InterarrivalData!$BJ$5:$BJ$489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7765430"/>
        <c:axId val="820705874"/>
      </c:scatterChart>
      <c:valAx>
        <c:axId val="152776543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Observation Times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820705874"/>
      </c:valAx>
      <c:valAx>
        <c:axId val="8207058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Interarrival Times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527765430"/>
      </c:valAx>
    </c:plotArea>
    <c:legend>
      <c:legendPos val="r"/>
      <c:overlay val="0"/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Autocorrelation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InterarrivalData!$BX$3:$BX$5</c:f>
            </c:strRef>
          </c:cat>
          <c:val>
            <c:numRef>
              <c:f>InterarrivalData!$BY$3:$BY$5</c:f>
            </c:numRef>
          </c:val>
          <c:smooth val="0"/>
        </c:ser>
        <c:ser>
          <c:idx val="1"/>
          <c:order val="1"/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InterarrivalData!$BX$3:$BX$5</c:f>
            </c:strRef>
          </c:cat>
          <c:val>
            <c:numRef>
              <c:f>InterarrivalData!$BZ$3:$BZ$5</c:f>
            </c:numRef>
          </c:val>
          <c:smooth val="0"/>
        </c:ser>
        <c:axId val="50512931"/>
        <c:axId val="109546109"/>
      </c:lineChart>
      <c:catAx>
        <c:axId val="505129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Lag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09546109"/>
      </c:catAx>
      <c:valAx>
        <c:axId val="1095461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Autocorrelation 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50512931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63</xdr:col>
      <xdr:colOff>285750</xdr:colOff>
      <xdr:row>1</xdr:row>
      <xdr:rowOff>95250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63</xdr:col>
      <xdr:colOff>285750</xdr:colOff>
      <xdr:row>20</xdr:row>
      <xdr:rowOff>95250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73</xdr:col>
      <xdr:colOff>133350</xdr:colOff>
      <xdr:row>6</xdr:row>
      <xdr:rowOff>85725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67"/>
    <col customWidth="1" min="2" max="3" width="10.78"/>
    <col customWidth="1" min="4" max="4" width="10.0"/>
    <col customWidth="1" min="5" max="5" width="11.89"/>
    <col customWidth="1" min="6" max="6" width="11.0"/>
    <col customWidth="1" min="7" max="27" width="10.0"/>
    <col customWidth="1" min="28" max="28" width="18.11"/>
    <col customWidth="1" min="29" max="30" width="12.78"/>
    <col customWidth="1" min="31" max="31" width="14.11"/>
    <col customWidth="1" min="32" max="32" width="13.33"/>
    <col customWidth="1" min="33" max="34" width="10.0"/>
    <col customWidth="1" min="35" max="35" width="18.11"/>
    <col customWidth="1" min="36" max="36" width="12.78"/>
    <col customWidth="1" min="37" max="37" width="10.0"/>
    <col customWidth="1" min="38" max="39" width="13.67"/>
    <col customWidth="1" min="40" max="40" width="10.0"/>
    <col customWidth="1" min="41" max="59" width="11.0"/>
    <col customWidth="1" min="60" max="60" width="18.89"/>
    <col customWidth="1" min="61" max="61" width="14.33"/>
    <col customWidth="1" min="62" max="62" width="18.89"/>
    <col customWidth="1" min="63" max="63" width="14.0"/>
    <col customWidth="1" min="64" max="71" width="11.0"/>
    <col customWidth="1" min="72" max="72" width="8.67"/>
    <col customWidth="1" min="73" max="73" width="10.78"/>
    <col customWidth="1" min="74" max="75" width="11.0"/>
    <col customWidth="1" min="76" max="76" width="3.33"/>
    <col customWidth="1" min="77" max="77" width="12.22"/>
    <col customWidth="1" min="78" max="78" width="12.44"/>
    <col customWidth="1" min="79" max="81" width="11.0"/>
  </cols>
  <sheetData>
    <row r="1" ht="15.75" customHeight="1">
      <c r="A1" s="1" t="s">
        <v>0</v>
      </c>
      <c r="B1" s="1" t="s">
        <v>1</v>
      </c>
      <c r="C1" s="1"/>
      <c r="D1" s="2"/>
      <c r="E1" s="3" t="s">
        <v>0</v>
      </c>
      <c r="F1" s="3" t="s">
        <v>1</v>
      </c>
      <c r="G1" s="4"/>
      <c r="H1" s="5" t="s">
        <v>2</v>
      </c>
      <c r="I1" s="5" t="s">
        <v>3</v>
      </c>
      <c r="J1" s="5" t="s">
        <v>4</v>
      </c>
      <c r="K1" s="4"/>
      <c r="L1" s="5" t="s">
        <v>5</v>
      </c>
      <c r="M1" s="5" t="s">
        <v>6</v>
      </c>
      <c r="N1" s="5" t="s">
        <v>7</v>
      </c>
      <c r="O1" s="4"/>
      <c r="P1" s="5" t="s">
        <v>8</v>
      </c>
      <c r="Q1" s="5" t="s">
        <v>6</v>
      </c>
      <c r="R1" s="5" t="s">
        <v>7</v>
      </c>
      <c r="S1" s="4"/>
      <c r="T1" s="4"/>
      <c r="U1" s="4"/>
      <c r="V1" s="4"/>
      <c r="W1" s="4"/>
      <c r="X1" s="4"/>
      <c r="Y1" s="4"/>
      <c r="Z1" s="4"/>
      <c r="AA1" s="3" t="s">
        <v>9</v>
      </c>
      <c r="AB1" s="6" t="s">
        <v>10</v>
      </c>
      <c r="AC1" s="3" t="s">
        <v>11</v>
      </c>
      <c r="AD1" s="6" t="s">
        <v>12</v>
      </c>
      <c r="AE1" s="3" t="s">
        <v>13</v>
      </c>
      <c r="AF1" s="3" t="s">
        <v>14</v>
      </c>
      <c r="AH1" s="3" t="s">
        <v>9</v>
      </c>
      <c r="AI1" s="3" t="s">
        <v>15</v>
      </c>
      <c r="AJ1" s="3" t="s">
        <v>11</v>
      </c>
      <c r="AK1" s="3" t="s">
        <v>16</v>
      </c>
      <c r="AL1" s="3" t="s">
        <v>13</v>
      </c>
      <c r="AM1" s="3" t="s">
        <v>14</v>
      </c>
      <c r="AN1" s="4"/>
      <c r="AO1" s="5"/>
      <c r="AP1" s="5"/>
      <c r="AQ1" s="5" t="s">
        <v>17</v>
      </c>
      <c r="AR1" s="5" t="s">
        <v>18</v>
      </c>
      <c r="AS1" s="5" t="s">
        <v>19</v>
      </c>
      <c r="AT1" s="5" t="s">
        <v>20</v>
      </c>
      <c r="AU1" s="5" t="s">
        <v>21</v>
      </c>
      <c r="AV1" s="5" t="s">
        <v>22</v>
      </c>
      <c r="AW1" s="5"/>
      <c r="AX1" s="5"/>
      <c r="AY1" s="5"/>
      <c r="AZ1" s="5" t="s">
        <v>23</v>
      </c>
      <c r="BA1" s="5" t="s">
        <v>24</v>
      </c>
      <c r="BB1" s="5" t="s">
        <v>20</v>
      </c>
      <c r="BC1" s="5" t="s">
        <v>21</v>
      </c>
      <c r="BD1" s="5" t="s">
        <v>22</v>
      </c>
      <c r="BE1" s="5"/>
      <c r="BF1" s="5"/>
      <c r="BG1" s="5"/>
      <c r="BH1" s="3" t="s">
        <v>0</v>
      </c>
      <c r="BJ1" s="6" t="s">
        <v>25</v>
      </c>
      <c r="BL1" s="5"/>
      <c r="BM1" s="5"/>
      <c r="BN1" s="5"/>
      <c r="BO1" s="5"/>
      <c r="BP1" s="5"/>
      <c r="BQ1" s="5"/>
      <c r="BR1" s="5"/>
      <c r="BS1" s="5"/>
      <c r="BT1" s="7" t="s">
        <v>0</v>
      </c>
      <c r="BU1" s="7" t="s">
        <v>1</v>
      </c>
      <c r="BV1" s="5"/>
      <c r="BW1" s="5"/>
      <c r="BY1" s="3" t="s">
        <v>0</v>
      </c>
      <c r="BZ1" s="3" t="s">
        <v>1</v>
      </c>
      <c r="CA1" s="8"/>
      <c r="CB1" s="8"/>
      <c r="CC1" s="8"/>
    </row>
    <row r="2" ht="15.75" customHeight="1">
      <c r="A2" s="9">
        <v>219.0</v>
      </c>
      <c r="B2" s="9">
        <v>112.0</v>
      </c>
      <c r="C2" s="9"/>
      <c r="D2" s="10" t="s">
        <v>26</v>
      </c>
      <c r="E2" s="11">
        <f>AVERAGE(A2:A489)</f>
        <v>55.16803279</v>
      </c>
      <c r="F2" s="11">
        <f>AVERAGE(B2:B488)</f>
        <v>64.2238193</v>
      </c>
      <c r="H2" s="8">
        <v>0.0</v>
      </c>
      <c r="I2">
        <f t="array" ref="I2:I83">FREQUENCY(A2:A489,H2:H85)</f>
        <v>0</v>
      </c>
      <c r="J2">
        <f t="array" ref="J2:J83">FREQUENCY(B2:B488,H2:H82)</f>
        <v>1</v>
      </c>
      <c r="L2" s="8">
        <v>0.0</v>
      </c>
      <c r="M2">
        <f t="array" ref="M2:M43">FREQUENCY(A2:A489,L2:L42)</f>
        <v>0</v>
      </c>
      <c r="N2">
        <f t="array" ref="N2:N43">FREQUENCY(B2:B488,L2:L42)</f>
        <v>1</v>
      </c>
      <c r="P2" s="8">
        <v>0.0</v>
      </c>
      <c r="Q2">
        <f t="array" ref="Q2:Q23">FREQUENCY(A2:A489,P2:P22)</f>
        <v>0</v>
      </c>
      <c r="R2">
        <f t="array" ref="R2:R23">FREQUENCY(B2:B488,P2:P22)</f>
        <v>1</v>
      </c>
      <c r="AA2" s="12">
        <v>1.0</v>
      </c>
      <c r="AB2" s="13">
        <v>1.0</v>
      </c>
      <c r="AC2" s="11">
        <f t="shared" ref="AC2:AC489" si="1">AA2/$E$10</f>
        <v>0.002049180328</v>
      </c>
      <c r="AD2" s="13">
        <f t="shared" ref="AD2:AD489" si="2">AB2/400</f>
        <v>0.0025</v>
      </c>
      <c r="AE2" s="11">
        <f t="shared" ref="AE2:AE489" si="3">abs(AC2-AD2)</f>
        <v>0.0004508196721</v>
      </c>
      <c r="AF2" s="12">
        <v>0.0025</v>
      </c>
      <c r="AH2" s="12">
        <v>1.0</v>
      </c>
      <c r="AI2" s="13">
        <v>0.0</v>
      </c>
      <c r="AJ2" s="11">
        <f t="shared" ref="AJ2:AJ488" si="4">AH2/$F$10</f>
        <v>0.00205338809</v>
      </c>
      <c r="AK2" s="11">
        <f t="shared" ref="AK2:AK488" si="5">AI2/400</f>
        <v>0</v>
      </c>
      <c r="AL2" s="11">
        <f t="shared" ref="AL2:AL488" si="6">abs(AJ2-AK2)</f>
        <v>0.00205338809</v>
      </c>
      <c r="AM2" s="12">
        <v>0.0</v>
      </c>
      <c r="AO2" s="8"/>
      <c r="AP2" s="8"/>
      <c r="AQ2" s="8">
        <v>0.0</v>
      </c>
      <c r="AR2" s="8">
        <f t="array" ref="AR2:AR43">FREQUENCY(A2:A489, AQ2:AQ42)</f>
        <v>0</v>
      </c>
      <c r="AT2" s="8"/>
      <c r="AU2" s="8"/>
      <c r="AV2" s="8"/>
      <c r="AW2" s="8"/>
      <c r="AX2" s="8"/>
      <c r="AY2" s="8"/>
      <c r="AZ2" s="14">
        <f t="array" ref="AZ2:AZ43">FREQUENCY(B2:B489, AQ2:AQ42)</f>
        <v>1</v>
      </c>
      <c r="BA2" s="8"/>
      <c r="BB2" s="8"/>
      <c r="BC2" s="8"/>
      <c r="BD2" s="8"/>
      <c r="BE2" s="8"/>
      <c r="BF2" s="8"/>
      <c r="BG2" s="8"/>
      <c r="BH2" s="6" t="s">
        <v>27</v>
      </c>
      <c r="BI2" s="3" t="s">
        <v>28</v>
      </c>
      <c r="BJ2" s="3" t="s">
        <v>29</v>
      </c>
      <c r="BK2" s="3" t="s">
        <v>28</v>
      </c>
      <c r="BL2" s="8"/>
      <c r="BM2" s="8"/>
      <c r="BN2" s="8"/>
      <c r="BO2" s="8"/>
      <c r="BP2" s="8"/>
      <c r="BQ2" s="8"/>
      <c r="BR2" s="8"/>
      <c r="BS2" s="8"/>
      <c r="BT2" s="13">
        <v>219.0</v>
      </c>
      <c r="BU2" s="13">
        <v>112.0</v>
      </c>
      <c r="BV2" s="8"/>
      <c r="BW2" s="8"/>
      <c r="BX2" s="3" t="s">
        <v>30</v>
      </c>
      <c r="BY2" s="3" t="s">
        <v>31</v>
      </c>
      <c r="BZ2" s="3" t="s">
        <v>31</v>
      </c>
      <c r="CA2" s="3"/>
      <c r="CB2" s="3"/>
      <c r="CC2" s="3"/>
    </row>
    <row r="3" ht="15.75" customHeight="1">
      <c r="A3" s="9">
        <v>57.0</v>
      </c>
      <c r="B3" s="9">
        <v>101.0</v>
      </c>
      <c r="C3" s="9"/>
      <c r="D3" s="10" t="s">
        <v>32</v>
      </c>
      <c r="E3" s="11">
        <f>STDEVA(A2:A489)</f>
        <v>56.10850849</v>
      </c>
      <c r="F3" s="11">
        <f>STDEVA(B2:B488)</f>
        <v>58.57513559</v>
      </c>
      <c r="H3" s="8">
        <v>5.0</v>
      </c>
      <c r="I3">
        <v>6.0</v>
      </c>
      <c r="J3">
        <v>3.0</v>
      </c>
      <c r="L3" s="8">
        <v>10.0</v>
      </c>
      <c r="M3">
        <v>36.0</v>
      </c>
      <c r="N3">
        <v>22.0</v>
      </c>
      <c r="P3" s="8">
        <v>20.0</v>
      </c>
      <c r="Q3">
        <v>149.0</v>
      </c>
      <c r="R3">
        <v>112.0</v>
      </c>
      <c r="AA3" s="12">
        <v>2.0</v>
      </c>
      <c r="AB3" s="13">
        <v>2.0</v>
      </c>
      <c r="AC3" s="11">
        <f t="shared" si="1"/>
        <v>0.004098360656</v>
      </c>
      <c r="AD3" s="13">
        <f t="shared" si="2"/>
        <v>0.005</v>
      </c>
      <c r="AE3" s="11">
        <f t="shared" si="3"/>
        <v>0.0009016393443</v>
      </c>
      <c r="AF3" s="11">
        <f t="shared" ref="AF3:AF489" si="7">abs(AC2-AD3)</f>
        <v>0.002950819672</v>
      </c>
      <c r="AH3" s="12">
        <v>2.0</v>
      </c>
      <c r="AI3" s="13">
        <v>1.0</v>
      </c>
      <c r="AJ3" s="11">
        <f t="shared" si="4"/>
        <v>0.004106776181</v>
      </c>
      <c r="AK3" s="11">
        <f t="shared" si="5"/>
        <v>0.0025</v>
      </c>
      <c r="AL3" s="11">
        <f t="shared" si="6"/>
        <v>0.001606776181</v>
      </c>
      <c r="AM3" s="11">
        <f t="shared" ref="AM3:AM488" si="8">abs(AJ2-AK3)</f>
        <v>0.0004466119097</v>
      </c>
      <c r="AO3" s="8"/>
      <c r="AP3" s="8"/>
      <c r="AQ3" s="8">
        <v>10.0</v>
      </c>
      <c r="AR3" s="8">
        <v>36.0</v>
      </c>
      <c r="AS3" s="8">
        <f t="shared" ref="AS3:AS42" si="9">488 * (EXPONDIST(AQ3, 1/$E$2, TRUE) - EXPONDIST(AQ2, 1/$E$2, TRUE))</f>
        <v>80.90319291</v>
      </c>
      <c r="AT3" s="8">
        <f t="shared" ref="AT3:AT42" si="10">AR3-AS3</f>
        <v>-44.90319291</v>
      </c>
      <c r="AU3" s="8">
        <f t="shared" ref="AU3:AU42" si="11">AT3^2</f>
        <v>2016.296733</v>
      </c>
      <c r="AV3" s="8">
        <f t="shared" ref="AV3:AV42" si="12">AU3/AS3</f>
        <v>24.92233818</v>
      </c>
      <c r="AW3" s="8" t="s">
        <v>33</v>
      </c>
      <c r="AX3" s="8">
        <f>SUM(AV3:AV42)</f>
        <v>103.3046493</v>
      </c>
      <c r="AY3" s="8"/>
      <c r="AZ3" s="8">
        <v>22.0</v>
      </c>
      <c r="BA3" s="14">
        <f t="shared" ref="BA3:BA42" si="13">487 * (EXPONDIST(AQ3, 1/$F$2, TRUE) - EXPONDIST(AQ2, 1/$F$2, TRUE))</f>
        <v>70.21993833</v>
      </c>
      <c r="BB3" s="8">
        <f t="shared" ref="BB3:BB42" si="14">AZ3-BA3</f>
        <v>-48.21993833</v>
      </c>
      <c r="BC3" s="8">
        <f t="shared" ref="BC3:BC42" si="15">BB3^2</f>
        <v>2325.162453</v>
      </c>
      <c r="BD3" s="8">
        <f t="shared" ref="BD3:BD42" si="16">BC3/BA3</f>
        <v>33.11256757</v>
      </c>
      <c r="BE3" s="8" t="s">
        <v>33</v>
      </c>
      <c r="BF3" s="8">
        <f>SUM(BD3:BD42)</f>
        <v>75.68716982</v>
      </c>
      <c r="BG3" s="8"/>
      <c r="BH3" s="13">
        <v>219.0</v>
      </c>
      <c r="BI3" s="12">
        <v>219.0</v>
      </c>
      <c r="BJ3" s="13">
        <v>112.0</v>
      </c>
      <c r="BK3" s="12">
        <v>112.0</v>
      </c>
      <c r="BL3" s="8"/>
      <c r="BM3" s="8"/>
      <c r="BN3" s="8"/>
      <c r="BO3" s="8"/>
      <c r="BP3" s="8"/>
      <c r="BQ3" s="8"/>
      <c r="BR3" s="8"/>
      <c r="BS3" s="8"/>
      <c r="BT3" s="13">
        <v>57.0</v>
      </c>
      <c r="BU3" s="13">
        <v>101.0</v>
      </c>
      <c r="BV3" s="8"/>
      <c r="BW3" s="8"/>
      <c r="BX3" s="12">
        <v>0.0</v>
      </c>
      <c r="BY3" s="12">
        <f>CORREL(BT2:BT489,BT2:BT489)</f>
        <v>1</v>
      </c>
      <c r="BZ3" s="12">
        <f>CORREL(BU2:BU488,BU2:BU488)</f>
        <v>1</v>
      </c>
      <c r="CA3" s="8"/>
      <c r="CB3" s="8"/>
      <c r="CC3" s="8"/>
    </row>
    <row r="4" ht="15.75" customHeight="1">
      <c r="A4" s="9">
        <v>8.0</v>
      </c>
      <c r="B4" s="9">
        <v>80.0</v>
      </c>
      <c r="C4" s="9"/>
      <c r="D4" s="10" t="s">
        <v>34</v>
      </c>
      <c r="E4" s="11">
        <f>MEDIAN(A2:A489)</f>
        <v>34</v>
      </c>
      <c r="F4" s="11">
        <f>MEDIAN(B2:B488)</f>
        <v>45</v>
      </c>
      <c r="H4" s="8">
        <v>10.0</v>
      </c>
      <c r="I4">
        <v>30.0</v>
      </c>
      <c r="J4">
        <v>19.0</v>
      </c>
      <c r="L4" s="8">
        <v>20.0</v>
      </c>
      <c r="M4">
        <v>113.0</v>
      </c>
      <c r="N4">
        <v>90.0</v>
      </c>
      <c r="P4" s="8">
        <v>40.0</v>
      </c>
      <c r="Q4">
        <v>127.0</v>
      </c>
      <c r="R4">
        <v>109.0</v>
      </c>
      <c r="AA4" s="12">
        <v>3.0</v>
      </c>
      <c r="AB4" s="13">
        <v>2.0</v>
      </c>
      <c r="AC4" s="11">
        <f t="shared" si="1"/>
        <v>0.006147540984</v>
      </c>
      <c r="AD4" s="13">
        <f t="shared" si="2"/>
        <v>0.005</v>
      </c>
      <c r="AE4" s="11">
        <f t="shared" si="3"/>
        <v>0.001147540984</v>
      </c>
      <c r="AF4" s="11">
        <f t="shared" si="7"/>
        <v>0.0009016393443</v>
      </c>
      <c r="AH4" s="12">
        <v>3.0</v>
      </c>
      <c r="AI4" s="13">
        <v>2.0</v>
      </c>
      <c r="AJ4" s="11">
        <f t="shared" si="4"/>
        <v>0.006160164271</v>
      </c>
      <c r="AK4" s="11">
        <f t="shared" si="5"/>
        <v>0.005</v>
      </c>
      <c r="AL4" s="11">
        <f t="shared" si="6"/>
        <v>0.001160164271</v>
      </c>
      <c r="AM4" s="11">
        <f t="shared" si="8"/>
        <v>0.0008932238193</v>
      </c>
      <c r="AO4" s="8"/>
      <c r="AP4" s="8"/>
      <c r="AQ4" s="8">
        <v>20.0</v>
      </c>
      <c r="AR4" s="8">
        <v>113.0</v>
      </c>
      <c r="AS4" s="8">
        <f t="shared" si="9"/>
        <v>67.49063835</v>
      </c>
      <c r="AT4" s="8">
        <f t="shared" si="10"/>
        <v>45.50936165</v>
      </c>
      <c r="AU4" s="8">
        <f t="shared" si="11"/>
        <v>2071.101997</v>
      </c>
      <c r="AV4" s="8">
        <f t="shared" si="12"/>
        <v>30.6872486</v>
      </c>
      <c r="AW4" s="8" t="s">
        <v>35</v>
      </c>
      <c r="AX4" s="8">
        <f>CHISQ.INV(0.95, 39)</f>
        <v>54.57222776</v>
      </c>
      <c r="AY4" s="8"/>
      <c r="AZ4" s="8">
        <v>90.0</v>
      </c>
      <c r="BA4" s="14">
        <f t="shared" si="13"/>
        <v>60.09501073</v>
      </c>
      <c r="BB4" s="8">
        <f t="shared" si="14"/>
        <v>29.90498927</v>
      </c>
      <c r="BC4" s="8">
        <f t="shared" si="15"/>
        <v>894.3083829</v>
      </c>
      <c r="BD4" s="8">
        <f t="shared" si="16"/>
        <v>14.88157456</v>
      </c>
      <c r="BE4" s="8" t="s">
        <v>35</v>
      </c>
      <c r="BF4" s="8">
        <f>CHISQ.INV(0.95, 39)</f>
        <v>54.57222776</v>
      </c>
      <c r="BG4" s="8"/>
      <c r="BH4" s="13">
        <v>57.0</v>
      </c>
      <c r="BI4" s="12">
        <f t="shared" ref="BI4:BI490" si="17">BI3+BH4</f>
        <v>276</v>
      </c>
      <c r="BJ4" s="13">
        <v>101.0</v>
      </c>
      <c r="BK4" s="12">
        <f t="shared" ref="BK4:BK489" si="18">BJ4+BK3</f>
        <v>213</v>
      </c>
      <c r="BL4" s="8"/>
      <c r="BM4" s="8"/>
      <c r="BN4" s="8"/>
      <c r="BO4" s="8"/>
      <c r="BP4" s="8"/>
      <c r="BQ4" s="8"/>
      <c r="BR4" s="8"/>
      <c r="BS4" s="8"/>
      <c r="BT4" s="13">
        <v>8.0</v>
      </c>
      <c r="BU4" s="13">
        <v>80.0</v>
      </c>
      <c r="BV4" s="8"/>
      <c r="BW4" s="8"/>
      <c r="BX4" s="12">
        <v>1.0</v>
      </c>
      <c r="BY4" s="12">
        <f>CORREL(BT2:BT488,BT3:BT489)</f>
        <v>0.02810882922</v>
      </c>
      <c r="BZ4" s="12">
        <f>CORREL(BU2:BU487,BU3:BU488)</f>
        <v>-0.02063521432</v>
      </c>
      <c r="CA4" s="8"/>
      <c r="CB4" s="8"/>
      <c r="CC4" s="8"/>
    </row>
    <row r="5" ht="15.75" customHeight="1">
      <c r="A5" s="9">
        <v>81.0</v>
      </c>
      <c r="B5" s="9">
        <v>19.0</v>
      </c>
      <c r="C5" s="9"/>
      <c r="D5" s="10" t="s">
        <v>36</v>
      </c>
      <c r="E5" s="11">
        <f>MODE(A2:A489)</f>
        <v>16</v>
      </c>
      <c r="F5" s="11">
        <f>MODE(B2:B488)</f>
        <v>14</v>
      </c>
      <c r="H5" s="8">
        <v>15.0</v>
      </c>
      <c r="I5">
        <v>48.0</v>
      </c>
      <c r="J5">
        <v>50.0</v>
      </c>
      <c r="L5" s="8">
        <v>30.0</v>
      </c>
      <c r="M5">
        <v>67.0</v>
      </c>
      <c r="N5">
        <v>66.0</v>
      </c>
      <c r="P5" s="8">
        <v>60.0</v>
      </c>
      <c r="Q5">
        <v>64.0</v>
      </c>
      <c r="R5">
        <v>77.0</v>
      </c>
      <c r="AA5" s="12">
        <v>4.0</v>
      </c>
      <c r="AB5" s="13">
        <v>2.0</v>
      </c>
      <c r="AC5" s="11">
        <f t="shared" si="1"/>
        <v>0.008196721311</v>
      </c>
      <c r="AD5" s="13">
        <f t="shared" si="2"/>
        <v>0.005</v>
      </c>
      <c r="AE5" s="11">
        <f t="shared" si="3"/>
        <v>0.003196721311</v>
      </c>
      <c r="AF5" s="11">
        <f t="shared" si="7"/>
        <v>0.001147540984</v>
      </c>
      <c r="AH5" s="12">
        <v>4.0</v>
      </c>
      <c r="AI5" s="13">
        <v>5.0</v>
      </c>
      <c r="AJ5" s="11">
        <f t="shared" si="4"/>
        <v>0.008213552361</v>
      </c>
      <c r="AK5" s="11">
        <f t="shared" si="5"/>
        <v>0.0125</v>
      </c>
      <c r="AL5" s="11">
        <f t="shared" si="6"/>
        <v>0.004286447639</v>
      </c>
      <c r="AM5" s="11">
        <f t="shared" si="8"/>
        <v>0.006339835729</v>
      </c>
      <c r="AO5" s="8"/>
      <c r="AP5" s="8"/>
      <c r="AQ5" s="8">
        <v>30.0</v>
      </c>
      <c r="AR5" s="8">
        <v>67.0</v>
      </c>
      <c r="AS5" s="8">
        <f t="shared" si="9"/>
        <v>56.30168726</v>
      </c>
      <c r="AT5" s="8">
        <f t="shared" si="10"/>
        <v>10.69831274</v>
      </c>
      <c r="AU5" s="8">
        <f t="shared" si="11"/>
        <v>114.4538955</v>
      </c>
      <c r="AV5" s="8">
        <f t="shared" si="12"/>
        <v>2.032867949</v>
      </c>
      <c r="AW5" s="8"/>
      <c r="AX5" s="8" t="s">
        <v>37</v>
      </c>
      <c r="AY5" s="8"/>
      <c r="AZ5" s="8">
        <v>66.0</v>
      </c>
      <c r="BA5" s="14">
        <f t="shared" si="13"/>
        <v>51.42998415</v>
      </c>
      <c r="BB5" s="8">
        <f t="shared" si="14"/>
        <v>14.57001585</v>
      </c>
      <c r="BC5" s="8">
        <f t="shared" si="15"/>
        <v>212.2853619</v>
      </c>
      <c r="BD5" s="8">
        <f t="shared" si="16"/>
        <v>4.127657541</v>
      </c>
      <c r="BE5" s="8"/>
      <c r="BF5" s="8" t="s">
        <v>37</v>
      </c>
      <c r="BG5" s="8"/>
      <c r="BH5" s="13">
        <v>8.0</v>
      </c>
      <c r="BI5" s="12">
        <f t="shared" si="17"/>
        <v>284</v>
      </c>
      <c r="BJ5" s="13">
        <v>80.0</v>
      </c>
      <c r="BK5" s="12">
        <f t="shared" si="18"/>
        <v>293</v>
      </c>
      <c r="BL5" s="8"/>
      <c r="BM5" s="8"/>
      <c r="BN5" s="8"/>
      <c r="BO5" s="8"/>
      <c r="BP5" s="8"/>
      <c r="BQ5" s="8"/>
      <c r="BR5" s="8"/>
      <c r="BS5" s="8"/>
      <c r="BT5" s="13">
        <v>81.0</v>
      </c>
      <c r="BU5" s="13">
        <v>19.0</v>
      </c>
      <c r="BV5" s="8"/>
      <c r="BW5" s="8"/>
      <c r="BX5" s="12">
        <v>2.0</v>
      </c>
      <c r="BY5" s="12">
        <f>CORREL(BT2:BT487,BT4:BT489)</f>
        <v>-0.05542272527</v>
      </c>
      <c r="BZ5" s="12">
        <f>CORREL(BU2:BU486,BU4:BU488)</f>
        <v>0.08139158276</v>
      </c>
      <c r="CA5" s="8"/>
      <c r="CB5" s="8"/>
      <c r="CC5" s="8"/>
    </row>
    <row r="6" ht="15.75" customHeight="1">
      <c r="A6" s="9">
        <v>23.0</v>
      </c>
      <c r="B6" s="9">
        <v>9.0</v>
      </c>
      <c r="C6" s="9"/>
      <c r="D6" s="10" t="s">
        <v>38</v>
      </c>
      <c r="E6" s="11">
        <f>SKEW(A2:A489)</f>
        <v>2.250756095</v>
      </c>
      <c r="F6" s="11">
        <f>SKEW(B2:B488)</f>
        <v>1.708376725</v>
      </c>
      <c r="H6" s="8">
        <v>20.0</v>
      </c>
      <c r="I6">
        <v>65.0</v>
      </c>
      <c r="J6">
        <v>40.0</v>
      </c>
      <c r="L6" s="8">
        <v>40.0</v>
      </c>
      <c r="M6">
        <v>60.0</v>
      </c>
      <c r="N6">
        <v>43.0</v>
      </c>
      <c r="P6" s="8">
        <v>80.0</v>
      </c>
      <c r="Q6">
        <v>40.0</v>
      </c>
      <c r="R6">
        <v>58.0</v>
      </c>
      <c r="AA6" s="12">
        <v>5.0</v>
      </c>
      <c r="AB6" s="13">
        <v>4.0</v>
      </c>
      <c r="AC6" s="11">
        <f t="shared" si="1"/>
        <v>0.01024590164</v>
      </c>
      <c r="AD6" s="13">
        <f t="shared" si="2"/>
        <v>0.01</v>
      </c>
      <c r="AE6" s="11">
        <f t="shared" si="3"/>
        <v>0.0002459016393</v>
      </c>
      <c r="AF6" s="11">
        <f t="shared" si="7"/>
        <v>0.001803278689</v>
      </c>
      <c r="AH6" s="12">
        <v>5.0</v>
      </c>
      <c r="AI6" s="13">
        <v>6.0</v>
      </c>
      <c r="AJ6" s="11">
        <f t="shared" si="4"/>
        <v>0.01026694045</v>
      </c>
      <c r="AK6" s="11">
        <f t="shared" si="5"/>
        <v>0.015</v>
      </c>
      <c r="AL6" s="11">
        <f t="shared" si="6"/>
        <v>0.004733059548</v>
      </c>
      <c r="AM6" s="11">
        <f t="shared" si="8"/>
        <v>0.006786447639</v>
      </c>
      <c r="AO6" s="8"/>
      <c r="AP6" s="8"/>
      <c r="AQ6" s="8">
        <v>40.0</v>
      </c>
      <c r="AR6" s="8">
        <v>60.0</v>
      </c>
      <c r="AS6" s="8">
        <f t="shared" si="9"/>
        <v>46.96769901</v>
      </c>
      <c r="AT6" s="8">
        <f t="shared" si="10"/>
        <v>13.03230099</v>
      </c>
      <c r="AU6" s="8">
        <f t="shared" si="11"/>
        <v>169.8408691</v>
      </c>
      <c r="AV6" s="8">
        <f t="shared" si="12"/>
        <v>3.61612071</v>
      </c>
      <c r="AW6" s="8"/>
      <c r="AX6" s="8"/>
      <c r="AY6" s="8"/>
      <c r="AZ6" s="8">
        <v>43.0</v>
      </c>
      <c r="BA6" s="14">
        <f t="shared" si="13"/>
        <v>44.01435722</v>
      </c>
      <c r="BB6" s="8">
        <f t="shared" si="14"/>
        <v>-1.014357217</v>
      </c>
      <c r="BC6" s="8">
        <f t="shared" si="15"/>
        <v>1.028920564</v>
      </c>
      <c r="BD6" s="8">
        <f t="shared" si="16"/>
        <v>0.02337693038</v>
      </c>
      <c r="BE6" s="8"/>
      <c r="BF6" s="8"/>
      <c r="BG6" s="8"/>
      <c r="BH6" s="13">
        <v>81.0</v>
      </c>
      <c r="BI6" s="12">
        <f t="shared" si="17"/>
        <v>365</v>
      </c>
      <c r="BJ6" s="13">
        <v>19.0</v>
      </c>
      <c r="BK6" s="12">
        <f t="shared" si="18"/>
        <v>312</v>
      </c>
      <c r="BL6" s="8"/>
      <c r="BM6" s="8"/>
      <c r="BN6" s="8"/>
      <c r="BO6" s="8"/>
      <c r="BP6" s="8"/>
      <c r="BQ6" s="8"/>
      <c r="BR6" s="8"/>
      <c r="BS6" s="8"/>
      <c r="BT6" s="13">
        <v>23.0</v>
      </c>
      <c r="BU6" s="13">
        <v>9.0</v>
      </c>
      <c r="BX6" s="12"/>
      <c r="BY6" s="12"/>
      <c r="BZ6" s="8"/>
      <c r="CA6" s="8"/>
      <c r="CB6" s="8"/>
      <c r="CC6" s="8"/>
    </row>
    <row r="7" ht="15.75" customHeight="1">
      <c r="A7" s="9">
        <v>8.0</v>
      </c>
      <c r="B7" s="9">
        <v>220.0</v>
      </c>
      <c r="C7" s="9"/>
      <c r="D7" s="10" t="s">
        <v>39</v>
      </c>
      <c r="E7" s="11">
        <f>KURT(A2:A489)</f>
        <v>6.364400598</v>
      </c>
      <c r="F7" s="11">
        <f>KURT(B2:B488)</f>
        <v>3.121415969</v>
      </c>
      <c r="H7" s="8">
        <v>25.0</v>
      </c>
      <c r="I7">
        <v>43.0</v>
      </c>
      <c r="J7">
        <v>38.0</v>
      </c>
      <c r="L7" s="8">
        <v>50.0</v>
      </c>
      <c r="M7">
        <v>32.0</v>
      </c>
      <c r="N7">
        <v>45.0</v>
      </c>
      <c r="P7" s="8">
        <v>100.0</v>
      </c>
      <c r="Q7">
        <v>34.0</v>
      </c>
      <c r="R7">
        <v>33.0</v>
      </c>
      <c r="AA7" s="12">
        <v>6.0</v>
      </c>
      <c r="AB7" s="13">
        <v>5.0</v>
      </c>
      <c r="AC7" s="11">
        <f t="shared" si="1"/>
        <v>0.01229508197</v>
      </c>
      <c r="AD7" s="13">
        <f t="shared" si="2"/>
        <v>0.0125</v>
      </c>
      <c r="AE7" s="11">
        <f t="shared" si="3"/>
        <v>0.0002049180328</v>
      </c>
      <c r="AF7" s="11">
        <f t="shared" si="7"/>
        <v>0.002254098361</v>
      </c>
      <c r="AH7" s="12">
        <v>6.0</v>
      </c>
      <c r="AI7" s="13">
        <v>7.0</v>
      </c>
      <c r="AJ7" s="11">
        <f t="shared" si="4"/>
        <v>0.01232032854</v>
      </c>
      <c r="AK7" s="11">
        <f t="shared" si="5"/>
        <v>0.0175</v>
      </c>
      <c r="AL7" s="11">
        <f t="shared" si="6"/>
        <v>0.005179671458</v>
      </c>
      <c r="AM7" s="11">
        <f t="shared" si="8"/>
        <v>0.007233059548</v>
      </c>
      <c r="AO7" s="8"/>
      <c r="AP7" s="8"/>
      <c r="AQ7" s="8">
        <v>50.0</v>
      </c>
      <c r="AR7" s="8">
        <v>32.0</v>
      </c>
      <c r="AS7" s="8">
        <f t="shared" si="9"/>
        <v>39.18114816</v>
      </c>
      <c r="AT7" s="8">
        <f t="shared" si="10"/>
        <v>-7.181148163</v>
      </c>
      <c r="AU7" s="8">
        <f t="shared" si="11"/>
        <v>51.56888894</v>
      </c>
      <c r="AV7" s="8">
        <f t="shared" si="12"/>
        <v>1.316165844</v>
      </c>
      <c r="AW7" s="8"/>
      <c r="AX7" s="8"/>
      <c r="AY7" s="8"/>
      <c r="AZ7" s="8">
        <v>45.0</v>
      </c>
      <c r="BA7" s="14">
        <f t="shared" si="13"/>
        <v>37.66798052</v>
      </c>
      <c r="BB7" s="8">
        <f t="shared" si="14"/>
        <v>7.332019476</v>
      </c>
      <c r="BC7" s="8">
        <f t="shared" si="15"/>
        <v>53.75850959</v>
      </c>
      <c r="BD7" s="8">
        <f t="shared" si="16"/>
        <v>1.427167287</v>
      </c>
      <c r="BE7" s="8"/>
      <c r="BF7" s="8"/>
      <c r="BG7" s="8"/>
      <c r="BH7" s="13">
        <v>23.0</v>
      </c>
      <c r="BI7" s="12">
        <f t="shared" si="17"/>
        <v>388</v>
      </c>
      <c r="BJ7" s="13">
        <v>9.0</v>
      </c>
      <c r="BK7" s="12">
        <f t="shared" si="18"/>
        <v>321</v>
      </c>
      <c r="BL7" s="8"/>
      <c r="BM7" s="8"/>
      <c r="BN7" s="8"/>
      <c r="BO7" s="8"/>
      <c r="BP7" s="8"/>
      <c r="BQ7" s="8"/>
      <c r="BR7" s="8"/>
      <c r="BS7" s="8"/>
      <c r="BT7" s="13">
        <v>8.0</v>
      </c>
      <c r="BU7" s="13">
        <v>220.0</v>
      </c>
      <c r="BX7" s="12"/>
      <c r="BY7" s="12"/>
      <c r="BZ7" s="8"/>
      <c r="CA7" s="8"/>
      <c r="CB7" s="8"/>
      <c r="CC7" s="8"/>
    </row>
    <row r="8" ht="15.75" customHeight="1">
      <c r="A8" s="9">
        <v>28.0</v>
      </c>
      <c r="B8" s="9">
        <v>29.0</v>
      </c>
      <c r="C8" s="9"/>
      <c r="D8" s="10" t="s">
        <v>40</v>
      </c>
      <c r="E8" s="11">
        <f>MAX(A2:A489)</f>
        <v>391</v>
      </c>
      <c r="F8" s="11">
        <f>MAX(B2:B488)</f>
        <v>332</v>
      </c>
      <c r="H8" s="8">
        <v>30.0</v>
      </c>
      <c r="I8">
        <v>24.0</v>
      </c>
      <c r="J8">
        <v>28.0</v>
      </c>
      <c r="L8" s="8">
        <v>60.0</v>
      </c>
      <c r="M8">
        <v>32.0</v>
      </c>
      <c r="N8">
        <v>32.0</v>
      </c>
      <c r="P8" s="8">
        <v>120.0</v>
      </c>
      <c r="Q8">
        <v>23.0</v>
      </c>
      <c r="R8">
        <v>26.0</v>
      </c>
      <c r="AA8" s="12">
        <v>7.0</v>
      </c>
      <c r="AB8" s="13">
        <v>6.0</v>
      </c>
      <c r="AC8" s="11">
        <f t="shared" si="1"/>
        <v>0.0143442623</v>
      </c>
      <c r="AD8" s="13">
        <f t="shared" si="2"/>
        <v>0.015</v>
      </c>
      <c r="AE8" s="11">
        <f t="shared" si="3"/>
        <v>0.0006557377049</v>
      </c>
      <c r="AF8" s="11">
        <f t="shared" si="7"/>
        <v>0.002704918033</v>
      </c>
      <c r="AH8" s="12">
        <v>7.0</v>
      </c>
      <c r="AI8" s="13">
        <v>7.0</v>
      </c>
      <c r="AJ8" s="11">
        <f t="shared" si="4"/>
        <v>0.01437371663</v>
      </c>
      <c r="AK8" s="11">
        <f t="shared" si="5"/>
        <v>0.0175</v>
      </c>
      <c r="AL8" s="11">
        <f t="shared" si="6"/>
        <v>0.003126283368</v>
      </c>
      <c r="AM8" s="11">
        <f t="shared" si="8"/>
        <v>0.005179671458</v>
      </c>
      <c r="AO8" s="8"/>
      <c r="AP8" s="8"/>
      <c r="AQ8" s="8">
        <v>60.0</v>
      </c>
      <c r="AR8" s="8">
        <v>32.0</v>
      </c>
      <c r="AS8" s="8">
        <f t="shared" si="9"/>
        <v>32.68549245</v>
      </c>
      <c r="AT8" s="8">
        <f t="shared" si="10"/>
        <v>-0.6854924493</v>
      </c>
      <c r="AU8" s="8">
        <f t="shared" si="11"/>
        <v>0.4698998981</v>
      </c>
      <c r="AV8" s="8">
        <f t="shared" si="12"/>
        <v>0.01437640564</v>
      </c>
      <c r="AW8" s="8"/>
      <c r="AY8" s="8"/>
      <c r="AZ8" s="8">
        <v>32.0</v>
      </c>
      <c r="BA8" s="14">
        <f t="shared" si="13"/>
        <v>32.23668018</v>
      </c>
      <c r="BB8" s="8">
        <f t="shared" si="14"/>
        <v>-0.2366801765</v>
      </c>
      <c r="BC8" s="8">
        <f t="shared" si="15"/>
        <v>0.05601750593</v>
      </c>
      <c r="BD8" s="8">
        <f t="shared" si="16"/>
        <v>0.001737694627</v>
      </c>
      <c r="BE8" s="8"/>
      <c r="BF8" s="8"/>
      <c r="BG8" s="8"/>
      <c r="BH8" s="13">
        <v>8.0</v>
      </c>
      <c r="BI8" s="12">
        <f t="shared" si="17"/>
        <v>396</v>
      </c>
      <c r="BJ8" s="13">
        <v>220.0</v>
      </c>
      <c r="BK8" s="12">
        <f t="shared" si="18"/>
        <v>541</v>
      </c>
      <c r="BL8" s="8"/>
      <c r="BM8" s="8"/>
      <c r="BN8" s="8"/>
      <c r="BO8" s="8"/>
      <c r="BP8" s="8"/>
      <c r="BQ8" s="8"/>
      <c r="BR8" s="8"/>
      <c r="BS8" s="8"/>
      <c r="BT8" s="13">
        <v>28.0</v>
      </c>
      <c r="BU8" s="13">
        <v>29.0</v>
      </c>
      <c r="BX8" s="12"/>
      <c r="BY8" s="12"/>
      <c r="BZ8" s="8"/>
      <c r="CA8" s="8"/>
      <c r="CB8" s="8"/>
      <c r="CC8" s="8"/>
    </row>
    <row r="9" ht="15.75" customHeight="1">
      <c r="A9" s="9">
        <v>15.0</v>
      </c>
      <c r="B9" s="9">
        <v>14.0</v>
      </c>
      <c r="C9" s="9"/>
      <c r="D9" s="10" t="s">
        <v>41</v>
      </c>
      <c r="E9" s="11">
        <f>MIN(A2:A489)</f>
        <v>1</v>
      </c>
      <c r="F9" s="11">
        <f>MIN(B2:B488)</f>
        <v>0</v>
      </c>
      <c r="H9" s="5">
        <v>35.0</v>
      </c>
      <c r="I9">
        <v>38.0</v>
      </c>
      <c r="J9">
        <v>21.0</v>
      </c>
      <c r="L9" s="8">
        <v>70.0</v>
      </c>
      <c r="M9">
        <v>19.0</v>
      </c>
      <c r="N9">
        <v>27.0</v>
      </c>
      <c r="P9" s="8">
        <v>140.0</v>
      </c>
      <c r="Q9">
        <v>14.0</v>
      </c>
      <c r="R9">
        <v>15.0</v>
      </c>
      <c r="AA9" s="12">
        <v>8.0</v>
      </c>
      <c r="AB9" s="13">
        <v>6.0</v>
      </c>
      <c r="AC9" s="11">
        <f t="shared" si="1"/>
        <v>0.01639344262</v>
      </c>
      <c r="AD9" s="13">
        <f t="shared" si="2"/>
        <v>0.015</v>
      </c>
      <c r="AE9" s="11">
        <f t="shared" si="3"/>
        <v>0.001393442623</v>
      </c>
      <c r="AF9" s="11">
        <f t="shared" si="7"/>
        <v>0.0006557377049</v>
      </c>
      <c r="AH9" s="12">
        <v>8.0</v>
      </c>
      <c r="AI9" s="13">
        <v>7.0</v>
      </c>
      <c r="AJ9" s="11">
        <f t="shared" si="4"/>
        <v>0.01642710472</v>
      </c>
      <c r="AK9" s="11">
        <f t="shared" si="5"/>
        <v>0.0175</v>
      </c>
      <c r="AL9" s="11">
        <f t="shared" si="6"/>
        <v>0.001072895277</v>
      </c>
      <c r="AM9" s="11">
        <f t="shared" si="8"/>
        <v>0.003126283368</v>
      </c>
      <c r="AO9" s="8"/>
      <c r="AP9" s="8"/>
      <c r="AQ9" s="8">
        <v>70.0</v>
      </c>
      <c r="AR9" s="8">
        <v>19.0</v>
      </c>
      <c r="AS9" s="8">
        <f t="shared" si="9"/>
        <v>27.26672052</v>
      </c>
      <c r="AT9" s="8">
        <f t="shared" si="10"/>
        <v>-8.266720521</v>
      </c>
      <c r="AU9" s="8">
        <f t="shared" si="11"/>
        <v>68.33866817</v>
      </c>
      <c r="AV9" s="8">
        <f t="shared" si="12"/>
        <v>2.506303174</v>
      </c>
      <c r="AW9" s="8"/>
      <c r="AX9" s="8"/>
      <c r="AY9" s="8"/>
      <c r="AZ9" s="8">
        <v>27.0</v>
      </c>
      <c r="BA9" s="14">
        <f t="shared" si="13"/>
        <v>27.58851243</v>
      </c>
      <c r="BB9" s="8">
        <f t="shared" si="14"/>
        <v>-0.588512427</v>
      </c>
      <c r="BC9" s="8">
        <f t="shared" si="15"/>
        <v>0.3463468768</v>
      </c>
      <c r="BD9" s="8">
        <f t="shared" si="16"/>
        <v>0.01255402507</v>
      </c>
      <c r="BE9" s="8"/>
      <c r="BF9" s="8"/>
      <c r="BG9" s="8"/>
      <c r="BH9" s="13">
        <v>28.0</v>
      </c>
      <c r="BI9" s="12">
        <f t="shared" si="17"/>
        <v>424</v>
      </c>
      <c r="BJ9" s="13">
        <v>29.0</v>
      </c>
      <c r="BK9" s="12">
        <f t="shared" si="18"/>
        <v>570</v>
      </c>
      <c r="BL9" s="8"/>
      <c r="BM9" s="8"/>
      <c r="BN9" s="8"/>
      <c r="BO9" s="8"/>
      <c r="BP9" s="8"/>
      <c r="BQ9" s="8"/>
      <c r="BR9" s="8"/>
      <c r="BS9" s="8"/>
      <c r="BT9" s="13">
        <v>15.0</v>
      </c>
      <c r="BU9" s="13">
        <v>14.0</v>
      </c>
      <c r="BV9" s="8"/>
      <c r="BW9" s="8"/>
      <c r="BX9" s="12"/>
      <c r="BY9" s="12"/>
      <c r="BZ9" s="8"/>
      <c r="CA9" s="8"/>
      <c r="CB9" s="8"/>
      <c r="CC9" s="8"/>
    </row>
    <row r="10" ht="15.75" customHeight="1">
      <c r="A10" s="9">
        <v>51.0</v>
      </c>
      <c r="B10" s="9">
        <v>43.0</v>
      </c>
      <c r="C10" s="9"/>
      <c r="D10" s="10" t="s">
        <v>42</v>
      </c>
      <c r="E10" s="11">
        <f>COUNT(A2:A489)</f>
        <v>488</v>
      </c>
      <c r="F10" s="11">
        <f>COUNT(B2:B488)</f>
        <v>487</v>
      </c>
      <c r="H10" s="8">
        <v>40.0</v>
      </c>
      <c r="I10">
        <v>22.0</v>
      </c>
      <c r="J10">
        <v>22.0</v>
      </c>
      <c r="L10" s="8">
        <v>80.0</v>
      </c>
      <c r="M10">
        <v>21.0</v>
      </c>
      <c r="N10">
        <v>31.0</v>
      </c>
      <c r="P10" s="8">
        <v>160.0</v>
      </c>
      <c r="Q10">
        <v>8.0</v>
      </c>
      <c r="R10">
        <v>18.0</v>
      </c>
      <c r="AA10" s="12">
        <v>9.0</v>
      </c>
      <c r="AB10" s="13">
        <v>6.0</v>
      </c>
      <c r="AC10" s="11">
        <f t="shared" si="1"/>
        <v>0.01844262295</v>
      </c>
      <c r="AD10" s="13">
        <f t="shared" si="2"/>
        <v>0.015</v>
      </c>
      <c r="AE10" s="11">
        <f t="shared" si="3"/>
        <v>0.003442622951</v>
      </c>
      <c r="AF10" s="11">
        <f t="shared" si="7"/>
        <v>0.001393442623</v>
      </c>
      <c r="AH10" s="12">
        <v>9.0</v>
      </c>
      <c r="AI10" s="13">
        <v>8.0</v>
      </c>
      <c r="AJ10" s="11">
        <f t="shared" si="4"/>
        <v>0.01848049281</v>
      </c>
      <c r="AK10" s="11">
        <f t="shared" si="5"/>
        <v>0.02</v>
      </c>
      <c r="AL10" s="11">
        <f t="shared" si="6"/>
        <v>0.001519507187</v>
      </c>
      <c r="AM10" s="11">
        <f t="shared" si="8"/>
        <v>0.003572895277</v>
      </c>
      <c r="AO10" s="8"/>
      <c r="AP10" s="8"/>
      <c r="AQ10" s="8">
        <v>80.0</v>
      </c>
      <c r="AR10" s="8">
        <v>21.0</v>
      </c>
      <c r="AS10" s="8">
        <f t="shared" si="9"/>
        <v>22.74630095</v>
      </c>
      <c r="AT10" s="8">
        <f t="shared" si="10"/>
        <v>-1.746300951</v>
      </c>
      <c r="AU10" s="8">
        <f t="shared" si="11"/>
        <v>3.049567011</v>
      </c>
      <c r="AV10" s="8">
        <f t="shared" si="12"/>
        <v>0.1340687006</v>
      </c>
      <c r="AW10" s="8"/>
      <c r="AX10" s="8"/>
      <c r="AY10" s="8"/>
      <c r="AZ10" s="8">
        <v>31.0</v>
      </c>
      <c r="BA10" s="14">
        <f t="shared" si="13"/>
        <v>23.61055834</v>
      </c>
      <c r="BB10" s="8">
        <f t="shared" si="14"/>
        <v>7.389441662</v>
      </c>
      <c r="BC10" s="8">
        <f t="shared" si="15"/>
        <v>54.60384807</v>
      </c>
      <c r="BD10" s="8">
        <f t="shared" si="16"/>
        <v>2.312687709</v>
      </c>
      <c r="BE10" s="8"/>
      <c r="BF10" s="8"/>
      <c r="BG10" s="8"/>
      <c r="BH10" s="13">
        <v>15.0</v>
      </c>
      <c r="BI10" s="12">
        <f t="shared" si="17"/>
        <v>439</v>
      </c>
      <c r="BJ10" s="13">
        <v>14.0</v>
      </c>
      <c r="BK10" s="12">
        <f t="shared" si="18"/>
        <v>584</v>
      </c>
      <c r="BL10" s="8"/>
      <c r="BM10" s="8"/>
      <c r="BN10" s="8"/>
      <c r="BO10" s="8"/>
      <c r="BP10" s="8"/>
      <c r="BQ10" s="8"/>
      <c r="BR10" s="8"/>
      <c r="BS10" s="8"/>
      <c r="BT10" s="13">
        <v>51.0</v>
      </c>
      <c r="BU10" s="13">
        <v>43.0</v>
      </c>
      <c r="BV10" s="8"/>
      <c r="BW10" s="8"/>
      <c r="BX10" s="12"/>
      <c r="BY10" s="12"/>
      <c r="BZ10" s="8"/>
      <c r="CA10" s="8"/>
      <c r="CB10" s="8"/>
      <c r="CC10" s="8"/>
    </row>
    <row r="11" ht="15.75" customHeight="1">
      <c r="A11" s="9">
        <v>31.0</v>
      </c>
      <c r="B11" s="9">
        <v>17.0</v>
      </c>
      <c r="C11" s="9"/>
      <c r="D11" s="10" t="s">
        <v>43</v>
      </c>
      <c r="E11" s="11">
        <f>MAX(Max(AE2:AE489),Max(AF2:AF489))</f>
        <v>0.604795082</v>
      </c>
      <c r="F11" s="11">
        <f>Max(Max(AL2:AL488),Max(AM2:AM488))</f>
        <v>0.559835729</v>
      </c>
      <c r="H11" s="8">
        <v>45.0</v>
      </c>
      <c r="I11">
        <v>17.0</v>
      </c>
      <c r="J11">
        <v>31.0</v>
      </c>
      <c r="L11" s="8">
        <v>90.0</v>
      </c>
      <c r="M11">
        <v>20.0</v>
      </c>
      <c r="N11">
        <v>15.0</v>
      </c>
      <c r="P11" s="8">
        <v>180.0</v>
      </c>
      <c r="Q11">
        <v>5.0</v>
      </c>
      <c r="R11">
        <v>10.0</v>
      </c>
      <c r="AA11" s="12">
        <v>10.0</v>
      </c>
      <c r="AB11" s="13">
        <v>7.0</v>
      </c>
      <c r="AC11" s="11">
        <f t="shared" si="1"/>
        <v>0.02049180328</v>
      </c>
      <c r="AD11" s="13">
        <f t="shared" si="2"/>
        <v>0.0175</v>
      </c>
      <c r="AE11" s="11">
        <f t="shared" si="3"/>
        <v>0.002991803279</v>
      </c>
      <c r="AF11" s="11">
        <f t="shared" si="7"/>
        <v>0.0009426229508</v>
      </c>
      <c r="AH11" s="12">
        <v>10.0</v>
      </c>
      <c r="AI11" s="13">
        <v>8.0</v>
      </c>
      <c r="AJ11" s="11">
        <f t="shared" si="4"/>
        <v>0.0205338809</v>
      </c>
      <c r="AK11" s="11">
        <f t="shared" si="5"/>
        <v>0.02</v>
      </c>
      <c r="AL11" s="11">
        <f t="shared" si="6"/>
        <v>0.0005338809035</v>
      </c>
      <c r="AM11" s="11">
        <f t="shared" si="8"/>
        <v>0.001519507187</v>
      </c>
      <c r="AO11" s="8"/>
      <c r="AP11" s="8"/>
      <c r="AQ11" s="8">
        <v>90.0</v>
      </c>
      <c r="AR11" s="8">
        <v>20.0</v>
      </c>
      <c r="AS11" s="8">
        <f t="shared" si="9"/>
        <v>18.97530018</v>
      </c>
      <c r="AT11" s="8">
        <f t="shared" si="10"/>
        <v>1.024699815</v>
      </c>
      <c r="AU11" s="8">
        <f t="shared" si="11"/>
        <v>1.050009711</v>
      </c>
      <c r="AV11" s="8">
        <f t="shared" si="12"/>
        <v>0.05533560476</v>
      </c>
      <c r="AW11" s="8"/>
      <c r="AX11" s="8"/>
      <c r="AY11" s="8"/>
      <c r="AZ11" s="8">
        <v>15.0</v>
      </c>
      <c r="BA11" s="14">
        <f t="shared" si="13"/>
        <v>20.20618062</v>
      </c>
      <c r="BB11" s="8">
        <f t="shared" si="14"/>
        <v>-5.206180617</v>
      </c>
      <c r="BC11" s="8">
        <f t="shared" si="15"/>
        <v>27.10431661</v>
      </c>
      <c r="BD11" s="8">
        <f t="shared" si="16"/>
        <v>1.341387426</v>
      </c>
      <c r="BE11" s="8"/>
      <c r="BF11" s="8"/>
      <c r="BG11" s="8"/>
      <c r="BH11" s="13">
        <v>51.0</v>
      </c>
      <c r="BI11" s="12">
        <f t="shared" si="17"/>
        <v>490</v>
      </c>
      <c r="BJ11" s="13">
        <v>43.0</v>
      </c>
      <c r="BK11" s="12">
        <f t="shared" si="18"/>
        <v>627</v>
      </c>
      <c r="BL11" s="8"/>
      <c r="BM11" s="8"/>
      <c r="BN11" s="8"/>
      <c r="BO11" s="8"/>
      <c r="BP11" s="8"/>
      <c r="BQ11" s="8"/>
      <c r="BR11" s="8"/>
      <c r="BS11" s="8"/>
      <c r="BT11" s="13">
        <v>31.0</v>
      </c>
      <c r="BU11" s="13">
        <v>17.0</v>
      </c>
      <c r="BV11" s="8"/>
      <c r="BW11" s="8"/>
      <c r="BX11" s="12"/>
      <c r="BY11" s="12"/>
      <c r="BZ11" s="8"/>
      <c r="CA11" s="8"/>
      <c r="CB11" s="8"/>
      <c r="CC11" s="8"/>
    </row>
    <row r="12" ht="15.75" customHeight="1">
      <c r="A12" s="9">
        <v>10.0</v>
      </c>
      <c r="B12" s="9">
        <v>22.0</v>
      </c>
      <c r="C12" s="9"/>
      <c r="D12" s="10" t="s">
        <v>44</v>
      </c>
      <c r="E12" s="11">
        <f t="shared" ref="E12:F12" si="19">1.36/POWER(E10,0.5)</f>
        <v>0.06156430731</v>
      </c>
      <c r="F12" s="11">
        <f t="shared" si="19"/>
        <v>0.0616274826</v>
      </c>
      <c r="H12" s="8">
        <v>50.0</v>
      </c>
      <c r="I12">
        <v>15.0</v>
      </c>
      <c r="J12">
        <v>14.0</v>
      </c>
      <c r="L12" s="8">
        <v>100.0</v>
      </c>
      <c r="M12">
        <v>14.0</v>
      </c>
      <c r="N12">
        <v>18.0</v>
      </c>
      <c r="P12" s="8">
        <v>200.0</v>
      </c>
      <c r="Q12">
        <v>6.0</v>
      </c>
      <c r="R12">
        <v>7.0</v>
      </c>
      <c r="AA12" s="12">
        <v>11.0</v>
      </c>
      <c r="AB12" s="13">
        <v>7.0</v>
      </c>
      <c r="AC12" s="11">
        <f t="shared" si="1"/>
        <v>0.02254098361</v>
      </c>
      <c r="AD12" s="13">
        <f t="shared" si="2"/>
        <v>0.0175</v>
      </c>
      <c r="AE12" s="11">
        <f t="shared" si="3"/>
        <v>0.005040983607</v>
      </c>
      <c r="AF12" s="11">
        <f t="shared" si="7"/>
        <v>0.002991803279</v>
      </c>
      <c r="AH12" s="12">
        <v>11.0</v>
      </c>
      <c r="AI12" s="13">
        <v>8.0</v>
      </c>
      <c r="AJ12" s="11">
        <f t="shared" si="4"/>
        <v>0.02258726899</v>
      </c>
      <c r="AK12" s="11">
        <f t="shared" si="5"/>
        <v>0.02</v>
      </c>
      <c r="AL12" s="11">
        <f t="shared" si="6"/>
        <v>0.002587268994</v>
      </c>
      <c r="AM12" s="11">
        <f t="shared" si="8"/>
        <v>0.0005338809035</v>
      </c>
      <c r="AO12" s="8"/>
      <c r="AP12" s="8"/>
      <c r="AQ12" s="8">
        <v>100.0</v>
      </c>
      <c r="AR12" s="8">
        <v>14.0</v>
      </c>
      <c r="AS12" s="8">
        <f t="shared" si="9"/>
        <v>15.82947565</v>
      </c>
      <c r="AT12" s="8">
        <f t="shared" si="10"/>
        <v>-1.829475653</v>
      </c>
      <c r="AU12" s="8">
        <f t="shared" si="11"/>
        <v>3.346981166</v>
      </c>
      <c r="AV12" s="8">
        <f t="shared" si="12"/>
        <v>0.2114398</v>
      </c>
      <c r="AW12" s="8"/>
      <c r="AX12" s="8"/>
      <c r="AY12" s="8"/>
      <c r="AZ12" s="8">
        <v>18.0</v>
      </c>
      <c r="BA12" s="14">
        <f t="shared" si="13"/>
        <v>17.29267598</v>
      </c>
      <c r="BB12" s="8">
        <f t="shared" si="14"/>
        <v>0.7073240176</v>
      </c>
      <c r="BC12" s="8">
        <f t="shared" si="15"/>
        <v>0.5003072658</v>
      </c>
      <c r="BD12" s="8">
        <f t="shared" si="16"/>
        <v>0.02893174349</v>
      </c>
      <c r="BE12" s="8"/>
      <c r="BF12" s="8"/>
      <c r="BG12" s="8"/>
      <c r="BH12" s="13">
        <v>31.0</v>
      </c>
      <c r="BI12" s="12">
        <f t="shared" si="17"/>
        <v>521</v>
      </c>
      <c r="BJ12" s="13">
        <v>17.0</v>
      </c>
      <c r="BK12" s="12">
        <f t="shared" si="18"/>
        <v>644</v>
      </c>
      <c r="BL12" s="8"/>
      <c r="BM12" s="8"/>
      <c r="BN12" s="8"/>
      <c r="BO12" s="8"/>
      <c r="BP12" s="8"/>
      <c r="BQ12" s="8"/>
      <c r="BR12" s="8"/>
      <c r="BS12" s="8"/>
      <c r="BT12" s="13">
        <v>10.0</v>
      </c>
      <c r="BU12" s="13">
        <v>22.0</v>
      </c>
      <c r="BV12" s="8"/>
      <c r="BW12" s="8"/>
      <c r="BX12" s="12"/>
      <c r="BY12" s="12"/>
      <c r="BZ12" s="8"/>
      <c r="CA12" s="8"/>
      <c r="CB12" s="8"/>
      <c r="CC12" s="8"/>
    </row>
    <row r="13" ht="15.75" customHeight="1">
      <c r="A13" s="9">
        <v>16.0</v>
      </c>
      <c r="B13" s="9">
        <v>66.0</v>
      </c>
      <c r="C13" s="9"/>
      <c r="D13" s="10" t="s">
        <v>45</v>
      </c>
      <c r="E13" s="15" t="s">
        <v>46</v>
      </c>
      <c r="F13" s="15" t="s">
        <v>46</v>
      </c>
      <c r="H13" s="8">
        <v>55.0</v>
      </c>
      <c r="I13">
        <v>19.0</v>
      </c>
      <c r="J13">
        <v>15.0</v>
      </c>
      <c r="L13" s="8">
        <v>110.0</v>
      </c>
      <c r="M13">
        <v>15.0</v>
      </c>
      <c r="N13">
        <v>15.0</v>
      </c>
      <c r="P13" s="8">
        <v>220.0</v>
      </c>
      <c r="Q13">
        <v>6.0</v>
      </c>
      <c r="R13">
        <v>8.0</v>
      </c>
      <c r="AA13" s="12">
        <v>12.0</v>
      </c>
      <c r="AB13" s="13">
        <v>7.0</v>
      </c>
      <c r="AC13" s="11">
        <f t="shared" si="1"/>
        <v>0.02459016393</v>
      </c>
      <c r="AD13" s="13">
        <f t="shared" si="2"/>
        <v>0.0175</v>
      </c>
      <c r="AE13" s="11">
        <f t="shared" si="3"/>
        <v>0.007090163934</v>
      </c>
      <c r="AF13" s="11">
        <f t="shared" si="7"/>
        <v>0.005040983607</v>
      </c>
      <c r="AH13" s="12">
        <v>12.0</v>
      </c>
      <c r="AI13" s="13">
        <v>8.0</v>
      </c>
      <c r="AJ13" s="11">
        <f t="shared" si="4"/>
        <v>0.02464065708</v>
      </c>
      <c r="AK13" s="11">
        <f t="shared" si="5"/>
        <v>0.02</v>
      </c>
      <c r="AL13" s="11">
        <f t="shared" si="6"/>
        <v>0.004640657084</v>
      </c>
      <c r="AM13" s="11">
        <f t="shared" si="8"/>
        <v>0.002587268994</v>
      </c>
      <c r="AO13" s="8"/>
      <c r="AP13" s="8"/>
      <c r="AQ13" s="8">
        <v>110.0</v>
      </c>
      <c r="AR13" s="8">
        <v>15.0</v>
      </c>
      <c r="AS13" s="8">
        <f t="shared" si="9"/>
        <v>13.20518237</v>
      </c>
      <c r="AT13" s="8">
        <f t="shared" si="10"/>
        <v>1.79481763</v>
      </c>
      <c r="AU13" s="8">
        <f t="shared" si="11"/>
        <v>3.221370326</v>
      </c>
      <c r="AV13" s="8">
        <f t="shared" si="12"/>
        <v>0.2439474318</v>
      </c>
      <c r="AW13" s="8"/>
      <c r="AX13" s="8"/>
      <c r="AY13" s="8"/>
      <c r="AZ13" s="8">
        <v>15.0</v>
      </c>
      <c r="BA13" s="14">
        <f t="shared" si="13"/>
        <v>14.79926604</v>
      </c>
      <c r="BB13" s="8">
        <f t="shared" si="14"/>
        <v>0.2007339581</v>
      </c>
      <c r="BC13" s="8">
        <f t="shared" si="15"/>
        <v>0.04029412195</v>
      </c>
      <c r="BD13" s="8">
        <f t="shared" si="16"/>
        <v>0.002722710831</v>
      </c>
      <c r="BE13" s="8"/>
      <c r="BF13" s="8"/>
      <c r="BG13" s="8"/>
      <c r="BH13" s="13">
        <v>10.0</v>
      </c>
      <c r="BI13" s="12">
        <f t="shared" si="17"/>
        <v>531</v>
      </c>
      <c r="BJ13" s="13">
        <v>22.0</v>
      </c>
      <c r="BK13" s="12">
        <f t="shared" si="18"/>
        <v>666</v>
      </c>
      <c r="BL13" s="8"/>
      <c r="BM13" s="8"/>
      <c r="BN13" s="8"/>
      <c r="BO13" s="8"/>
      <c r="BP13" s="8"/>
      <c r="BQ13" s="8"/>
      <c r="BR13" s="8"/>
      <c r="BS13" s="8"/>
      <c r="BT13" s="13">
        <v>16.0</v>
      </c>
      <c r="BU13" s="13">
        <v>66.0</v>
      </c>
      <c r="BV13" s="8"/>
      <c r="BW13" s="8"/>
      <c r="BX13" s="12"/>
      <c r="BY13" s="12"/>
      <c r="BZ13" s="8"/>
      <c r="CA13" s="8"/>
      <c r="CB13" s="8"/>
      <c r="CC13" s="8"/>
    </row>
    <row r="14" ht="15.75" customHeight="1">
      <c r="A14" s="9">
        <v>17.0</v>
      </c>
      <c r="B14" s="9">
        <v>47.0</v>
      </c>
      <c r="C14" s="9"/>
      <c r="D14" s="16"/>
      <c r="E14" s="11"/>
      <c r="F14" s="11"/>
      <c r="H14" s="8">
        <v>60.0</v>
      </c>
      <c r="I14">
        <v>13.0</v>
      </c>
      <c r="J14">
        <v>17.0</v>
      </c>
      <c r="L14" s="8">
        <v>120.0</v>
      </c>
      <c r="M14">
        <v>8.0</v>
      </c>
      <c r="N14">
        <v>11.0</v>
      </c>
      <c r="P14" s="8">
        <v>240.0</v>
      </c>
      <c r="Q14">
        <v>3.0</v>
      </c>
      <c r="R14">
        <v>3.0</v>
      </c>
      <c r="AA14" s="12">
        <v>13.0</v>
      </c>
      <c r="AB14" s="13">
        <v>8.0</v>
      </c>
      <c r="AC14" s="11">
        <f t="shared" si="1"/>
        <v>0.02663934426</v>
      </c>
      <c r="AD14" s="13">
        <f t="shared" si="2"/>
        <v>0.02</v>
      </c>
      <c r="AE14" s="11">
        <f t="shared" si="3"/>
        <v>0.006639344262</v>
      </c>
      <c r="AF14" s="11">
        <f t="shared" si="7"/>
        <v>0.004590163934</v>
      </c>
      <c r="AH14" s="12">
        <v>13.0</v>
      </c>
      <c r="AI14" s="13">
        <v>9.0</v>
      </c>
      <c r="AJ14" s="11">
        <f t="shared" si="4"/>
        <v>0.02669404517</v>
      </c>
      <c r="AK14" s="11">
        <f t="shared" si="5"/>
        <v>0.0225</v>
      </c>
      <c r="AL14" s="11">
        <f t="shared" si="6"/>
        <v>0.004194045175</v>
      </c>
      <c r="AM14" s="11">
        <f t="shared" si="8"/>
        <v>0.002140657084</v>
      </c>
      <c r="AO14" s="8"/>
      <c r="AP14" s="8"/>
      <c r="AQ14" s="8">
        <v>120.0</v>
      </c>
      <c r="AR14" s="8">
        <v>8.0</v>
      </c>
      <c r="AS14" s="8">
        <f t="shared" si="9"/>
        <v>11.01595816</v>
      </c>
      <c r="AT14" s="8">
        <f t="shared" si="10"/>
        <v>-3.015958155</v>
      </c>
      <c r="AU14" s="8">
        <f t="shared" si="11"/>
        <v>9.096003594</v>
      </c>
      <c r="AV14" s="8">
        <f t="shared" si="12"/>
        <v>0.8257115238</v>
      </c>
      <c r="AW14" s="8"/>
      <c r="AX14" s="8"/>
      <c r="AY14" s="8"/>
      <c r="AZ14" s="8">
        <v>11.0</v>
      </c>
      <c r="BA14" s="14">
        <f t="shared" si="13"/>
        <v>12.66537785</v>
      </c>
      <c r="BB14" s="8">
        <f t="shared" si="14"/>
        <v>-1.665377851</v>
      </c>
      <c r="BC14" s="8">
        <f t="shared" si="15"/>
        <v>2.773483388</v>
      </c>
      <c r="BD14" s="8">
        <f t="shared" si="16"/>
        <v>0.2189814959</v>
      </c>
      <c r="BE14" s="8"/>
      <c r="BF14" s="8"/>
      <c r="BG14" s="8"/>
      <c r="BH14" s="13">
        <v>16.0</v>
      </c>
      <c r="BI14" s="12">
        <f t="shared" si="17"/>
        <v>547</v>
      </c>
      <c r="BJ14" s="13">
        <v>66.0</v>
      </c>
      <c r="BK14" s="12">
        <f t="shared" si="18"/>
        <v>732</v>
      </c>
      <c r="BL14" s="8"/>
      <c r="BM14" s="8"/>
      <c r="BN14" s="8"/>
      <c r="BO14" s="8"/>
      <c r="BP14" s="8"/>
      <c r="BQ14" s="8"/>
      <c r="BR14" s="8"/>
      <c r="BS14" s="8"/>
      <c r="BT14" s="13">
        <v>17.0</v>
      </c>
      <c r="BU14" s="13">
        <v>47.0</v>
      </c>
      <c r="BV14" s="8"/>
      <c r="BW14" s="8"/>
      <c r="BX14" s="11"/>
      <c r="BY14" s="11"/>
    </row>
    <row r="15" ht="15.75" customHeight="1">
      <c r="A15" s="9">
        <v>221.0</v>
      </c>
      <c r="B15" s="9">
        <v>28.0</v>
      </c>
      <c r="C15" s="9"/>
      <c r="D15" s="2"/>
      <c r="E15" s="11"/>
      <c r="F15" s="11"/>
      <c r="H15" s="8">
        <v>65.0</v>
      </c>
      <c r="I15">
        <v>12.0</v>
      </c>
      <c r="J15">
        <v>13.0</v>
      </c>
      <c r="L15" s="8">
        <v>130.0</v>
      </c>
      <c r="M15">
        <v>8.0</v>
      </c>
      <c r="N15">
        <v>7.0</v>
      </c>
      <c r="P15" s="8">
        <v>260.0</v>
      </c>
      <c r="Q15">
        <v>3.0</v>
      </c>
      <c r="R15">
        <v>4.0</v>
      </c>
      <c r="AA15" s="12">
        <v>14.0</v>
      </c>
      <c r="AB15" s="13">
        <v>8.0</v>
      </c>
      <c r="AC15" s="11">
        <f t="shared" si="1"/>
        <v>0.02868852459</v>
      </c>
      <c r="AD15" s="13">
        <f t="shared" si="2"/>
        <v>0.02</v>
      </c>
      <c r="AE15" s="11">
        <f t="shared" si="3"/>
        <v>0.00868852459</v>
      </c>
      <c r="AF15" s="11">
        <f t="shared" si="7"/>
        <v>0.006639344262</v>
      </c>
      <c r="AH15" s="12">
        <v>14.0</v>
      </c>
      <c r="AI15" s="13">
        <v>9.0</v>
      </c>
      <c r="AJ15" s="11">
        <f t="shared" si="4"/>
        <v>0.02874743326</v>
      </c>
      <c r="AK15" s="11">
        <f t="shared" si="5"/>
        <v>0.0225</v>
      </c>
      <c r="AL15" s="11">
        <f t="shared" si="6"/>
        <v>0.006247433265</v>
      </c>
      <c r="AM15" s="11">
        <f t="shared" si="8"/>
        <v>0.004194045175</v>
      </c>
      <c r="AO15" s="8"/>
      <c r="AP15" s="8"/>
      <c r="AQ15" s="8">
        <v>130.0</v>
      </c>
      <c r="AR15" s="8">
        <v>8.0</v>
      </c>
      <c r="AS15" s="8">
        <f t="shared" si="9"/>
        <v>9.189674984</v>
      </c>
      <c r="AT15" s="8">
        <f t="shared" si="10"/>
        <v>-1.189674984</v>
      </c>
      <c r="AU15" s="8">
        <f t="shared" si="11"/>
        <v>1.415326567</v>
      </c>
      <c r="AV15" s="8">
        <f t="shared" si="12"/>
        <v>0.1540126903</v>
      </c>
      <c r="AW15" s="8"/>
      <c r="AX15" s="8"/>
      <c r="AY15" s="8"/>
      <c r="AZ15" s="8">
        <v>7.0</v>
      </c>
      <c r="BA15" s="14">
        <f t="shared" si="13"/>
        <v>10.83917241</v>
      </c>
      <c r="BB15" s="8">
        <f t="shared" si="14"/>
        <v>-3.839172406</v>
      </c>
      <c r="BC15" s="8">
        <f t="shared" si="15"/>
        <v>14.73924477</v>
      </c>
      <c r="BD15" s="8">
        <f t="shared" si="16"/>
        <v>1.359812743</v>
      </c>
      <c r="BE15" s="8"/>
      <c r="BF15" s="8"/>
      <c r="BG15" s="8"/>
      <c r="BH15" s="13">
        <v>17.0</v>
      </c>
      <c r="BI15" s="12">
        <f t="shared" si="17"/>
        <v>564</v>
      </c>
      <c r="BJ15" s="13">
        <v>47.0</v>
      </c>
      <c r="BK15" s="12">
        <f t="shared" si="18"/>
        <v>779</v>
      </c>
      <c r="BL15" s="8"/>
      <c r="BM15" s="8"/>
      <c r="BN15" s="8"/>
      <c r="BO15" s="8"/>
      <c r="BP15" s="8"/>
      <c r="BQ15" s="8"/>
      <c r="BR15" s="8"/>
      <c r="BS15" s="8"/>
      <c r="BT15" s="13">
        <v>221.0</v>
      </c>
      <c r="BU15" s="13">
        <v>28.0</v>
      </c>
      <c r="BV15" s="8"/>
      <c r="BW15" s="8"/>
      <c r="BX15" s="12"/>
      <c r="BY15" s="12"/>
      <c r="BZ15" s="8"/>
      <c r="CA15" s="8"/>
      <c r="CB15" s="8"/>
      <c r="CC15" s="8"/>
    </row>
    <row r="16" ht="15.75" customHeight="1">
      <c r="A16" s="9">
        <v>98.0</v>
      </c>
      <c r="B16" s="9">
        <v>83.0</v>
      </c>
      <c r="C16" s="9"/>
      <c r="D16" s="2"/>
      <c r="E16" s="11"/>
      <c r="F16" s="11"/>
      <c r="H16" s="8">
        <v>70.0</v>
      </c>
      <c r="I16">
        <v>7.0</v>
      </c>
      <c r="J16">
        <v>14.0</v>
      </c>
      <c r="L16" s="8">
        <v>140.0</v>
      </c>
      <c r="M16">
        <v>6.0</v>
      </c>
      <c r="N16">
        <v>8.0</v>
      </c>
      <c r="P16" s="8">
        <v>280.0</v>
      </c>
      <c r="Q16">
        <v>1.0</v>
      </c>
      <c r="R16">
        <v>0.0</v>
      </c>
      <c r="AA16" s="12">
        <v>15.0</v>
      </c>
      <c r="AB16" s="13">
        <v>8.0</v>
      </c>
      <c r="AC16" s="11">
        <f t="shared" si="1"/>
        <v>0.03073770492</v>
      </c>
      <c r="AD16" s="13">
        <f t="shared" si="2"/>
        <v>0.02</v>
      </c>
      <c r="AE16" s="11">
        <f t="shared" si="3"/>
        <v>0.01073770492</v>
      </c>
      <c r="AF16" s="11">
        <f t="shared" si="7"/>
        <v>0.00868852459</v>
      </c>
      <c r="AH16" s="12">
        <v>15.0</v>
      </c>
      <c r="AI16" s="13">
        <v>9.0</v>
      </c>
      <c r="AJ16" s="11">
        <f t="shared" si="4"/>
        <v>0.03080082136</v>
      </c>
      <c r="AK16" s="11">
        <f t="shared" si="5"/>
        <v>0.0225</v>
      </c>
      <c r="AL16" s="11">
        <f t="shared" si="6"/>
        <v>0.008300821355</v>
      </c>
      <c r="AM16" s="11">
        <f t="shared" si="8"/>
        <v>0.006247433265</v>
      </c>
      <c r="AO16" s="8"/>
      <c r="AP16" s="8"/>
      <c r="AQ16" s="8">
        <v>140.0</v>
      </c>
      <c r="AR16" s="8">
        <v>6.0</v>
      </c>
      <c r="AS16" s="8">
        <f t="shared" si="9"/>
        <v>7.66616259</v>
      </c>
      <c r="AT16" s="8">
        <f t="shared" si="10"/>
        <v>-1.66616259</v>
      </c>
      <c r="AU16" s="8">
        <f t="shared" si="11"/>
        <v>2.776097777</v>
      </c>
      <c r="AV16" s="8">
        <f t="shared" si="12"/>
        <v>0.3621235194</v>
      </c>
      <c r="AW16" s="8"/>
      <c r="AX16" s="8"/>
      <c r="AY16" s="8"/>
      <c r="AZ16" s="8">
        <v>8.0</v>
      </c>
      <c r="BA16" s="14">
        <f t="shared" si="13"/>
        <v>9.276285306</v>
      </c>
      <c r="BB16" s="8">
        <f t="shared" si="14"/>
        <v>-1.276285306</v>
      </c>
      <c r="BC16" s="8">
        <f t="shared" si="15"/>
        <v>1.628904182</v>
      </c>
      <c r="BD16" s="8">
        <f t="shared" si="16"/>
        <v>0.1755987584</v>
      </c>
      <c r="BE16" s="8"/>
      <c r="BF16" s="8"/>
      <c r="BG16" s="8"/>
      <c r="BH16" s="13">
        <v>221.0</v>
      </c>
      <c r="BI16" s="12">
        <f t="shared" si="17"/>
        <v>785</v>
      </c>
      <c r="BJ16" s="13">
        <v>28.0</v>
      </c>
      <c r="BK16" s="12">
        <f t="shared" si="18"/>
        <v>807</v>
      </c>
      <c r="BL16" s="8"/>
      <c r="BM16" s="8"/>
      <c r="BN16" s="8"/>
      <c r="BO16" s="8"/>
      <c r="BP16" s="8"/>
      <c r="BQ16" s="8"/>
      <c r="BR16" s="8"/>
      <c r="BS16" s="8"/>
      <c r="BT16" s="13">
        <v>98.0</v>
      </c>
      <c r="BU16" s="13">
        <v>83.0</v>
      </c>
      <c r="BV16" s="8"/>
      <c r="BW16" s="8"/>
      <c r="BX16" s="12"/>
      <c r="BY16" s="12"/>
      <c r="BZ16" s="8"/>
      <c r="CA16" s="8"/>
      <c r="CB16" s="8"/>
      <c r="CC16" s="8"/>
    </row>
    <row r="17" ht="15.75" customHeight="1">
      <c r="A17" s="9">
        <v>74.0</v>
      </c>
      <c r="B17" s="9">
        <v>15.0</v>
      </c>
      <c r="C17" s="9"/>
      <c r="D17" s="2"/>
      <c r="E17" s="11"/>
      <c r="F17" s="11"/>
      <c r="H17" s="8">
        <v>75.0</v>
      </c>
      <c r="I17">
        <v>8.0</v>
      </c>
      <c r="J17">
        <v>16.0</v>
      </c>
      <c r="L17" s="8">
        <v>150.0</v>
      </c>
      <c r="M17">
        <v>6.0</v>
      </c>
      <c r="N17">
        <v>9.0</v>
      </c>
      <c r="P17" s="8">
        <v>300.0</v>
      </c>
      <c r="Q17">
        <v>2.0</v>
      </c>
      <c r="R17">
        <v>4.0</v>
      </c>
      <c r="AA17" s="12">
        <v>16.0</v>
      </c>
      <c r="AB17" s="13">
        <v>8.0</v>
      </c>
      <c r="AC17" s="11">
        <f t="shared" si="1"/>
        <v>0.03278688525</v>
      </c>
      <c r="AD17" s="13">
        <f t="shared" si="2"/>
        <v>0.02</v>
      </c>
      <c r="AE17" s="11">
        <f t="shared" si="3"/>
        <v>0.01278688525</v>
      </c>
      <c r="AF17" s="11">
        <f t="shared" si="7"/>
        <v>0.01073770492</v>
      </c>
      <c r="AH17" s="12">
        <v>16.0</v>
      </c>
      <c r="AI17" s="13">
        <v>9.0</v>
      </c>
      <c r="AJ17" s="11">
        <f t="shared" si="4"/>
        <v>0.03285420945</v>
      </c>
      <c r="AK17" s="11">
        <f t="shared" si="5"/>
        <v>0.0225</v>
      </c>
      <c r="AL17" s="11">
        <f t="shared" si="6"/>
        <v>0.01035420945</v>
      </c>
      <c r="AM17" s="11">
        <f t="shared" si="8"/>
        <v>0.008300821355</v>
      </c>
      <c r="AO17" s="8"/>
      <c r="AP17" s="8"/>
      <c r="AQ17" s="8">
        <v>150.0</v>
      </c>
      <c r="AR17" s="8">
        <v>6.0</v>
      </c>
      <c r="AS17" s="8">
        <f t="shared" si="9"/>
        <v>6.395226052</v>
      </c>
      <c r="AT17" s="8">
        <f t="shared" si="10"/>
        <v>-0.3952260516</v>
      </c>
      <c r="AU17" s="8">
        <f t="shared" si="11"/>
        <v>0.1562036318</v>
      </c>
      <c r="AV17" s="8">
        <f t="shared" si="12"/>
        <v>0.02442503683</v>
      </c>
      <c r="AW17" s="8"/>
      <c r="AX17" s="8"/>
      <c r="AY17" s="8"/>
      <c r="AZ17" s="8">
        <v>9.0</v>
      </c>
      <c r="BA17" s="14">
        <f t="shared" si="13"/>
        <v>7.938748998</v>
      </c>
      <c r="BB17" s="8">
        <f t="shared" si="14"/>
        <v>1.061251002</v>
      </c>
      <c r="BC17" s="8">
        <f t="shared" si="15"/>
        <v>1.12625369</v>
      </c>
      <c r="BD17" s="8">
        <f t="shared" si="16"/>
        <v>0.1418679052</v>
      </c>
      <c r="BE17" s="8"/>
      <c r="BF17" s="8"/>
      <c r="BG17" s="8"/>
      <c r="BH17" s="13">
        <v>98.0</v>
      </c>
      <c r="BI17" s="12">
        <f t="shared" si="17"/>
        <v>883</v>
      </c>
      <c r="BJ17" s="13">
        <v>83.0</v>
      </c>
      <c r="BK17" s="12">
        <f t="shared" si="18"/>
        <v>890</v>
      </c>
      <c r="BL17" s="8"/>
      <c r="BM17" s="8"/>
      <c r="BN17" s="8"/>
      <c r="BO17" s="8"/>
      <c r="BP17" s="8"/>
      <c r="BQ17" s="8"/>
      <c r="BR17" s="8"/>
      <c r="BS17" s="8"/>
      <c r="BT17" s="13">
        <v>74.0</v>
      </c>
      <c r="BU17" s="13">
        <v>15.0</v>
      </c>
      <c r="BV17" s="8"/>
      <c r="BW17" s="8"/>
      <c r="BX17" s="12"/>
      <c r="BY17" s="12"/>
      <c r="BZ17" s="8"/>
      <c r="CA17" s="8"/>
      <c r="CB17" s="8"/>
      <c r="CC17" s="8"/>
    </row>
    <row r="18" ht="15.75" customHeight="1">
      <c r="A18" s="9">
        <v>61.0</v>
      </c>
      <c r="B18" s="9">
        <v>113.0</v>
      </c>
      <c r="C18" s="9"/>
      <c r="D18" s="2"/>
      <c r="E18" s="11"/>
      <c r="F18" s="11"/>
      <c r="H18" s="8">
        <v>80.0</v>
      </c>
      <c r="I18">
        <v>13.0</v>
      </c>
      <c r="J18">
        <v>15.0</v>
      </c>
      <c r="L18" s="8">
        <v>160.0</v>
      </c>
      <c r="M18">
        <v>2.0</v>
      </c>
      <c r="N18">
        <v>9.0</v>
      </c>
      <c r="P18" s="8">
        <v>320.0</v>
      </c>
      <c r="Q18">
        <v>1.0</v>
      </c>
      <c r="R18">
        <v>1.0</v>
      </c>
      <c r="AA18" s="12">
        <v>17.0</v>
      </c>
      <c r="AB18" s="13">
        <v>8.0</v>
      </c>
      <c r="AC18" s="11">
        <f t="shared" si="1"/>
        <v>0.03483606557</v>
      </c>
      <c r="AD18" s="13">
        <f t="shared" si="2"/>
        <v>0.02</v>
      </c>
      <c r="AE18" s="11">
        <f t="shared" si="3"/>
        <v>0.01483606557</v>
      </c>
      <c r="AF18" s="11">
        <f t="shared" si="7"/>
        <v>0.01278688525</v>
      </c>
      <c r="AH18" s="12">
        <v>17.0</v>
      </c>
      <c r="AI18" s="13">
        <v>9.0</v>
      </c>
      <c r="AJ18" s="11">
        <f t="shared" si="4"/>
        <v>0.03490759754</v>
      </c>
      <c r="AK18" s="11">
        <f t="shared" si="5"/>
        <v>0.0225</v>
      </c>
      <c r="AL18" s="11">
        <f t="shared" si="6"/>
        <v>0.01240759754</v>
      </c>
      <c r="AM18" s="11">
        <f t="shared" si="8"/>
        <v>0.01035420945</v>
      </c>
      <c r="AO18" s="8"/>
      <c r="AP18" s="8"/>
      <c r="AQ18" s="8">
        <v>160.0</v>
      </c>
      <c r="AR18" s="8">
        <v>2.0</v>
      </c>
      <c r="AS18" s="8">
        <f t="shared" si="9"/>
        <v>5.334992021</v>
      </c>
      <c r="AT18" s="8">
        <f t="shared" si="10"/>
        <v>-3.334992021</v>
      </c>
      <c r="AU18" s="8">
        <f t="shared" si="11"/>
        <v>11.12217178</v>
      </c>
      <c r="AV18" s="8">
        <f t="shared" si="12"/>
        <v>2.084758841</v>
      </c>
      <c r="AW18" s="8"/>
      <c r="AX18" s="8"/>
      <c r="AY18" s="8"/>
      <c r="AZ18" s="8">
        <v>9.0</v>
      </c>
      <c r="BA18" s="14">
        <f t="shared" si="13"/>
        <v>6.794070425</v>
      </c>
      <c r="BB18" s="8">
        <f t="shared" si="14"/>
        <v>2.205929575</v>
      </c>
      <c r="BC18" s="8">
        <f t="shared" si="15"/>
        <v>4.866125291</v>
      </c>
      <c r="BD18" s="8">
        <f t="shared" si="16"/>
        <v>0.7162312115</v>
      </c>
      <c r="BE18" s="8"/>
      <c r="BF18" s="8"/>
      <c r="BG18" s="8"/>
      <c r="BH18" s="13">
        <v>74.0</v>
      </c>
      <c r="BI18" s="12">
        <f t="shared" si="17"/>
        <v>957</v>
      </c>
      <c r="BJ18" s="13">
        <v>15.0</v>
      </c>
      <c r="BK18" s="12">
        <f t="shared" si="18"/>
        <v>905</v>
      </c>
      <c r="BL18" s="8"/>
      <c r="BM18" s="8"/>
      <c r="BN18" s="8"/>
      <c r="BO18" s="8"/>
      <c r="BP18" s="8"/>
      <c r="BQ18" s="8"/>
      <c r="BR18" s="8"/>
      <c r="BS18" s="8"/>
      <c r="BT18" s="13">
        <v>61.0</v>
      </c>
      <c r="BU18" s="13">
        <v>113.0</v>
      </c>
      <c r="BV18" s="8"/>
      <c r="BW18" s="8"/>
      <c r="BX18" s="12"/>
      <c r="BY18" s="12"/>
      <c r="BZ18" s="8"/>
      <c r="CA18" s="8"/>
      <c r="CB18" s="8"/>
      <c r="CC18" s="8"/>
    </row>
    <row r="19" ht="15.75" customHeight="1">
      <c r="A19" s="9">
        <v>11.0</v>
      </c>
      <c r="B19" s="9">
        <v>23.0</v>
      </c>
      <c r="C19" s="9"/>
      <c r="D19" s="2"/>
      <c r="E19" s="11"/>
      <c r="F19" s="11"/>
      <c r="H19" s="8">
        <v>85.0</v>
      </c>
      <c r="I19">
        <v>12.0</v>
      </c>
      <c r="J19">
        <v>8.0</v>
      </c>
      <c r="L19" s="8">
        <v>170.0</v>
      </c>
      <c r="M19">
        <v>1.0</v>
      </c>
      <c r="N19">
        <v>8.0</v>
      </c>
      <c r="P19" s="8">
        <v>340.0</v>
      </c>
      <c r="Q19">
        <v>1.0</v>
      </c>
      <c r="R19">
        <v>1.0</v>
      </c>
      <c r="AA19" s="12">
        <v>18.0</v>
      </c>
      <c r="AB19" s="13">
        <v>9.0</v>
      </c>
      <c r="AC19" s="11">
        <f t="shared" si="1"/>
        <v>0.0368852459</v>
      </c>
      <c r="AD19" s="13">
        <f t="shared" si="2"/>
        <v>0.0225</v>
      </c>
      <c r="AE19" s="11">
        <f t="shared" si="3"/>
        <v>0.0143852459</v>
      </c>
      <c r="AF19" s="11">
        <f t="shared" si="7"/>
        <v>0.01233606557</v>
      </c>
      <c r="AH19" s="12">
        <v>18.0</v>
      </c>
      <c r="AI19" s="13">
        <v>9.0</v>
      </c>
      <c r="AJ19" s="11">
        <f t="shared" si="4"/>
        <v>0.03696098563</v>
      </c>
      <c r="AK19" s="11">
        <f t="shared" si="5"/>
        <v>0.0225</v>
      </c>
      <c r="AL19" s="11">
        <f t="shared" si="6"/>
        <v>0.01446098563</v>
      </c>
      <c r="AM19" s="11">
        <f t="shared" si="8"/>
        <v>0.01240759754</v>
      </c>
      <c r="AO19" s="8"/>
      <c r="AP19" s="8"/>
      <c r="AQ19" s="8">
        <v>170.0</v>
      </c>
      <c r="AR19" s="8">
        <v>1.0</v>
      </c>
      <c r="AS19" s="8">
        <f t="shared" si="9"/>
        <v>4.450529134</v>
      </c>
      <c r="AT19" s="8">
        <f t="shared" si="10"/>
        <v>-3.450529134</v>
      </c>
      <c r="AU19" s="8">
        <f t="shared" si="11"/>
        <v>11.90615131</v>
      </c>
      <c r="AV19" s="8">
        <f t="shared" si="12"/>
        <v>2.675221518</v>
      </c>
      <c r="AW19" s="8"/>
      <c r="AX19" s="8"/>
      <c r="AY19" s="8"/>
      <c r="AZ19" s="8">
        <v>8.0</v>
      </c>
      <c r="BA19" s="14">
        <f t="shared" si="13"/>
        <v>5.814441664</v>
      </c>
      <c r="BB19" s="8">
        <f t="shared" si="14"/>
        <v>2.185558336</v>
      </c>
      <c r="BC19" s="8">
        <f t="shared" si="15"/>
        <v>4.776665238</v>
      </c>
      <c r="BD19" s="8">
        <f t="shared" si="16"/>
        <v>0.8215174412</v>
      </c>
      <c r="BE19" s="8"/>
      <c r="BF19" s="8"/>
      <c r="BG19" s="8"/>
      <c r="BH19" s="13">
        <v>61.0</v>
      </c>
      <c r="BI19" s="12">
        <f t="shared" si="17"/>
        <v>1018</v>
      </c>
      <c r="BJ19" s="13">
        <v>113.0</v>
      </c>
      <c r="BK19" s="12">
        <f t="shared" si="18"/>
        <v>1018</v>
      </c>
      <c r="BL19" s="8"/>
      <c r="BM19" s="8"/>
      <c r="BN19" s="8"/>
      <c r="BO19" s="8"/>
      <c r="BP19" s="8"/>
      <c r="BQ19" s="8"/>
      <c r="BR19" s="8"/>
      <c r="BS19" s="8"/>
      <c r="BT19" s="13">
        <v>11.0</v>
      </c>
      <c r="BU19" s="13">
        <v>23.0</v>
      </c>
      <c r="BV19" s="8"/>
      <c r="BW19" s="8"/>
      <c r="BX19" s="12"/>
      <c r="BY19" s="12"/>
      <c r="BZ19" s="8"/>
      <c r="CA19" s="8"/>
      <c r="CB19" s="8"/>
      <c r="CC19" s="8"/>
    </row>
    <row r="20" ht="15.75" customHeight="1">
      <c r="A20" s="9">
        <v>33.0</v>
      </c>
      <c r="B20" s="9">
        <v>48.0</v>
      </c>
      <c r="C20" s="9"/>
      <c r="D20" s="2"/>
      <c r="E20" s="11"/>
      <c r="F20" s="11"/>
      <c r="H20" s="8">
        <v>90.0</v>
      </c>
      <c r="I20">
        <v>8.0</v>
      </c>
      <c r="J20">
        <v>7.0</v>
      </c>
      <c r="L20" s="8">
        <v>180.0</v>
      </c>
      <c r="M20">
        <v>4.0</v>
      </c>
      <c r="N20">
        <v>2.0</v>
      </c>
      <c r="P20" s="8">
        <v>360.0</v>
      </c>
      <c r="Q20">
        <v>0.0</v>
      </c>
      <c r="R20">
        <v>0.0</v>
      </c>
      <c r="AA20" s="12">
        <v>19.0</v>
      </c>
      <c r="AB20" s="13">
        <v>9.0</v>
      </c>
      <c r="AC20" s="11">
        <f t="shared" si="1"/>
        <v>0.03893442623</v>
      </c>
      <c r="AD20" s="13">
        <f t="shared" si="2"/>
        <v>0.0225</v>
      </c>
      <c r="AE20" s="11">
        <f t="shared" si="3"/>
        <v>0.01643442623</v>
      </c>
      <c r="AF20" s="11">
        <f t="shared" si="7"/>
        <v>0.0143852459</v>
      </c>
      <c r="AH20" s="12">
        <v>19.0</v>
      </c>
      <c r="AI20" s="13">
        <v>10.0</v>
      </c>
      <c r="AJ20" s="11">
        <f t="shared" si="4"/>
        <v>0.03901437372</v>
      </c>
      <c r="AK20" s="11">
        <f t="shared" si="5"/>
        <v>0.025</v>
      </c>
      <c r="AL20" s="11">
        <f t="shared" si="6"/>
        <v>0.01401437372</v>
      </c>
      <c r="AM20" s="11">
        <f t="shared" si="8"/>
        <v>0.01196098563</v>
      </c>
      <c r="AO20" s="8"/>
      <c r="AP20" s="8"/>
      <c r="AQ20" s="8">
        <v>180.0</v>
      </c>
      <c r="AR20" s="8">
        <v>4.0</v>
      </c>
      <c r="AS20" s="8">
        <f t="shared" si="9"/>
        <v>3.712697132</v>
      </c>
      <c r="AT20" s="8">
        <f t="shared" si="10"/>
        <v>0.2873028679</v>
      </c>
      <c r="AU20" s="8">
        <f t="shared" si="11"/>
        <v>0.08254293789</v>
      </c>
      <c r="AV20" s="8">
        <f t="shared" si="12"/>
        <v>0.02223260744</v>
      </c>
      <c r="AW20" s="8"/>
      <c r="AX20" s="8"/>
      <c r="AY20" s="8"/>
      <c r="AZ20" s="8">
        <v>2.0</v>
      </c>
      <c r="BA20" s="14">
        <f t="shared" si="13"/>
        <v>4.976064385</v>
      </c>
      <c r="BB20" s="8">
        <f t="shared" si="14"/>
        <v>-2.976064385</v>
      </c>
      <c r="BC20" s="8">
        <f t="shared" si="15"/>
        <v>8.856959224</v>
      </c>
      <c r="BD20" s="8">
        <f t="shared" si="16"/>
        <v>1.779912505</v>
      </c>
      <c r="BE20" s="8"/>
      <c r="BF20" s="8"/>
      <c r="BG20" s="8"/>
      <c r="BH20" s="13">
        <v>11.0</v>
      </c>
      <c r="BI20" s="12">
        <f t="shared" si="17"/>
        <v>1029</v>
      </c>
      <c r="BJ20" s="13">
        <v>23.0</v>
      </c>
      <c r="BK20" s="12">
        <f t="shared" si="18"/>
        <v>1041</v>
      </c>
      <c r="BL20" s="8"/>
      <c r="BM20" s="8"/>
      <c r="BN20" s="8"/>
      <c r="BO20" s="8"/>
      <c r="BP20" s="8"/>
      <c r="BQ20" s="8"/>
      <c r="BR20" s="8"/>
      <c r="BS20" s="8"/>
      <c r="BT20" s="13">
        <v>33.0</v>
      </c>
      <c r="BU20" s="13">
        <v>48.0</v>
      </c>
      <c r="BV20" s="8"/>
      <c r="BW20" s="8"/>
      <c r="BX20" s="12"/>
      <c r="BY20" s="12"/>
      <c r="BZ20" s="8"/>
      <c r="CA20" s="8"/>
      <c r="CB20" s="8"/>
      <c r="CC20" s="8"/>
    </row>
    <row r="21" ht="15.75" customHeight="1">
      <c r="A21" s="9">
        <v>13.0</v>
      </c>
      <c r="B21" s="9">
        <v>19.0</v>
      </c>
      <c r="C21" s="9"/>
      <c r="D21" s="2"/>
      <c r="E21" s="11"/>
      <c r="F21" s="11"/>
      <c r="H21" s="8">
        <v>95.0</v>
      </c>
      <c r="I21">
        <v>4.0</v>
      </c>
      <c r="J21">
        <v>10.0</v>
      </c>
      <c r="L21" s="8">
        <v>190.0</v>
      </c>
      <c r="M21">
        <v>3.0</v>
      </c>
      <c r="N21">
        <v>3.0</v>
      </c>
      <c r="P21" s="8">
        <v>380.0</v>
      </c>
      <c r="Q21">
        <v>0.0</v>
      </c>
      <c r="R21">
        <v>0.0</v>
      </c>
      <c r="AA21" s="12">
        <v>20.0</v>
      </c>
      <c r="AB21" s="13">
        <v>9.0</v>
      </c>
      <c r="AC21" s="11">
        <f t="shared" si="1"/>
        <v>0.04098360656</v>
      </c>
      <c r="AD21" s="13">
        <f t="shared" si="2"/>
        <v>0.0225</v>
      </c>
      <c r="AE21" s="11">
        <f t="shared" si="3"/>
        <v>0.01848360656</v>
      </c>
      <c r="AF21" s="11">
        <f t="shared" si="7"/>
        <v>0.01643442623</v>
      </c>
      <c r="AH21" s="12">
        <v>20.0</v>
      </c>
      <c r="AI21" s="13">
        <v>10.0</v>
      </c>
      <c r="AJ21" s="11">
        <f t="shared" si="4"/>
        <v>0.04106776181</v>
      </c>
      <c r="AK21" s="11">
        <f t="shared" si="5"/>
        <v>0.025</v>
      </c>
      <c r="AL21" s="11">
        <f t="shared" si="6"/>
        <v>0.01606776181</v>
      </c>
      <c r="AM21" s="11">
        <f t="shared" si="8"/>
        <v>0.01401437372</v>
      </c>
      <c r="AO21" s="8"/>
      <c r="AP21" s="8"/>
      <c r="AQ21" s="8">
        <v>190.0</v>
      </c>
      <c r="AR21" s="8">
        <v>3.0</v>
      </c>
      <c r="AS21" s="8">
        <f t="shared" si="9"/>
        <v>3.097186779</v>
      </c>
      <c r="AT21" s="8">
        <f t="shared" si="10"/>
        <v>-0.09718677906</v>
      </c>
      <c r="AU21" s="8">
        <f t="shared" si="11"/>
        <v>0.009445270024</v>
      </c>
      <c r="AV21" s="8">
        <f t="shared" si="12"/>
        <v>0.003049628808</v>
      </c>
      <c r="AW21" s="8"/>
      <c r="AX21" s="8"/>
      <c r="AY21" s="8"/>
      <c r="AZ21" s="8">
        <v>3.0</v>
      </c>
      <c r="BA21" s="14">
        <f t="shared" si="13"/>
        <v>4.258571707</v>
      </c>
      <c r="BB21" s="8">
        <f t="shared" si="14"/>
        <v>-1.258571707</v>
      </c>
      <c r="BC21" s="8">
        <f t="shared" si="15"/>
        <v>1.584002741</v>
      </c>
      <c r="BD21" s="8">
        <f t="shared" si="16"/>
        <v>0.371956339</v>
      </c>
      <c r="BE21" s="8"/>
      <c r="BF21" s="8"/>
      <c r="BG21" s="8"/>
      <c r="BH21" s="13">
        <v>33.0</v>
      </c>
      <c r="BI21" s="12">
        <f t="shared" si="17"/>
        <v>1062</v>
      </c>
      <c r="BJ21" s="13">
        <v>48.0</v>
      </c>
      <c r="BK21" s="12">
        <f t="shared" si="18"/>
        <v>1089</v>
      </c>
      <c r="BL21" s="8"/>
      <c r="BM21" s="8"/>
      <c r="BN21" s="8"/>
      <c r="BO21" s="8"/>
      <c r="BP21" s="8"/>
      <c r="BQ21" s="8"/>
      <c r="BR21" s="8"/>
      <c r="BS21" s="8"/>
      <c r="BT21" s="13">
        <v>13.0</v>
      </c>
      <c r="BU21" s="13">
        <v>19.0</v>
      </c>
      <c r="BV21" s="8"/>
      <c r="BW21" s="8"/>
      <c r="BX21" s="12"/>
      <c r="BY21" s="12"/>
      <c r="BZ21" s="8"/>
      <c r="CA21" s="8"/>
      <c r="CB21" s="8"/>
      <c r="CC21" s="8"/>
    </row>
    <row r="22" ht="15.75" customHeight="1">
      <c r="A22" s="9">
        <v>4.0</v>
      </c>
      <c r="B22" s="9">
        <v>103.0</v>
      </c>
      <c r="C22" s="9"/>
      <c r="D22" s="2"/>
      <c r="E22" s="11"/>
      <c r="F22" s="11"/>
      <c r="H22" s="8">
        <v>100.0</v>
      </c>
      <c r="I22">
        <v>10.0</v>
      </c>
      <c r="J22">
        <v>8.0</v>
      </c>
      <c r="L22" s="8">
        <v>200.0</v>
      </c>
      <c r="M22">
        <v>3.0</v>
      </c>
      <c r="N22">
        <v>4.0</v>
      </c>
      <c r="P22" s="8">
        <v>400.0</v>
      </c>
      <c r="Q22">
        <v>1.0</v>
      </c>
      <c r="R22">
        <v>0.0</v>
      </c>
      <c r="AA22" s="12">
        <v>21.0</v>
      </c>
      <c r="AB22" s="13">
        <v>9.0</v>
      </c>
      <c r="AC22" s="11">
        <f t="shared" si="1"/>
        <v>0.04303278689</v>
      </c>
      <c r="AD22" s="13">
        <f t="shared" si="2"/>
        <v>0.0225</v>
      </c>
      <c r="AE22" s="11">
        <f t="shared" si="3"/>
        <v>0.02053278689</v>
      </c>
      <c r="AF22" s="11">
        <f t="shared" si="7"/>
        <v>0.01848360656</v>
      </c>
      <c r="AH22" s="12">
        <v>21.0</v>
      </c>
      <c r="AI22" s="13">
        <v>10.0</v>
      </c>
      <c r="AJ22" s="11">
        <f t="shared" si="4"/>
        <v>0.0431211499</v>
      </c>
      <c r="AK22" s="11">
        <f t="shared" si="5"/>
        <v>0.025</v>
      </c>
      <c r="AL22" s="11">
        <f t="shared" si="6"/>
        <v>0.0181211499</v>
      </c>
      <c r="AM22" s="11">
        <f t="shared" si="8"/>
        <v>0.01606776181</v>
      </c>
      <c r="AO22" s="8"/>
      <c r="AP22" s="8"/>
      <c r="AQ22" s="8">
        <v>200.0</v>
      </c>
      <c r="AR22" s="8">
        <v>3.0</v>
      </c>
      <c r="AS22" s="8">
        <f t="shared" si="9"/>
        <v>2.583718952</v>
      </c>
      <c r="AT22" s="8">
        <f t="shared" si="10"/>
        <v>0.4162810477</v>
      </c>
      <c r="AU22" s="8">
        <f t="shared" si="11"/>
        <v>0.1732899107</v>
      </c>
      <c r="AV22" s="8">
        <f t="shared" si="12"/>
        <v>0.06706995377</v>
      </c>
      <c r="AW22" s="8"/>
      <c r="AX22" s="8"/>
      <c r="AY22" s="8"/>
      <c r="AZ22" s="8">
        <v>4.0</v>
      </c>
      <c r="BA22" s="14">
        <f t="shared" si="13"/>
        <v>3.644533426</v>
      </c>
      <c r="BB22" s="8">
        <f t="shared" si="14"/>
        <v>0.3554665737</v>
      </c>
      <c r="BC22" s="8">
        <f t="shared" si="15"/>
        <v>0.126356485</v>
      </c>
      <c r="BD22" s="8">
        <f t="shared" si="16"/>
        <v>0.03467014024</v>
      </c>
      <c r="BE22" s="8"/>
      <c r="BF22" s="8"/>
      <c r="BG22" s="8"/>
      <c r="BH22" s="13">
        <v>13.0</v>
      </c>
      <c r="BI22" s="12">
        <f t="shared" si="17"/>
        <v>1075</v>
      </c>
      <c r="BJ22" s="13">
        <v>19.0</v>
      </c>
      <c r="BK22" s="12">
        <f t="shared" si="18"/>
        <v>1108</v>
      </c>
      <c r="BL22" s="8"/>
      <c r="BM22" s="8"/>
      <c r="BN22" s="8"/>
      <c r="BO22" s="8"/>
      <c r="BP22" s="8"/>
      <c r="BQ22" s="8"/>
      <c r="BR22" s="8"/>
      <c r="BS22" s="8"/>
      <c r="BT22" s="13">
        <v>4.0</v>
      </c>
      <c r="BU22" s="13">
        <v>103.0</v>
      </c>
      <c r="BV22" s="8"/>
      <c r="BW22" s="8"/>
      <c r="BX22" s="12"/>
      <c r="BY22" s="12"/>
      <c r="BZ22" s="8"/>
      <c r="CA22" s="8"/>
      <c r="CB22" s="8"/>
      <c r="CC22" s="8"/>
    </row>
    <row r="23" ht="15.75" customHeight="1">
      <c r="A23" s="9">
        <v>16.0</v>
      </c>
      <c r="B23" s="9">
        <v>27.0</v>
      </c>
      <c r="C23" s="9"/>
      <c r="D23" s="2"/>
      <c r="E23" s="11"/>
      <c r="F23" s="11"/>
      <c r="H23" s="8">
        <v>105.0</v>
      </c>
      <c r="I23">
        <v>7.0</v>
      </c>
      <c r="J23">
        <v>10.0</v>
      </c>
      <c r="L23" s="8">
        <v>210.0</v>
      </c>
      <c r="M23">
        <v>5.0</v>
      </c>
      <c r="N23">
        <v>5.0</v>
      </c>
      <c r="Q23">
        <v>0.0</v>
      </c>
      <c r="R23">
        <v>0.0</v>
      </c>
      <c r="AA23" s="12">
        <v>22.0</v>
      </c>
      <c r="AB23" s="13">
        <v>9.0</v>
      </c>
      <c r="AC23" s="11">
        <f t="shared" si="1"/>
        <v>0.04508196721</v>
      </c>
      <c r="AD23" s="13">
        <f t="shared" si="2"/>
        <v>0.0225</v>
      </c>
      <c r="AE23" s="11">
        <f t="shared" si="3"/>
        <v>0.02258196721</v>
      </c>
      <c r="AF23" s="11">
        <f t="shared" si="7"/>
        <v>0.02053278689</v>
      </c>
      <c r="AH23" s="12">
        <v>22.0</v>
      </c>
      <c r="AI23" s="13">
        <v>10.0</v>
      </c>
      <c r="AJ23" s="11">
        <f t="shared" si="4"/>
        <v>0.04517453799</v>
      </c>
      <c r="AK23" s="11">
        <f t="shared" si="5"/>
        <v>0.025</v>
      </c>
      <c r="AL23" s="11">
        <f t="shared" si="6"/>
        <v>0.02017453799</v>
      </c>
      <c r="AM23" s="11">
        <f t="shared" si="8"/>
        <v>0.0181211499</v>
      </c>
      <c r="AO23" s="8"/>
      <c r="AP23" s="8"/>
      <c r="AQ23" s="8">
        <v>210.0</v>
      </c>
      <c r="AR23" s="8">
        <v>5.0</v>
      </c>
      <c r="AS23" s="8">
        <f t="shared" si="9"/>
        <v>2.155376508</v>
      </c>
      <c r="AT23" s="8">
        <f t="shared" si="10"/>
        <v>2.844623492</v>
      </c>
      <c r="AU23" s="8">
        <f t="shared" si="11"/>
        <v>8.091882811</v>
      </c>
      <c r="AV23" s="8">
        <f t="shared" si="12"/>
        <v>3.754278095</v>
      </c>
      <c r="AW23" s="8"/>
      <c r="AX23" s="8"/>
      <c r="AY23" s="8"/>
      <c r="AZ23" s="8">
        <v>5.0</v>
      </c>
      <c r="BA23" s="14">
        <f t="shared" si="13"/>
        <v>3.119032579</v>
      </c>
      <c r="BB23" s="8">
        <f t="shared" si="14"/>
        <v>1.880967421</v>
      </c>
      <c r="BC23" s="8">
        <f t="shared" si="15"/>
        <v>3.538038437</v>
      </c>
      <c r="BD23" s="8">
        <f t="shared" si="16"/>
        <v>1.134338404</v>
      </c>
      <c r="BE23" s="8"/>
      <c r="BF23" s="8"/>
      <c r="BG23" s="8"/>
      <c r="BH23" s="13">
        <v>4.0</v>
      </c>
      <c r="BI23" s="12">
        <f t="shared" si="17"/>
        <v>1079</v>
      </c>
      <c r="BJ23" s="13">
        <v>103.0</v>
      </c>
      <c r="BK23" s="12">
        <f t="shared" si="18"/>
        <v>1211</v>
      </c>
      <c r="BL23" s="8"/>
      <c r="BM23" s="8"/>
      <c r="BN23" s="8"/>
      <c r="BO23" s="8"/>
      <c r="BP23" s="8"/>
      <c r="BQ23" s="8"/>
      <c r="BR23" s="8"/>
      <c r="BS23" s="8"/>
      <c r="BT23" s="13">
        <v>16.0</v>
      </c>
      <c r="BU23" s="13">
        <v>27.0</v>
      </c>
      <c r="BV23" s="8"/>
      <c r="BW23" s="8"/>
      <c r="BX23" s="12"/>
      <c r="BY23" s="12"/>
      <c r="BZ23" s="8"/>
      <c r="CA23" s="8"/>
      <c r="CB23" s="8"/>
      <c r="CC23" s="8"/>
    </row>
    <row r="24" ht="15.75" customHeight="1">
      <c r="A24" s="9">
        <v>11.0</v>
      </c>
      <c r="B24" s="9">
        <v>99.0</v>
      </c>
      <c r="C24" s="9"/>
      <c r="D24" s="2"/>
      <c r="E24" s="11"/>
      <c r="F24" s="11"/>
      <c r="H24" s="8">
        <v>110.0</v>
      </c>
      <c r="I24">
        <v>8.0</v>
      </c>
      <c r="J24">
        <v>5.0</v>
      </c>
      <c r="L24" s="8">
        <v>220.0</v>
      </c>
      <c r="M24">
        <v>1.0</v>
      </c>
      <c r="N24">
        <v>3.0</v>
      </c>
      <c r="AA24" s="12">
        <v>23.0</v>
      </c>
      <c r="AB24" s="13">
        <v>9.0</v>
      </c>
      <c r="AC24" s="11">
        <f t="shared" si="1"/>
        <v>0.04713114754</v>
      </c>
      <c r="AD24" s="13">
        <f t="shared" si="2"/>
        <v>0.0225</v>
      </c>
      <c r="AE24" s="11">
        <f t="shared" si="3"/>
        <v>0.02463114754</v>
      </c>
      <c r="AF24" s="11">
        <f t="shared" si="7"/>
        <v>0.02258196721</v>
      </c>
      <c r="AH24" s="12">
        <v>23.0</v>
      </c>
      <c r="AI24" s="13">
        <v>10.0</v>
      </c>
      <c r="AJ24" s="11">
        <f t="shared" si="4"/>
        <v>0.04722792608</v>
      </c>
      <c r="AK24" s="11">
        <f t="shared" si="5"/>
        <v>0.025</v>
      </c>
      <c r="AL24" s="11">
        <f t="shared" si="6"/>
        <v>0.02222792608</v>
      </c>
      <c r="AM24" s="11">
        <f t="shared" si="8"/>
        <v>0.02017453799</v>
      </c>
      <c r="AO24" s="8"/>
      <c r="AP24" s="8"/>
      <c r="AQ24" s="8">
        <v>220.0</v>
      </c>
      <c r="AR24" s="8">
        <v>1.0</v>
      </c>
      <c r="AS24" s="8">
        <f t="shared" si="9"/>
        <v>1.798046915</v>
      </c>
      <c r="AT24" s="8">
        <f t="shared" si="10"/>
        <v>-0.7980469149</v>
      </c>
      <c r="AU24" s="8">
        <f t="shared" si="11"/>
        <v>0.6368788784</v>
      </c>
      <c r="AV24" s="8">
        <f t="shared" si="12"/>
        <v>0.3542059293</v>
      </c>
      <c r="AW24" s="8"/>
      <c r="AX24" s="8"/>
      <c r="AY24" s="8"/>
      <c r="AZ24" s="8">
        <v>3.0</v>
      </c>
      <c r="BA24" s="14">
        <f t="shared" si="13"/>
        <v>2.669303061</v>
      </c>
      <c r="BB24" s="8">
        <f t="shared" si="14"/>
        <v>0.3306969388</v>
      </c>
      <c r="BC24" s="8">
        <f t="shared" si="15"/>
        <v>0.1093604653</v>
      </c>
      <c r="BD24" s="8">
        <f t="shared" si="16"/>
        <v>0.04096966992</v>
      </c>
      <c r="BE24" s="8"/>
      <c r="BF24" s="8"/>
      <c r="BG24" s="8"/>
      <c r="BH24" s="13">
        <v>16.0</v>
      </c>
      <c r="BI24" s="12">
        <f t="shared" si="17"/>
        <v>1095</v>
      </c>
      <c r="BJ24" s="13">
        <v>27.0</v>
      </c>
      <c r="BK24" s="12">
        <f t="shared" si="18"/>
        <v>1238</v>
      </c>
      <c r="BL24" s="8"/>
      <c r="BM24" s="8"/>
      <c r="BN24" s="8"/>
      <c r="BO24" s="8"/>
      <c r="BP24" s="8"/>
      <c r="BQ24" s="8"/>
      <c r="BR24" s="8"/>
      <c r="BS24" s="8"/>
      <c r="BT24" s="13">
        <v>11.0</v>
      </c>
      <c r="BU24" s="13">
        <v>99.0</v>
      </c>
      <c r="BV24" s="8"/>
      <c r="BW24" s="8"/>
      <c r="BX24" s="12"/>
      <c r="BY24" s="12"/>
      <c r="BZ24" s="8"/>
      <c r="CA24" s="8"/>
      <c r="CB24" s="8"/>
      <c r="CC24" s="8"/>
    </row>
    <row r="25" ht="15.75" customHeight="1">
      <c r="A25" s="9">
        <v>13.0</v>
      </c>
      <c r="B25" s="9">
        <v>22.0</v>
      </c>
      <c r="C25" s="9"/>
      <c r="D25" s="2"/>
      <c r="E25" s="11"/>
      <c r="F25" s="11"/>
      <c r="H25" s="8">
        <v>115.0</v>
      </c>
      <c r="I25">
        <v>5.0</v>
      </c>
      <c r="J25">
        <v>5.0</v>
      </c>
      <c r="L25" s="8">
        <v>230.0</v>
      </c>
      <c r="M25">
        <v>3.0</v>
      </c>
      <c r="N25">
        <v>3.0</v>
      </c>
      <c r="AA25" s="12">
        <v>24.0</v>
      </c>
      <c r="AB25" s="13">
        <v>9.0</v>
      </c>
      <c r="AC25" s="11">
        <f t="shared" si="1"/>
        <v>0.04918032787</v>
      </c>
      <c r="AD25" s="13">
        <f t="shared" si="2"/>
        <v>0.0225</v>
      </c>
      <c r="AE25" s="11">
        <f t="shared" si="3"/>
        <v>0.02668032787</v>
      </c>
      <c r="AF25" s="11">
        <f t="shared" si="7"/>
        <v>0.02463114754</v>
      </c>
      <c r="AH25" s="12">
        <v>24.0</v>
      </c>
      <c r="AI25" s="13">
        <v>11.0</v>
      </c>
      <c r="AJ25" s="11">
        <f t="shared" si="4"/>
        <v>0.04928131417</v>
      </c>
      <c r="AK25" s="11">
        <f t="shared" si="5"/>
        <v>0.0275</v>
      </c>
      <c r="AL25" s="11">
        <f t="shared" si="6"/>
        <v>0.02178131417</v>
      </c>
      <c r="AM25" s="11">
        <f t="shared" si="8"/>
        <v>0.01972792608</v>
      </c>
      <c r="AO25" s="8"/>
      <c r="AP25" s="8"/>
      <c r="AQ25" s="8">
        <v>230.0</v>
      </c>
      <c r="AR25" s="8">
        <v>3.0</v>
      </c>
      <c r="AS25" s="8">
        <f t="shared" si="9"/>
        <v>1.499957291</v>
      </c>
      <c r="AT25" s="8">
        <f t="shared" si="10"/>
        <v>1.500042709</v>
      </c>
      <c r="AU25" s="8">
        <f t="shared" si="11"/>
        <v>2.250128128</v>
      </c>
      <c r="AV25" s="8">
        <f t="shared" si="12"/>
        <v>1.500128132</v>
      </c>
      <c r="AW25" s="8"/>
      <c r="AX25" s="8"/>
      <c r="AY25" s="8"/>
      <c r="AZ25" s="8">
        <v>3.0</v>
      </c>
      <c r="BA25" s="14">
        <f t="shared" si="13"/>
        <v>2.284419496</v>
      </c>
      <c r="BB25" s="8">
        <f t="shared" si="14"/>
        <v>0.7155805042</v>
      </c>
      <c r="BC25" s="8">
        <f t="shared" si="15"/>
        <v>0.512055458</v>
      </c>
      <c r="BD25" s="8">
        <f t="shared" si="16"/>
        <v>0.224151238</v>
      </c>
      <c r="BE25" s="8"/>
      <c r="BF25" s="8"/>
      <c r="BG25" s="8"/>
      <c r="BH25" s="13">
        <v>11.0</v>
      </c>
      <c r="BI25" s="12">
        <f t="shared" si="17"/>
        <v>1106</v>
      </c>
      <c r="BJ25" s="13">
        <v>99.0</v>
      </c>
      <c r="BK25" s="12">
        <f t="shared" si="18"/>
        <v>1337</v>
      </c>
      <c r="BL25" s="8"/>
      <c r="BM25" s="8"/>
      <c r="BN25" s="8"/>
      <c r="BO25" s="8"/>
      <c r="BP25" s="8"/>
      <c r="BQ25" s="8"/>
      <c r="BR25" s="8"/>
      <c r="BS25" s="8"/>
      <c r="BT25" s="13">
        <v>13.0</v>
      </c>
      <c r="BU25" s="13">
        <v>22.0</v>
      </c>
      <c r="BV25" s="8"/>
      <c r="BW25" s="8"/>
      <c r="BX25" s="12"/>
      <c r="BY25" s="12"/>
      <c r="BZ25" s="8"/>
      <c r="CA25" s="8"/>
      <c r="CB25" s="8"/>
      <c r="CC25" s="8"/>
    </row>
    <row r="26" ht="15.75" customHeight="1">
      <c r="A26" s="9">
        <v>33.0</v>
      </c>
      <c r="B26" s="9">
        <v>44.0</v>
      </c>
      <c r="C26" s="9"/>
      <c r="D26" s="2"/>
      <c r="E26" s="11"/>
      <c r="F26" s="11"/>
      <c r="H26" s="8">
        <v>120.0</v>
      </c>
      <c r="I26">
        <v>3.0</v>
      </c>
      <c r="J26">
        <v>6.0</v>
      </c>
      <c r="L26" s="8">
        <v>240.0</v>
      </c>
      <c r="M26">
        <v>0.0</v>
      </c>
      <c r="N26">
        <v>0.0</v>
      </c>
      <c r="AA26" s="12">
        <v>25.0</v>
      </c>
      <c r="AB26" s="13">
        <v>9.0</v>
      </c>
      <c r="AC26" s="11">
        <f t="shared" si="1"/>
        <v>0.0512295082</v>
      </c>
      <c r="AD26" s="13">
        <f t="shared" si="2"/>
        <v>0.0225</v>
      </c>
      <c r="AE26" s="11">
        <f t="shared" si="3"/>
        <v>0.0287295082</v>
      </c>
      <c r="AF26" s="11">
        <f t="shared" si="7"/>
        <v>0.02668032787</v>
      </c>
      <c r="AH26" s="12">
        <v>25.0</v>
      </c>
      <c r="AI26" s="13">
        <v>11.0</v>
      </c>
      <c r="AJ26" s="11">
        <f t="shared" si="4"/>
        <v>0.05133470226</v>
      </c>
      <c r="AK26" s="11">
        <f t="shared" si="5"/>
        <v>0.0275</v>
      </c>
      <c r="AL26" s="11">
        <f t="shared" si="6"/>
        <v>0.02383470226</v>
      </c>
      <c r="AM26" s="11">
        <f t="shared" si="8"/>
        <v>0.02178131417</v>
      </c>
      <c r="AO26" s="8"/>
      <c r="AP26" s="8"/>
      <c r="AQ26" s="8">
        <v>240.0</v>
      </c>
      <c r="AR26" s="8">
        <v>0.0</v>
      </c>
      <c r="AS26" s="8">
        <f t="shared" si="9"/>
        <v>1.251286525</v>
      </c>
      <c r="AT26" s="8">
        <f t="shared" si="10"/>
        <v>-1.251286525</v>
      </c>
      <c r="AU26" s="8">
        <f t="shared" si="11"/>
        <v>1.565717967</v>
      </c>
      <c r="AV26" s="8">
        <f t="shared" si="12"/>
        <v>1.251286525</v>
      </c>
      <c r="AW26" s="8"/>
      <c r="AX26" s="8"/>
      <c r="AY26" s="8"/>
      <c r="AZ26" s="8">
        <v>0.0</v>
      </c>
      <c r="BA26" s="14">
        <f t="shared" si="13"/>
        <v>1.955031824</v>
      </c>
      <c r="BB26" s="8">
        <f t="shared" si="14"/>
        <v>-1.955031824</v>
      </c>
      <c r="BC26" s="8">
        <f t="shared" si="15"/>
        <v>3.822149433</v>
      </c>
      <c r="BD26" s="8">
        <f t="shared" si="16"/>
        <v>1.955031824</v>
      </c>
      <c r="BE26" s="8"/>
      <c r="BF26" s="8"/>
      <c r="BG26" s="8"/>
      <c r="BH26" s="13">
        <v>13.0</v>
      </c>
      <c r="BI26" s="12">
        <f t="shared" si="17"/>
        <v>1119</v>
      </c>
      <c r="BJ26" s="13">
        <v>22.0</v>
      </c>
      <c r="BK26" s="12">
        <f t="shared" si="18"/>
        <v>1359</v>
      </c>
      <c r="BL26" s="8"/>
      <c r="BM26" s="8"/>
      <c r="BN26" s="8"/>
      <c r="BO26" s="8"/>
      <c r="BP26" s="8"/>
      <c r="BQ26" s="8"/>
      <c r="BR26" s="8"/>
      <c r="BS26" s="8"/>
      <c r="BT26" s="13">
        <v>33.0</v>
      </c>
      <c r="BU26" s="13">
        <v>44.0</v>
      </c>
      <c r="BV26" s="8"/>
      <c r="BW26" s="8"/>
      <c r="BX26" s="12"/>
      <c r="BY26" s="12"/>
      <c r="BZ26" s="8"/>
      <c r="CA26" s="8"/>
      <c r="CB26" s="8"/>
      <c r="CC26" s="8"/>
    </row>
    <row r="27" ht="15.75" customHeight="1">
      <c r="A27" s="9">
        <v>25.0</v>
      </c>
      <c r="B27" s="9">
        <v>44.0</v>
      </c>
      <c r="C27" s="9"/>
      <c r="D27" s="2"/>
      <c r="E27" s="11"/>
      <c r="F27" s="11"/>
      <c r="H27" s="8">
        <v>125.0</v>
      </c>
      <c r="I27">
        <v>3.0</v>
      </c>
      <c r="J27">
        <v>4.0</v>
      </c>
      <c r="L27" s="8">
        <v>250.0</v>
      </c>
      <c r="M27">
        <v>2.0</v>
      </c>
      <c r="N27">
        <v>2.0</v>
      </c>
      <c r="AA27" s="12">
        <v>26.0</v>
      </c>
      <c r="AB27" s="13">
        <v>10.0</v>
      </c>
      <c r="AC27" s="11">
        <f t="shared" si="1"/>
        <v>0.05327868852</v>
      </c>
      <c r="AD27" s="13">
        <f t="shared" si="2"/>
        <v>0.025</v>
      </c>
      <c r="AE27" s="11">
        <f t="shared" si="3"/>
        <v>0.02827868852</v>
      </c>
      <c r="AF27" s="11">
        <f t="shared" si="7"/>
        <v>0.0262295082</v>
      </c>
      <c r="AH27" s="12">
        <v>26.0</v>
      </c>
      <c r="AI27" s="13">
        <v>11.0</v>
      </c>
      <c r="AJ27" s="11">
        <f t="shared" si="4"/>
        <v>0.05338809035</v>
      </c>
      <c r="AK27" s="11">
        <f t="shared" si="5"/>
        <v>0.0275</v>
      </c>
      <c r="AL27" s="11">
        <f t="shared" si="6"/>
        <v>0.02588809035</v>
      </c>
      <c r="AM27" s="11">
        <f t="shared" si="8"/>
        <v>0.02383470226</v>
      </c>
      <c r="AO27" s="8"/>
      <c r="AP27" s="8"/>
      <c r="AQ27" s="8">
        <v>250.0</v>
      </c>
      <c r="AR27" s="8">
        <v>2.0</v>
      </c>
      <c r="AS27" s="8">
        <f t="shared" si="9"/>
        <v>1.043841699</v>
      </c>
      <c r="AT27" s="8">
        <f t="shared" si="10"/>
        <v>0.9561583014</v>
      </c>
      <c r="AU27" s="8">
        <f t="shared" si="11"/>
        <v>0.9142386974</v>
      </c>
      <c r="AV27" s="8">
        <f t="shared" si="12"/>
        <v>0.875840368</v>
      </c>
      <c r="AW27" s="8"/>
      <c r="AX27" s="8"/>
      <c r="AY27" s="8"/>
      <c r="AZ27" s="8">
        <v>2.0</v>
      </c>
      <c r="BA27" s="14">
        <f t="shared" si="13"/>
        <v>1.673138161</v>
      </c>
      <c r="BB27" s="8">
        <f t="shared" si="14"/>
        <v>0.3268618394</v>
      </c>
      <c r="BC27" s="8">
        <f t="shared" si="15"/>
        <v>0.1068386621</v>
      </c>
      <c r="BD27" s="8">
        <f t="shared" si="16"/>
        <v>0.0638552539</v>
      </c>
      <c r="BE27" s="8"/>
      <c r="BF27" s="8"/>
      <c r="BG27" s="8"/>
      <c r="BH27" s="13">
        <v>33.0</v>
      </c>
      <c r="BI27" s="12">
        <f t="shared" si="17"/>
        <v>1152</v>
      </c>
      <c r="BJ27" s="13">
        <v>44.0</v>
      </c>
      <c r="BK27" s="12">
        <f t="shared" si="18"/>
        <v>1403</v>
      </c>
      <c r="BL27" s="8"/>
      <c r="BM27" s="8"/>
      <c r="BN27" s="8"/>
      <c r="BO27" s="8"/>
      <c r="BP27" s="8"/>
      <c r="BQ27" s="8"/>
      <c r="BR27" s="8"/>
      <c r="BS27" s="8"/>
      <c r="BT27" s="13">
        <v>25.0</v>
      </c>
      <c r="BU27" s="13">
        <v>44.0</v>
      </c>
      <c r="BV27" s="8"/>
      <c r="BW27" s="8"/>
      <c r="BX27" s="12"/>
      <c r="BY27" s="12"/>
      <c r="BZ27" s="8"/>
      <c r="CA27" s="8"/>
      <c r="CB27" s="8"/>
      <c r="CC27" s="8"/>
    </row>
    <row r="28" ht="15.75" customHeight="1">
      <c r="A28" s="9">
        <v>84.0</v>
      </c>
      <c r="B28" s="9">
        <v>7.0</v>
      </c>
      <c r="C28" s="9"/>
      <c r="D28" s="2"/>
      <c r="E28" s="11"/>
      <c r="F28" s="11"/>
      <c r="H28" s="8">
        <v>130.0</v>
      </c>
      <c r="I28">
        <v>5.0</v>
      </c>
      <c r="J28">
        <v>3.0</v>
      </c>
      <c r="L28" s="8">
        <v>260.0</v>
      </c>
      <c r="M28">
        <v>1.0</v>
      </c>
      <c r="N28">
        <v>2.0</v>
      </c>
      <c r="AA28" s="12">
        <v>27.0</v>
      </c>
      <c r="AB28" s="13">
        <v>10.0</v>
      </c>
      <c r="AC28" s="11">
        <f t="shared" si="1"/>
        <v>0.05532786885</v>
      </c>
      <c r="AD28" s="13">
        <f t="shared" si="2"/>
        <v>0.025</v>
      </c>
      <c r="AE28" s="11">
        <f t="shared" si="3"/>
        <v>0.03032786885</v>
      </c>
      <c r="AF28" s="11">
        <f t="shared" si="7"/>
        <v>0.02827868852</v>
      </c>
      <c r="AH28" s="12">
        <v>27.0</v>
      </c>
      <c r="AI28" s="13">
        <v>11.0</v>
      </c>
      <c r="AJ28" s="11">
        <f t="shared" si="4"/>
        <v>0.05544147844</v>
      </c>
      <c r="AK28" s="11">
        <f t="shared" si="5"/>
        <v>0.0275</v>
      </c>
      <c r="AL28" s="11">
        <f t="shared" si="6"/>
        <v>0.02794147844</v>
      </c>
      <c r="AM28" s="11">
        <f t="shared" si="8"/>
        <v>0.02588809035</v>
      </c>
      <c r="AO28" s="8"/>
      <c r="AP28" s="8"/>
      <c r="AQ28" s="8">
        <v>260.0</v>
      </c>
      <c r="AR28" s="8">
        <v>1.0</v>
      </c>
      <c r="AS28" s="8">
        <f t="shared" si="9"/>
        <v>0.8707881611</v>
      </c>
      <c r="AT28" s="8">
        <f t="shared" si="10"/>
        <v>0.1292118389</v>
      </c>
      <c r="AU28" s="8">
        <f t="shared" si="11"/>
        <v>0.01669569932</v>
      </c>
      <c r="AV28" s="8">
        <f t="shared" si="12"/>
        <v>0.01917308947</v>
      </c>
      <c r="AW28" s="8"/>
      <c r="AX28" s="8"/>
      <c r="AY28" s="8"/>
      <c r="AZ28" s="8">
        <v>2.0</v>
      </c>
      <c r="BA28" s="14">
        <f t="shared" si="13"/>
        <v>1.431890402</v>
      </c>
      <c r="BB28" s="8">
        <f t="shared" si="14"/>
        <v>0.568109598</v>
      </c>
      <c r="BC28" s="8">
        <f t="shared" si="15"/>
        <v>0.3227485154</v>
      </c>
      <c r="BD28" s="8">
        <f t="shared" si="16"/>
        <v>0.2254002925</v>
      </c>
      <c r="BE28" s="8"/>
      <c r="BF28" s="8"/>
      <c r="BG28" s="8"/>
      <c r="BH28" s="13">
        <v>25.0</v>
      </c>
      <c r="BI28" s="12">
        <f t="shared" si="17"/>
        <v>1177</v>
      </c>
      <c r="BJ28" s="13">
        <v>44.0</v>
      </c>
      <c r="BK28" s="12">
        <f t="shared" si="18"/>
        <v>1447</v>
      </c>
      <c r="BL28" s="8"/>
      <c r="BM28" s="8"/>
      <c r="BN28" s="8"/>
      <c r="BO28" s="8"/>
      <c r="BP28" s="8"/>
      <c r="BQ28" s="8"/>
      <c r="BR28" s="8"/>
      <c r="BS28" s="8"/>
      <c r="BT28" s="13">
        <v>84.0</v>
      </c>
      <c r="BU28" s="13">
        <v>7.0</v>
      </c>
      <c r="BV28" s="8"/>
      <c r="BW28" s="8"/>
      <c r="BX28" s="12"/>
      <c r="BY28" s="12"/>
      <c r="BZ28" s="8"/>
      <c r="CA28" s="8"/>
      <c r="CB28" s="8"/>
      <c r="CC28" s="8"/>
    </row>
    <row r="29" ht="15.75" customHeight="1">
      <c r="A29" s="9">
        <v>146.0</v>
      </c>
      <c r="B29" s="9">
        <v>89.0</v>
      </c>
      <c r="C29" s="9"/>
      <c r="D29" s="2"/>
      <c r="E29" s="11"/>
      <c r="F29" s="11"/>
      <c r="H29" s="8">
        <v>135.0</v>
      </c>
      <c r="I29">
        <v>4.0</v>
      </c>
      <c r="J29">
        <v>3.0</v>
      </c>
      <c r="L29" s="8">
        <v>270.0</v>
      </c>
      <c r="M29">
        <v>1.0</v>
      </c>
      <c r="N29">
        <v>0.0</v>
      </c>
      <c r="AA29" s="12">
        <v>28.0</v>
      </c>
      <c r="AB29" s="13">
        <v>10.0</v>
      </c>
      <c r="AC29" s="11">
        <f t="shared" si="1"/>
        <v>0.05737704918</v>
      </c>
      <c r="AD29" s="13">
        <f t="shared" si="2"/>
        <v>0.025</v>
      </c>
      <c r="AE29" s="11">
        <f t="shared" si="3"/>
        <v>0.03237704918</v>
      </c>
      <c r="AF29" s="11">
        <f t="shared" si="7"/>
        <v>0.03032786885</v>
      </c>
      <c r="AH29" s="12">
        <v>28.0</v>
      </c>
      <c r="AI29" s="13">
        <v>11.0</v>
      </c>
      <c r="AJ29" s="11">
        <f t="shared" si="4"/>
        <v>0.05749486653</v>
      </c>
      <c r="AK29" s="11">
        <f t="shared" si="5"/>
        <v>0.0275</v>
      </c>
      <c r="AL29" s="11">
        <f t="shared" si="6"/>
        <v>0.02999486653</v>
      </c>
      <c r="AM29" s="11">
        <f t="shared" si="8"/>
        <v>0.02794147844</v>
      </c>
      <c r="AO29" s="8"/>
      <c r="AP29" s="8"/>
      <c r="AQ29" s="8">
        <v>270.0</v>
      </c>
      <c r="AR29" s="8">
        <v>1.0</v>
      </c>
      <c r="AS29" s="8">
        <f t="shared" si="9"/>
        <v>0.7264243443</v>
      </c>
      <c r="AT29" s="8">
        <f t="shared" si="10"/>
        <v>0.2735756557</v>
      </c>
      <c r="AU29" s="8">
        <f t="shared" si="11"/>
        <v>0.07484363939</v>
      </c>
      <c r="AV29" s="8">
        <f t="shared" si="12"/>
        <v>0.1030301916</v>
      </c>
      <c r="AW29" s="8"/>
      <c r="AX29" s="8"/>
      <c r="AY29" s="8"/>
      <c r="AZ29" s="8">
        <v>0.0</v>
      </c>
      <c r="BA29" s="14">
        <f t="shared" si="13"/>
        <v>1.225427865</v>
      </c>
      <c r="BB29" s="8">
        <f t="shared" si="14"/>
        <v>-1.225427865</v>
      </c>
      <c r="BC29" s="8">
        <f t="shared" si="15"/>
        <v>1.501673451</v>
      </c>
      <c r="BD29" s="8">
        <f t="shared" si="16"/>
        <v>1.225427865</v>
      </c>
      <c r="BE29" s="8"/>
      <c r="BF29" s="8"/>
      <c r="BG29" s="8"/>
      <c r="BH29" s="13">
        <v>84.0</v>
      </c>
      <c r="BI29" s="12">
        <f t="shared" si="17"/>
        <v>1261</v>
      </c>
      <c r="BJ29" s="13">
        <v>7.0</v>
      </c>
      <c r="BK29" s="12">
        <f t="shared" si="18"/>
        <v>1454</v>
      </c>
      <c r="BL29" s="8"/>
      <c r="BM29" s="8"/>
      <c r="BN29" s="8"/>
      <c r="BO29" s="8"/>
      <c r="BP29" s="8"/>
      <c r="BQ29" s="8"/>
      <c r="BR29" s="8"/>
      <c r="BS29" s="8"/>
      <c r="BT29" s="13">
        <v>146.0</v>
      </c>
      <c r="BU29" s="13">
        <v>89.0</v>
      </c>
      <c r="BV29" s="8"/>
      <c r="BW29" s="8"/>
      <c r="BX29" s="12"/>
      <c r="BY29" s="12"/>
      <c r="BZ29" s="8"/>
      <c r="CA29" s="8"/>
      <c r="CB29" s="8"/>
      <c r="CC29" s="8"/>
    </row>
    <row r="30" ht="15.75" customHeight="1">
      <c r="A30" s="9">
        <v>42.0</v>
      </c>
      <c r="B30" s="9">
        <v>142.0</v>
      </c>
      <c r="C30" s="9"/>
      <c r="D30" s="2"/>
      <c r="E30" s="11"/>
      <c r="F30" s="11"/>
      <c r="H30" s="8">
        <v>140.0</v>
      </c>
      <c r="I30">
        <v>2.0</v>
      </c>
      <c r="J30">
        <v>5.0</v>
      </c>
      <c r="L30" s="8">
        <v>280.0</v>
      </c>
      <c r="M30">
        <v>0.0</v>
      </c>
      <c r="N30">
        <v>0.0</v>
      </c>
      <c r="AA30" s="12">
        <v>29.0</v>
      </c>
      <c r="AB30" s="13">
        <v>10.0</v>
      </c>
      <c r="AC30" s="11">
        <f t="shared" si="1"/>
        <v>0.05942622951</v>
      </c>
      <c r="AD30" s="13">
        <f t="shared" si="2"/>
        <v>0.025</v>
      </c>
      <c r="AE30" s="11">
        <f t="shared" si="3"/>
        <v>0.03442622951</v>
      </c>
      <c r="AF30" s="11">
        <f t="shared" si="7"/>
        <v>0.03237704918</v>
      </c>
      <c r="AH30" s="12">
        <v>29.0</v>
      </c>
      <c r="AI30" s="13">
        <v>11.0</v>
      </c>
      <c r="AJ30" s="11">
        <f t="shared" si="4"/>
        <v>0.05954825462</v>
      </c>
      <c r="AK30" s="11">
        <f t="shared" si="5"/>
        <v>0.0275</v>
      </c>
      <c r="AL30" s="11">
        <f t="shared" si="6"/>
        <v>0.03204825462</v>
      </c>
      <c r="AM30" s="11">
        <f t="shared" si="8"/>
        <v>0.02999486653</v>
      </c>
      <c r="AO30" s="8"/>
      <c r="AP30" s="8"/>
      <c r="AQ30" s="8">
        <v>280.0</v>
      </c>
      <c r="AR30" s="8">
        <v>0.0</v>
      </c>
      <c r="AS30" s="8">
        <f t="shared" si="9"/>
        <v>0.6059939163</v>
      </c>
      <c r="AT30" s="8">
        <f t="shared" si="10"/>
        <v>-0.6059939163</v>
      </c>
      <c r="AU30" s="8">
        <f t="shared" si="11"/>
        <v>0.3672286266</v>
      </c>
      <c r="AV30" s="8">
        <f t="shared" si="12"/>
        <v>0.6059939163</v>
      </c>
      <c r="AW30" s="8"/>
      <c r="AX30" s="8"/>
      <c r="AY30" s="8"/>
      <c r="AZ30" s="8">
        <v>0.0</v>
      </c>
      <c r="BA30" s="14">
        <f t="shared" si="13"/>
        <v>1.04873491</v>
      </c>
      <c r="BB30" s="8">
        <f t="shared" si="14"/>
        <v>-1.04873491</v>
      </c>
      <c r="BC30" s="8">
        <f t="shared" si="15"/>
        <v>1.099844911</v>
      </c>
      <c r="BD30" s="8">
        <f t="shared" si="16"/>
        <v>1.04873491</v>
      </c>
      <c r="BE30" s="8"/>
      <c r="BF30" s="8"/>
      <c r="BG30" s="8"/>
      <c r="BH30" s="13">
        <v>146.0</v>
      </c>
      <c r="BI30" s="12">
        <f t="shared" si="17"/>
        <v>1407</v>
      </c>
      <c r="BJ30" s="13">
        <v>89.0</v>
      </c>
      <c r="BK30" s="12">
        <f t="shared" si="18"/>
        <v>1543</v>
      </c>
      <c r="BL30" s="8"/>
      <c r="BM30" s="8"/>
      <c r="BN30" s="8"/>
      <c r="BO30" s="8"/>
      <c r="BP30" s="8"/>
      <c r="BQ30" s="8"/>
      <c r="BR30" s="8"/>
      <c r="BS30" s="8"/>
      <c r="BT30" s="13">
        <v>42.0</v>
      </c>
      <c r="BU30" s="13">
        <v>142.0</v>
      </c>
      <c r="BV30" s="8"/>
      <c r="BW30" s="8"/>
      <c r="BX30" s="12"/>
      <c r="BY30" s="12"/>
      <c r="BZ30" s="8"/>
      <c r="CA30" s="8"/>
      <c r="CB30" s="8"/>
      <c r="CC30" s="8"/>
    </row>
    <row r="31" ht="15.75" customHeight="1">
      <c r="A31" s="9">
        <v>34.0</v>
      </c>
      <c r="B31" s="9">
        <v>6.0</v>
      </c>
      <c r="C31" s="9"/>
      <c r="D31" s="2"/>
      <c r="E31" s="11"/>
      <c r="F31" s="11"/>
      <c r="H31" s="8">
        <v>145.0</v>
      </c>
      <c r="I31">
        <v>5.0</v>
      </c>
      <c r="J31">
        <v>7.0</v>
      </c>
      <c r="L31" s="8">
        <v>290.0</v>
      </c>
      <c r="M31">
        <v>2.0</v>
      </c>
      <c r="N31">
        <v>2.0</v>
      </c>
      <c r="AA31" s="12">
        <v>30.0</v>
      </c>
      <c r="AB31" s="13">
        <v>10.0</v>
      </c>
      <c r="AC31" s="11">
        <f t="shared" si="1"/>
        <v>0.06147540984</v>
      </c>
      <c r="AD31" s="13">
        <f t="shared" si="2"/>
        <v>0.025</v>
      </c>
      <c r="AE31" s="11">
        <f t="shared" si="3"/>
        <v>0.03647540984</v>
      </c>
      <c r="AF31" s="11">
        <f t="shared" si="7"/>
        <v>0.03442622951</v>
      </c>
      <c r="AH31" s="12">
        <v>30.0</v>
      </c>
      <c r="AI31" s="13">
        <v>11.0</v>
      </c>
      <c r="AJ31" s="11">
        <f t="shared" si="4"/>
        <v>0.06160164271</v>
      </c>
      <c r="AK31" s="11">
        <f t="shared" si="5"/>
        <v>0.0275</v>
      </c>
      <c r="AL31" s="11">
        <f t="shared" si="6"/>
        <v>0.03410164271</v>
      </c>
      <c r="AM31" s="11">
        <f t="shared" si="8"/>
        <v>0.03204825462</v>
      </c>
      <c r="AO31" s="8"/>
      <c r="AP31" s="8"/>
      <c r="AQ31" s="8">
        <v>290.0</v>
      </c>
      <c r="AR31" s="8">
        <v>2.0</v>
      </c>
      <c r="AS31" s="8">
        <f t="shared" si="9"/>
        <v>0.5055290747</v>
      </c>
      <c r="AT31" s="8">
        <f t="shared" si="10"/>
        <v>1.494470925</v>
      </c>
      <c r="AU31" s="8">
        <f t="shared" si="11"/>
        <v>2.233443347</v>
      </c>
      <c r="AV31" s="8">
        <f t="shared" si="12"/>
        <v>4.418031442</v>
      </c>
      <c r="AW31" s="8"/>
      <c r="AX31" s="8"/>
      <c r="AY31" s="8"/>
      <c r="AZ31" s="8">
        <v>2.0</v>
      </c>
      <c r="BA31" s="14">
        <f t="shared" si="13"/>
        <v>0.8975190971</v>
      </c>
      <c r="BB31" s="8">
        <f t="shared" si="14"/>
        <v>1.102480903</v>
      </c>
      <c r="BC31" s="8">
        <f t="shared" si="15"/>
        <v>1.215464141</v>
      </c>
      <c r="BD31" s="8">
        <f t="shared" si="16"/>
        <v>1.354248779</v>
      </c>
      <c r="BE31" s="8"/>
      <c r="BF31" s="8"/>
      <c r="BG31" s="8"/>
      <c r="BH31" s="13">
        <v>42.0</v>
      </c>
      <c r="BI31" s="12">
        <f t="shared" si="17"/>
        <v>1449</v>
      </c>
      <c r="BJ31" s="13">
        <v>142.0</v>
      </c>
      <c r="BK31" s="12">
        <f t="shared" si="18"/>
        <v>1685</v>
      </c>
      <c r="BL31" s="8"/>
      <c r="BM31" s="8"/>
      <c r="BN31" s="8"/>
      <c r="BO31" s="8"/>
      <c r="BP31" s="8"/>
      <c r="BQ31" s="8"/>
      <c r="BR31" s="8"/>
      <c r="BS31" s="8"/>
      <c r="BT31" s="13">
        <v>34.0</v>
      </c>
      <c r="BU31" s="13">
        <v>6.0</v>
      </c>
      <c r="BV31" s="8"/>
      <c r="BW31" s="8"/>
      <c r="BX31" s="12"/>
      <c r="BY31" s="12"/>
      <c r="BZ31" s="8"/>
      <c r="CA31" s="8"/>
      <c r="CB31" s="8"/>
      <c r="CC31" s="8"/>
    </row>
    <row r="32" ht="15.75" customHeight="1">
      <c r="A32" s="9">
        <v>13.0</v>
      </c>
      <c r="B32" s="9">
        <v>45.0</v>
      </c>
      <c r="C32" s="9"/>
      <c r="D32" s="2"/>
      <c r="E32" s="11"/>
      <c r="F32" s="11"/>
      <c r="H32" s="8">
        <v>150.0</v>
      </c>
      <c r="I32">
        <v>1.0</v>
      </c>
      <c r="J32">
        <v>2.0</v>
      </c>
      <c r="L32" s="8">
        <v>300.0</v>
      </c>
      <c r="M32">
        <v>0.0</v>
      </c>
      <c r="N32">
        <v>2.0</v>
      </c>
      <c r="AA32" s="12">
        <v>31.0</v>
      </c>
      <c r="AB32" s="13">
        <v>10.0</v>
      </c>
      <c r="AC32" s="11">
        <f t="shared" si="1"/>
        <v>0.06352459016</v>
      </c>
      <c r="AD32" s="13">
        <f t="shared" si="2"/>
        <v>0.025</v>
      </c>
      <c r="AE32" s="11">
        <f t="shared" si="3"/>
        <v>0.03852459016</v>
      </c>
      <c r="AF32" s="11">
        <f t="shared" si="7"/>
        <v>0.03647540984</v>
      </c>
      <c r="AH32" s="12">
        <v>31.0</v>
      </c>
      <c r="AI32" s="13">
        <v>12.0</v>
      </c>
      <c r="AJ32" s="11">
        <f t="shared" si="4"/>
        <v>0.0636550308</v>
      </c>
      <c r="AK32" s="11">
        <f t="shared" si="5"/>
        <v>0.03</v>
      </c>
      <c r="AL32" s="11">
        <f t="shared" si="6"/>
        <v>0.0336550308</v>
      </c>
      <c r="AM32" s="11">
        <f t="shared" si="8"/>
        <v>0.03160164271</v>
      </c>
      <c r="AO32" s="8"/>
      <c r="AP32" s="8"/>
      <c r="AQ32" s="8">
        <v>300.0</v>
      </c>
      <c r="AR32" s="8">
        <v>0.0</v>
      </c>
      <c r="AS32" s="8">
        <f t="shared" si="9"/>
        <v>0.4217198201</v>
      </c>
      <c r="AT32" s="8">
        <f t="shared" si="10"/>
        <v>-0.4217198201</v>
      </c>
      <c r="AU32" s="8">
        <f t="shared" si="11"/>
        <v>0.1778476066</v>
      </c>
      <c r="AV32" s="8">
        <f t="shared" si="12"/>
        <v>0.4217198201</v>
      </c>
      <c r="AW32" s="8"/>
      <c r="AX32" s="8"/>
      <c r="AY32" s="8"/>
      <c r="AZ32" s="8">
        <v>2.0</v>
      </c>
      <c r="BA32" s="14">
        <f t="shared" si="13"/>
        <v>0.7681069089</v>
      </c>
      <c r="BB32" s="8">
        <f t="shared" si="14"/>
        <v>1.231893091</v>
      </c>
      <c r="BC32" s="8">
        <f t="shared" si="15"/>
        <v>1.517560588</v>
      </c>
      <c r="BD32" s="8">
        <f t="shared" si="16"/>
        <v>1.975715321</v>
      </c>
      <c r="BE32" s="8"/>
      <c r="BF32" s="8"/>
      <c r="BG32" s="8"/>
      <c r="BH32" s="13">
        <v>34.0</v>
      </c>
      <c r="BI32" s="12">
        <f t="shared" si="17"/>
        <v>1483</v>
      </c>
      <c r="BJ32" s="13">
        <v>6.0</v>
      </c>
      <c r="BK32" s="12">
        <f t="shared" si="18"/>
        <v>1691</v>
      </c>
      <c r="BL32" s="8"/>
      <c r="BM32" s="8"/>
      <c r="BN32" s="8"/>
      <c r="BO32" s="8"/>
      <c r="BP32" s="8"/>
      <c r="BQ32" s="8"/>
      <c r="BR32" s="8"/>
      <c r="BS32" s="8"/>
      <c r="BT32" s="13">
        <v>13.0</v>
      </c>
      <c r="BU32" s="13">
        <v>45.0</v>
      </c>
      <c r="BV32" s="8"/>
      <c r="BW32" s="8"/>
      <c r="BX32" s="12"/>
      <c r="BY32" s="12"/>
      <c r="BZ32" s="8"/>
      <c r="CA32" s="8"/>
      <c r="CB32" s="8"/>
      <c r="CC32" s="8"/>
    </row>
    <row r="33" ht="15.75" customHeight="1">
      <c r="A33" s="9">
        <v>43.0</v>
      </c>
      <c r="B33" s="9">
        <v>24.0</v>
      </c>
      <c r="C33" s="9"/>
      <c r="D33" s="2"/>
      <c r="E33" s="11"/>
      <c r="F33" s="11"/>
      <c r="H33" s="8">
        <v>155.0</v>
      </c>
      <c r="I33">
        <v>1.0</v>
      </c>
      <c r="J33">
        <v>3.0</v>
      </c>
      <c r="L33" s="8">
        <v>310.0</v>
      </c>
      <c r="M33">
        <v>1.0</v>
      </c>
      <c r="N33">
        <v>1.0</v>
      </c>
      <c r="AA33" s="12">
        <v>32.0</v>
      </c>
      <c r="AB33" s="13">
        <v>10.0</v>
      </c>
      <c r="AC33" s="11">
        <f t="shared" si="1"/>
        <v>0.06557377049</v>
      </c>
      <c r="AD33" s="13">
        <f t="shared" si="2"/>
        <v>0.025</v>
      </c>
      <c r="AE33" s="11">
        <f t="shared" si="3"/>
        <v>0.04057377049</v>
      </c>
      <c r="AF33" s="11">
        <f t="shared" si="7"/>
        <v>0.03852459016</v>
      </c>
      <c r="AH33" s="12">
        <v>32.0</v>
      </c>
      <c r="AI33" s="13">
        <v>12.0</v>
      </c>
      <c r="AJ33" s="11">
        <f t="shared" si="4"/>
        <v>0.06570841889</v>
      </c>
      <c r="AK33" s="11">
        <f t="shared" si="5"/>
        <v>0.03</v>
      </c>
      <c r="AL33" s="11">
        <f t="shared" si="6"/>
        <v>0.03570841889</v>
      </c>
      <c r="AM33" s="11">
        <f t="shared" si="8"/>
        <v>0.0336550308</v>
      </c>
      <c r="AO33" s="8"/>
      <c r="AP33" s="8"/>
      <c r="AQ33" s="8">
        <v>310.0</v>
      </c>
      <c r="AR33" s="8">
        <v>1.0</v>
      </c>
      <c r="AS33" s="8">
        <f t="shared" si="9"/>
        <v>0.3518049021</v>
      </c>
      <c r="AT33" s="8">
        <f t="shared" si="10"/>
        <v>0.6481950979</v>
      </c>
      <c r="AU33" s="8">
        <f t="shared" si="11"/>
        <v>0.4201568849</v>
      </c>
      <c r="AV33" s="8">
        <f t="shared" si="12"/>
        <v>1.194289455</v>
      </c>
      <c r="AW33" s="8"/>
      <c r="AX33" s="8"/>
      <c r="AY33" s="8"/>
      <c r="AZ33" s="8">
        <v>1.0</v>
      </c>
      <c r="BA33" s="14">
        <f t="shared" si="13"/>
        <v>0.6573545069</v>
      </c>
      <c r="BB33" s="8">
        <f t="shared" si="14"/>
        <v>0.3426454931</v>
      </c>
      <c r="BC33" s="8">
        <f t="shared" si="15"/>
        <v>0.1174059339</v>
      </c>
      <c r="BD33" s="8">
        <f t="shared" si="16"/>
        <v>0.1786036799</v>
      </c>
      <c r="BE33" s="8"/>
      <c r="BF33" s="8"/>
      <c r="BG33" s="8"/>
      <c r="BH33" s="13">
        <v>13.0</v>
      </c>
      <c r="BI33" s="12">
        <f t="shared" si="17"/>
        <v>1496</v>
      </c>
      <c r="BJ33" s="13">
        <v>45.0</v>
      </c>
      <c r="BK33" s="12">
        <f t="shared" si="18"/>
        <v>1736</v>
      </c>
      <c r="BL33" s="8"/>
      <c r="BM33" s="8"/>
      <c r="BN33" s="8"/>
      <c r="BO33" s="8"/>
      <c r="BP33" s="8"/>
      <c r="BQ33" s="8"/>
      <c r="BR33" s="8"/>
      <c r="BS33" s="8"/>
      <c r="BT33" s="13">
        <v>43.0</v>
      </c>
      <c r="BU33" s="13">
        <v>24.0</v>
      </c>
      <c r="BV33" s="8"/>
      <c r="BW33" s="8"/>
      <c r="BX33" s="12"/>
      <c r="BY33" s="12"/>
      <c r="BZ33" s="8"/>
      <c r="CA33" s="8"/>
      <c r="CB33" s="8"/>
      <c r="CC33" s="8"/>
    </row>
    <row r="34" ht="15.75" customHeight="1">
      <c r="A34" s="9">
        <v>44.0</v>
      </c>
      <c r="B34" s="9">
        <v>26.0</v>
      </c>
      <c r="C34" s="9"/>
      <c r="D34" s="2"/>
      <c r="E34" s="11"/>
      <c r="F34" s="11"/>
      <c r="H34" s="8">
        <v>160.0</v>
      </c>
      <c r="I34">
        <v>1.0</v>
      </c>
      <c r="J34">
        <v>6.0</v>
      </c>
      <c r="L34" s="8">
        <v>320.0</v>
      </c>
      <c r="M34">
        <v>0.0</v>
      </c>
      <c r="N34">
        <v>0.0</v>
      </c>
      <c r="AA34" s="12">
        <v>33.0</v>
      </c>
      <c r="AB34" s="13">
        <v>10.0</v>
      </c>
      <c r="AC34" s="11">
        <f t="shared" si="1"/>
        <v>0.06762295082</v>
      </c>
      <c r="AD34" s="13">
        <f t="shared" si="2"/>
        <v>0.025</v>
      </c>
      <c r="AE34" s="11">
        <f t="shared" si="3"/>
        <v>0.04262295082</v>
      </c>
      <c r="AF34" s="11">
        <f t="shared" si="7"/>
        <v>0.04057377049</v>
      </c>
      <c r="AH34" s="12">
        <v>33.0</v>
      </c>
      <c r="AI34" s="13">
        <v>13.0</v>
      </c>
      <c r="AJ34" s="11">
        <f t="shared" si="4"/>
        <v>0.06776180698</v>
      </c>
      <c r="AK34" s="11">
        <f t="shared" si="5"/>
        <v>0.0325</v>
      </c>
      <c r="AL34" s="11">
        <f t="shared" si="6"/>
        <v>0.03526180698</v>
      </c>
      <c r="AM34" s="11">
        <f t="shared" si="8"/>
        <v>0.03320841889</v>
      </c>
      <c r="AO34" s="8"/>
      <c r="AP34" s="8"/>
      <c r="AQ34" s="8">
        <v>320.0</v>
      </c>
      <c r="AR34" s="8">
        <v>0.0</v>
      </c>
      <c r="AS34" s="8">
        <f t="shared" si="9"/>
        <v>0.293480845</v>
      </c>
      <c r="AT34" s="8">
        <f t="shared" si="10"/>
        <v>-0.293480845</v>
      </c>
      <c r="AU34" s="8">
        <f t="shared" si="11"/>
        <v>0.0861310064</v>
      </c>
      <c r="AV34" s="8">
        <f t="shared" si="12"/>
        <v>0.293480845</v>
      </c>
      <c r="AW34" s="8"/>
      <c r="AX34" s="8"/>
      <c r="AY34" s="8"/>
      <c r="AZ34" s="8">
        <v>0.0</v>
      </c>
      <c r="BA34" s="14">
        <f t="shared" si="13"/>
        <v>0.5625713592</v>
      </c>
      <c r="BB34" s="8">
        <f t="shared" si="14"/>
        <v>-0.5625713592</v>
      </c>
      <c r="BC34" s="8">
        <f t="shared" si="15"/>
        <v>0.3164865342</v>
      </c>
      <c r="BD34" s="8">
        <f t="shared" si="16"/>
        <v>0.5625713592</v>
      </c>
      <c r="BE34" s="8"/>
      <c r="BF34" s="8"/>
      <c r="BG34" s="8"/>
      <c r="BH34" s="13">
        <v>43.0</v>
      </c>
      <c r="BI34" s="12">
        <f t="shared" si="17"/>
        <v>1539</v>
      </c>
      <c r="BJ34" s="13">
        <v>24.0</v>
      </c>
      <c r="BK34" s="12">
        <f t="shared" si="18"/>
        <v>1760</v>
      </c>
      <c r="BL34" s="8"/>
      <c r="BM34" s="8"/>
      <c r="BN34" s="8"/>
      <c r="BO34" s="8"/>
      <c r="BP34" s="8"/>
      <c r="BQ34" s="8"/>
      <c r="BR34" s="8"/>
      <c r="BS34" s="8"/>
      <c r="BT34" s="13">
        <v>44.0</v>
      </c>
      <c r="BU34" s="13">
        <v>26.0</v>
      </c>
      <c r="BV34" s="8"/>
      <c r="BW34" s="8"/>
      <c r="BX34" s="12"/>
      <c r="BY34" s="12"/>
      <c r="BZ34" s="8"/>
      <c r="CA34" s="8"/>
      <c r="CB34" s="8"/>
      <c r="CC34" s="8"/>
    </row>
    <row r="35" ht="15.75" customHeight="1">
      <c r="A35" s="9">
        <v>138.0</v>
      </c>
      <c r="B35" s="9">
        <v>112.0</v>
      </c>
      <c r="C35" s="9"/>
      <c r="D35" s="2"/>
      <c r="E35" s="11"/>
      <c r="F35" s="11"/>
      <c r="H35" s="8">
        <v>165.0</v>
      </c>
      <c r="I35">
        <v>1.0</v>
      </c>
      <c r="J35">
        <v>3.0</v>
      </c>
      <c r="L35" s="8">
        <v>330.0</v>
      </c>
      <c r="M35">
        <v>0.0</v>
      </c>
      <c r="N35">
        <v>0.0</v>
      </c>
      <c r="AA35" s="12">
        <v>34.0</v>
      </c>
      <c r="AB35" s="13">
        <v>10.0</v>
      </c>
      <c r="AC35" s="11">
        <f t="shared" si="1"/>
        <v>0.06967213115</v>
      </c>
      <c r="AD35" s="13">
        <f t="shared" si="2"/>
        <v>0.025</v>
      </c>
      <c r="AE35" s="11">
        <f t="shared" si="3"/>
        <v>0.04467213115</v>
      </c>
      <c r="AF35" s="11">
        <f t="shared" si="7"/>
        <v>0.04262295082</v>
      </c>
      <c r="AH35" s="12">
        <v>34.0</v>
      </c>
      <c r="AI35" s="13">
        <v>13.0</v>
      </c>
      <c r="AJ35" s="11">
        <f t="shared" si="4"/>
        <v>0.06981519507</v>
      </c>
      <c r="AK35" s="11">
        <f t="shared" si="5"/>
        <v>0.0325</v>
      </c>
      <c r="AL35" s="11">
        <f t="shared" si="6"/>
        <v>0.03731519507</v>
      </c>
      <c r="AM35" s="11">
        <f t="shared" si="8"/>
        <v>0.03526180698</v>
      </c>
      <c r="AO35" s="8"/>
      <c r="AP35" s="8"/>
      <c r="AQ35" s="8">
        <v>330.0</v>
      </c>
      <c r="AR35" s="8">
        <v>0.0</v>
      </c>
      <c r="AS35" s="8">
        <f t="shared" si="9"/>
        <v>0.2448260552</v>
      </c>
      <c r="AT35" s="8">
        <f t="shared" si="10"/>
        <v>-0.2448260552</v>
      </c>
      <c r="AU35" s="8">
        <f t="shared" si="11"/>
        <v>0.05993979732</v>
      </c>
      <c r="AV35" s="8">
        <f t="shared" si="12"/>
        <v>0.2448260552</v>
      </c>
      <c r="AW35" s="8"/>
      <c r="AX35" s="8"/>
      <c r="AY35" s="8"/>
      <c r="AZ35" s="8">
        <v>0.0</v>
      </c>
      <c r="BA35" s="14">
        <f t="shared" si="13"/>
        <v>0.4814548784</v>
      </c>
      <c r="BB35" s="8">
        <f t="shared" si="14"/>
        <v>-0.4814548784</v>
      </c>
      <c r="BC35" s="8">
        <f t="shared" si="15"/>
        <v>0.2317987999</v>
      </c>
      <c r="BD35" s="8">
        <f t="shared" si="16"/>
        <v>0.4814548784</v>
      </c>
      <c r="BE35" s="8"/>
      <c r="BF35" s="8"/>
      <c r="BG35" s="8"/>
      <c r="BH35" s="13">
        <v>44.0</v>
      </c>
      <c r="BI35" s="12">
        <f t="shared" si="17"/>
        <v>1583</v>
      </c>
      <c r="BJ35" s="13">
        <v>26.0</v>
      </c>
      <c r="BK35" s="12">
        <f t="shared" si="18"/>
        <v>1786</v>
      </c>
      <c r="BL35" s="8"/>
      <c r="BM35" s="8"/>
      <c r="BN35" s="8"/>
      <c r="BO35" s="8"/>
      <c r="BP35" s="8"/>
      <c r="BQ35" s="8"/>
      <c r="BR35" s="8"/>
      <c r="BS35" s="8"/>
      <c r="BT35" s="13">
        <v>138.0</v>
      </c>
      <c r="BU35" s="13">
        <v>112.0</v>
      </c>
      <c r="BV35" s="8"/>
      <c r="BW35" s="8"/>
      <c r="BX35" s="12"/>
      <c r="BY35" s="12"/>
      <c r="BZ35" s="8"/>
      <c r="CA35" s="8"/>
      <c r="CB35" s="8"/>
      <c r="CC35" s="8"/>
    </row>
    <row r="36" ht="15.75" customHeight="1">
      <c r="A36" s="9">
        <v>24.0</v>
      </c>
      <c r="B36" s="9">
        <v>60.0</v>
      </c>
      <c r="C36" s="9"/>
      <c r="D36" s="2"/>
      <c r="E36" s="11"/>
      <c r="F36" s="11"/>
      <c r="H36" s="8">
        <v>170.0</v>
      </c>
      <c r="I36">
        <v>0.0</v>
      </c>
      <c r="J36">
        <v>5.0</v>
      </c>
      <c r="L36" s="8">
        <v>340.0</v>
      </c>
      <c r="M36">
        <v>1.0</v>
      </c>
      <c r="N36">
        <v>1.0</v>
      </c>
      <c r="AA36" s="12">
        <v>35.0</v>
      </c>
      <c r="AB36" s="13">
        <v>10.0</v>
      </c>
      <c r="AC36" s="11">
        <f t="shared" si="1"/>
        <v>0.07172131148</v>
      </c>
      <c r="AD36" s="13">
        <f t="shared" si="2"/>
        <v>0.025</v>
      </c>
      <c r="AE36" s="11">
        <f t="shared" si="3"/>
        <v>0.04672131148</v>
      </c>
      <c r="AF36" s="11">
        <f t="shared" si="7"/>
        <v>0.04467213115</v>
      </c>
      <c r="AH36" s="12">
        <v>35.0</v>
      </c>
      <c r="AI36" s="13">
        <v>13.0</v>
      </c>
      <c r="AJ36" s="11">
        <f t="shared" si="4"/>
        <v>0.07186858316</v>
      </c>
      <c r="AK36" s="11">
        <f t="shared" si="5"/>
        <v>0.0325</v>
      </c>
      <c r="AL36" s="11">
        <f t="shared" si="6"/>
        <v>0.03936858316</v>
      </c>
      <c r="AM36" s="11">
        <f t="shared" si="8"/>
        <v>0.03731519507</v>
      </c>
      <c r="AO36" s="8"/>
      <c r="AP36" s="8"/>
      <c r="AQ36" s="8">
        <v>340.0</v>
      </c>
      <c r="AR36" s="8">
        <v>1.0</v>
      </c>
      <c r="AS36" s="8">
        <f t="shared" si="9"/>
        <v>0.204237511</v>
      </c>
      <c r="AT36" s="8">
        <f t="shared" si="10"/>
        <v>0.795762489</v>
      </c>
      <c r="AU36" s="8">
        <f t="shared" si="11"/>
        <v>0.6332379389</v>
      </c>
      <c r="AV36" s="8">
        <f t="shared" si="12"/>
        <v>3.100497728</v>
      </c>
      <c r="AW36" s="8"/>
      <c r="AX36" s="8"/>
      <c r="AY36" s="8"/>
      <c r="AZ36" s="8">
        <v>1.0</v>
      </c>
      <c r="BA36" s="14">
        <f t="shared" si="13"/>
        <v>0.4120344844</v>
      </c>
      <c r="BB36" s="8">
        <f t="shared" si="14"/>
        <v>0.5879655156</v>
      </c>
      <c r="BC36" s="8">
        <f t="shared" si="15"/>
        <v>0.3457034475</v>
      </c>
      <c r="BD36" s="8">
        <f t="shared" si="16"/>
        <v>0.839015812</v>
      </c>
      <c r="BE36" s="8"/>
      <c r="BF36" s="8"/>
      <c r="BG36" s="8"/>
      <c r="BH36" s="13">
        <v>138.0</v>
      </c>
      <c r="BI36" s="12">
        <f t="shared" si="17"/>
        <v>1721</v>
      </c>
      <c r="BJ36" s="13">
        <v>112.0</v>
      </c>
      <c r="BK36" s="12">
        <f t="shared" si="18"/>
        <v>1898</v>
      </c>
      <c r="BL36" s="8"/>
      <c r="BM36" s="8"/>
      <c r="BN36" s="8"/>
      <c r="BO36" s="8"/>
      <c r="BP36" s="8"/>
      <c r="BQ36" s="8"/>
      <c r="BR36" s="8"/>
      <c r="BS36" s="8"/>
      <c r="BT36" s="13">
        <v>24.0</v>
      </c>
      <c r="BU36" s="13">
        <v>60.0</v>
      </c>
      <c r="BV36" s="8"/>
      <c r="BW36" s="8"/>
      <c r="BX36" s="12"/>
      <c r="BY36" s="12"/>
      <c r="BZ36" s="8"/>
      <c r="CA36" s="8"/>
      <c r="CB36" s="8"/>
      <c r="CC36" s="8"/>
    </row>
    <row r="37" ht="15.75" customHeight="1">
      <c r="A37" s="9">
        <v>32.0</v>
      </c>
      <c r="B37" s="9">
        <v>18.0</v>
      </c>
      <c r="C37" s="9"/>
      <c r="D37" s="2"/>
      <c r="E37" s="11"/>
      <c r="F37" s="11"/>
      <c r="H37" s="8">
        <v>175.0</v>
      </c>
      <c r="I37">
        <v>1.0</v>
      </c>
      <c r="J37">
        <v>2.0</v>
      </c>
      <c r="L37" s="8">
        <v>350.0</v>
      </c>
      <c r="M37">
        <v>0.0</v>
      </c>
      <c r="N37">
        <v>0.0</v>
      </c>
      <c r="AA37" s="12">
        <v>36.0</v>
      </c>
      <c r="AB37" s="13">
        <v>10.0</v>
      </c>
      <c r="AC37" s="11">
        <f t="shared" si="1"/>
        <v>0.0737704918</v>
      </c>
      <c r="AD37" s="13">
        <f t="shared" si="2"/>
        <v>0.025</v>
      </c>
      <c r="AE37" s="11">
        <f t="shared" si="3"/>
        <v>0.0487704918</v>
      </c>
      <c r="AF37" s="11">
        <f t="shared" si="7"/>
        <v>0.04672131148</v>
      </c>
      <c r="AH37" s="12">
        <v>36.0</v>
      </c>
      <c r="AI37" s="13">
        <v>13.0</v>
      </c>
      <c r="AJ37" s="11">
        <f t="shared" si="4"/>
        <v>0.07392197125</v>
      </c>
      <c r="AK37" s="11">
        <f t="shared" si="5"/>
        <v>0.0325</v>
      </c>
      <c r="AL37" s="11">
        <f t="shared" si="6"/>
        <v>0.04142197125</v>
      </c>
      <c r="AM37" s="11">
        <f t="shared" si="8"/>
        <v>0.03936858316</v>
      </c>
      <c r="AO37" s="8"/>
      <c r="AP37" s="8"/>
      <c r="AQ37" s="8">
        <v>350.0</v>
      </c>
      <c r="AR37" s="8">
        <v>0.0</v>
      </c>
      <c r="AS37" s="8">
        <f t="shared" si="9"/>
        <v>0.170377948</v>
      </c>
      <c r="AT37" s="8">
        <f t="shared" si="10"/>
        <v>-0.170377948</v>
      </c>
      <c r="AU37" s="8">
        <f t="shared" si="11"/>
        <v>0.02902864517</v>
      </c>
      <c r="AV37" s="8">
        <f t="shared" si="12"/>
        <v>0.170377948</v>
      </c>
      <c r="AW37" s="8"/>
      <c r="AX37" s="8"/>
      <c r="AY37" s="8"/>
      <c r="AZ37" s="8">
        <v>0.0</v>
      </c>
      <c r="BA37" s="14">
        <f t="shared" si="13"/>
        <v>0.3526237327</v>
      </c>
      <c r="BB37" s="8">
        <f t="shared" si="14"/>
        <v>-0.3526237327</v>
      </c>
      <c r="BC37" s="8">
        <f t="shared" si="15"/>
        <v>0.1243434969</v>
      </c>
      <c r="BD37" s="8">
        <f t="shared" si="16"/>
        <v>0.3526237327</v>
      </c>
      <c r="BE37" s="8"/>
      <c r="BF37" s="8"/>
      <c r="BG37" s="8"/>
      <c r="BH37" s="13">
        <v>24.0</v>
      </c>
      <c r="BI37" s="12">
        <f t="shared" si="17"/>
        <v>1745</v>
      </c>
      <c r="BJ37" s="13">
        <v>60.0</v>
      </c>
      <c r="BK37" s="12">
        <f t="shared" si="18"/>
        <v>1958</v>
      </c>
      <c r="BL37" s="8"/>
      <c r="BM37" s="8"/>
      <c r="BN37" s="8"/>
      <c r="BO37" s="8"/>
      <c r="BP37" s="8"/>
      <c r="BQ37" s="8"/>
      <c r="BR37" s="8"/>
      <c r="BS37" s="8"/>
      <c r="BT37" s="13">
        <v>32.0</v>
      </c>
      <c r="BU37" s="13">
        <v>18.0</v>
      </c>
      <c r="BV37" s="8"/>
      <c r="BW37" s="8"/>
      <c r="BX37" s="12"/>
      <c r="BY37" s="12"/>
      <c r="BZ37" s="8"/>
      <c r="CA37" s="8"/>
      <c r="CB37" s="8"/>
      <c r="CC37" s="8"/>
    </row>
    <row r="38" ht="15.75" customHeight="1">
      <c r="A38" s="9">
        <v>23.0</v>
      </c>
      <c r="B38" s="9">
        <v>151.0</v>
      </c>
      <c r="C38" s="9"/>
      <c r="D38" s="2"/>
      <c r="E38" s="11"/>
      <c r="F38" s="11"/>
      <c r="H38" s="8">
        <v>180.0</v>
      </c>
      <c r="I38">
        <v>3.0</v>
      </c>
      <c r="J38">
        <v>0.0</v>
      </c>
      <c r="L38" s="8">
        <v>360.0</v>
      </c>
      <c r="M38">
        <v>0.0</v>
      </c>
      <c r="N38">
        <v>0.0</v>
      </c>
      <c r="AA38" s="12">
        <v>37.0</v>
      </c>
      <c r="AB38" s="13">
        <v>11.0</v>
      </c>
      <c r="AC38" s="11">
        <f t="shared" si="1"/>
        <v>0.07581967213</v>
      </c>
      <c r="AD38" s="13">
        <f t="shared" si="2"/>
        <v>0.0275</v>
      </c>
      <c r="AE38" s="11">
        <f t="shared" si="3"/>
        <v>0.04831967213</v>
      </c>
      <c r="AF38" s="11">
        <f t="shared" si="7"/>
        <v>0.0462704918</v>
      </c>
      <c r="AH38" s="12">
        <v>37.0</v>
      </c>
      <c r="AI38" s="13">
        <v>13.0</v>
      </c>
      <c r="AJ38" s="11">
        <f t="shared" si="4"/>
        <v>0.07597535934</v>
      </c>
      <c r="AK38" s="11">
        <f t="shared" si="5"/>
        <v>0.0325</v>
      </c>
      <c r="AL38" s="11">
        <f t="shared" si="6"/>
        <v>0.04347535934</v>
      </c>
      <c r="AM38" s="11">
        <f t="shared" si="8"/>
        <v>0.04142197125</v>
      </c>
      <c r="AO38" s="8"/>
      <c r="AP38" s="8"/>
      <c r="AQ38" s="8">
        <v>360.0</v>
      </c>
      <c r="AR38" s="8">
        <v>0.0</v>
      </c>
      <c r="AS38" s="8">
        <f t="shared" si="9"/>
        <v>0.1421318005</v>
      </c>
      <c r="AT38" s="8">
        <f t="shared" si="10"/>
        <v>-0.1421318005</v>
      </c>
      <c r="AU38" s="8">
        <f t="shared" si="11"/>
        <v>0.02020144871</v>
      </c>
      <c r="AV38" s="8">
        <f t="shared" si="12"/>
        <v>0.1421318005</v>
      </c>
      <c r="AW38" s="8"/>
      <c r="AX38" s="8"/>
      <c r="AY38" s="8"/>
      <c r="AZ38" s="8">
        <v>0.0</v>
      </c>
      <c r="BA38" s="14">
        <f t="shared" si="13"/>
        <v>0.3017793451</v>
      </c>
      <c r="BB38" s="8">
        <f t="shared" si="14"/>
        <v>-0.3017793451</v>
      </c>
      <c r="BC38" s="8">
        <f t="shared" si="15"/>
        <v>0.09107077312</v>
      </c>
      <c r="BD38" s="8">
        <f t="shared" si="16"/>
        <v>0.3017793451</v>
      </c>
      <c r="BE38" s="8"/>
      <c r="BF38" s="8"/>
      <c r="BG38" s="8"/>
      <c r="BH38" s="13">
        <v>32.0</v>
      </c>
      <c r="BI38" s="12">
        <f t="shared" si="17"/>
        <v>1777</v>
      </c>
      <c r="BJ38" s="13">
        <v>18.0</v>
      </c>
      <c r="BK38" s="12">
        <f t="shared" si="18"/>
        <v>1976</v>
      </c>
      <c r="BL38" s="8"/>
      <c r="BM38" s="8"/>
      <c r="BN38" s="8"/>
      <c r="BO38" s="8"/>
      <c r="BP38" s="8"/>
      <c r="BQ38" s="8"/>
      <c r="BR38" s="8"/>
      <c r="BS38" s="8"/>
      <c r="BT38" s="13">
        <v>23.0</v>
      </c>
      <c r="BU38" s="13">
        <v>151.0</v>
      </c>
      <c r="BV38" s="8"/>
      <c r="BW38" s="8"/>
      <c r="BX38" s="12"/>
      <c r="BY38" s="12"/>
      <c r="BZ38" s="8"/>
      <c r="CA38" s="8"/>
      <c r="CB38" s="8"/>
      <c r="CC38" s="8"/>
    </row>
    <row r="39" ht="15.75" customHeight="1">
      <c r="A39" s="9">
        <v>116.0</v>
      </c>
      <c r="B39" s="9">
        <v>167.0</v>
      </c>
      <c r="C39" s="9"/>
      <c r="D39" s="2"/>
      <c r="E39" s="11"/>
      <c r="F39" s="11"/>
      <c r="H39" s="8">
        <v>185.0</v>
      </c>
      <c r="I39">
        <v>2.0</v>
      </c>
      <c r="J39">
        <v>3.0</v>
      </c>
      <c r="L39" s="8">
        <v>370.0</v>
      </c>
      <c r="M39">
        <v>0.0</v>
      </c>
      <c r="N39">
        <v>0.0</v>
      </c>
      <c r="AA39" s="12">
        <v>38.0</v>
      </c>
      <c r="AB39" s="13">
        <v>11.0</v>
      </c>
      <c r="AC39" s="11">
        <f t="shared" si="1"/>
        <v>0.07786885246</v>
      </c>
      <c r="AD39" s="13">
        <f t="shared" si="2"/>
        <v>0.0275</v>
      </c>
      <c r="AE39" s="11">
        <f t="shared" si="3"/>
        <v>0.05036885246</v>
      </c>
      <c r="AF39" s="11">
        <f t="shared" si="7"/>
        <v>0.04831967213</v>
      </c>
      <c r="AH39" s="12">
        <v>38.0</v>
      </c>
      <c r="AI39" s="13">
        <v>13.0</v>
      </c>
      <c r="AJ39" s="11">
        <f t="shared" si="4"/>
        <v>0.07802874743</v>
      </c>
      <c r="AK39" s="11">
        <f t="shared" si="5"/>
        <v>0.0325</v>
      </c>
      <c r="AL39" s="11">
        <f t="shared" si="6"/>
        <v>0.04552874743</v>
      </c>
      <c r="AM39" s="11">
        <f t="shared" si="8"/>
        <v>0.04347535934</v>
      </c>
      <c r="AO39" s="8"/>
      <c r="AP39" s="8"/>
      <c r="AQ39" s="8">
        <v>370.0</v>
      </c>
      <c r="AR39" s="8">
        <v>0.0</v>
      </c>
      <c r="AS39" s="8">
        <f t="shared" si="9"/>
        <v>0.118568447</v>
      </c>
      <c r="AT39" s="8">
        <f t="shared" si="10"/>
        <v>-0.118568447</v>
      </c>
      <c r="AU39" s="8">
        <f t="shared" si="11"/>
        <v>0.01405847664</v>
      </c>
      <c r="AV39" s="8">
        <f t="shared" si="12"/>
        <v>0.118568447</v>
      </c>
      <c r="AW39" s="8"/>
      <c r="AX39" s="8"/>
      <c r="AY39" s="8"/>
      <c r="AZ39" s="8">
        <v>0.0</v>
      </c>
      <c r="BA39" s="14">
        <f t="shared" si="13"/>
        <v>0.258266148</v>
      </c>
      <c r="BB39" s="8">
        <f t="shared" si="14"/>
        <v>-0.258266148</v>
      </c>
      <c r="BC39" s="8">
        <f t="shared" si="15"/>
        <v>0.06670140318</v>
      </c>
      <c r="BD39" s="8">
        <f t="shared" si="16"/>
        <v>0.258266148</v>
      </c>
      <c r="BE39" s="8"/>
      <c r="BF39" s="8"/>
      <c r="BG39" s="8"/>
      <c r="BH39" s="13">
        <v>23.0</v>
      </c>
      <c r="BI39" s="12">
        <f t="shared" si="17"/>
        <v>1800</v>
      </c>
      <c r="BJ39" s="13">
        <v>151.0</v>
      </c>
      <c r="BK39" s="12">
        <f t="shared" si="18"/>
        <v>2127</v>
      </c>
      <c r="BL39" s="8"/>
      <c r="BM39" s="8"/>
      <c r="BN39" s="8"/>
      <c r="BO39" s="8"/>
      <c r="BP39" s="8"/>
      <c r="BQ39" s="8"/>
      <c r="BR39" s="8"/>
      <c r="BS39" s="8"/>
      <c r="BT39" s="13">
        <v>116.0</v>
      </c>
      <c r="BU39" s="13">
        <v>167.0</v>
      </c>
      <c r="BV39" s="8"/>
      <c r="BW39" s="8"/>
      <c r="BX39" s="12"/>
      <c r="BY39" s="12"/>
      <c r="BZ39" s="8"/>
      <c r="CA39" s="8"/>
      <c r="CB39" s="8"/>
      <c r="CC39" s="8"/>
    </row>
    <row r="40" ht="15.75" customHeight="1">
      <c r="A40" s="9">
        <v>59.0</v>
      </c>
      <c r="B40" s="9">
        <v>122.0</v>
      </c>
      <c r="C40" s="9"/>
      <c r="D40" s="2"/>
      <c r="E40" s="11"/>
      <c r="F40" s="11"/>
      <c r="H40" s="8">
        <v>190.0</v>
      </c>
      <c r="I40">
        <v>1.0</v>
      </c>
      <c r="J40">
        <v>0.0</v>
      </c>
      <c r="L40" s="8">
        <v>380.0</v>
      </c>
      <c r="M40">
        <v>0.0</v>
      </c>
      <c r="N40">
        <v>0.0</v>
      </c>
      <c r="AA40" s="12">
        <v>39.0</v>
      </c>
      <c r="AB40" s="13">
        <v>11.0</v>
      </c>
      <c r="AC40" s="11">
        <f t="shared" si="1"/>
        <v>0.07991803279</v>
      </c>
      <c r="AD40" s="13">
        <f t="shared" si="2"/>
        <v>0.0275</v>
      </c>
      <c r="AE40" s="11">
        <f t="shared" si="3"/>
        <v>0.05241803279</v>
      </c>
      <c r="AF40" s="11">
        <f t="shared" si="7"/>
        <v>0.05036885246</v>
      </c>
      <c r="AH40" s="12">
        <v>39.0</v>
      </c>
      <c r="AI40" s="13">
        <v>13.0</v>
      </c>
      <c r="AJ40" s="11">
        <f t="shared" si="4"/>
        <v>0.08008213552</v>
      </c>
      <c r="AK40" s="11">
        <f t="shared" si="5"/>
        <v>0.0325</v>
      </c>
      <c r="AL40" s="11">
        <f t="shared" si="6"/>
        <v>0.04758213552</v>
      </c>
      <c r="AM40" s="11">
        <f t="shared" si="8"/>
        <v>0.04552874743</v>
      </c>
      <c r="AO40" s="8"/>
      <c r="AP40" s="8"/>
      <c r="AQ40" s="8">
        <v>380.0</v>
      </c>
      <c r="AR40" s="8">
        <v>0.0</v>
      </c>
      <c r="AS40" s="8">
        <f t="shared" si="9"/>
        <v>0.09891154962</v>
      </c>
      <c r="AT40" s="8">
        <f t="shared" si="10"/>
        <v>-0.09891154962</v>
      </c>
      <c r="AU40" s="8">
        <f t="shared" si="11"/>
        <v>0.009783494648</v>
      </c>
      <c r="AV40" s="8">
        <f t="shared" si="12"/>
        <v>0.09891154962</v>
      </c>
      <c r="AW40" s="8"/>
      <c r="AX40" s="8"/>
      <c r="AY40" s="8"/>
      <c r="AZ40" s="8">
        <v>0.0</v>
      </c>
      <c r="BA40" s="14">
        <f t="shared" si="13"/>
        <v>0.2210270659</v>
      </c>
      <c r="BB40" s="8">
        <f t="shared" si="14"/>
        <v>-0.2210270659</v>
      </c>
      <c r="BC40" s="8">
        <f t="shared" si="15"/>
        <v>0.04885296384</v>
      </c>
      <c r="BD40" s="8">
        <f t="shared" si="16"/>
        <v>0.2210270659</v>
      </c>
      <c r="BE40" s="8"/>
      <c r="BF40" s="8"/>
      <c r="BG40" s="8"/>
      <c r="BH40" s="13">
        <v>116.0</v>
      </c>
      <c r="BI40" s="12">
        <f t="shared" si="17"/>
        <v>1916</v>
      </c>
      <c r="BJ40" s="13">
        <v>167.0</v>
      </c>
      <c r="BK40" s="12">
        <f t="shared" si="18"/>
        <v>2294</v>
      </c>
      <c r="BL40" s="8"/>
      <c r="BM40" s="8"/>
      <c r="BN40" s="8"/>
      <c r="BO40" s="8"/>
      <c r="BP40" s="8"/>
      <c r="BQ40" s="8"/>
      <c r="BR40" s="8"/>
      <c r="BS40" s="8"/>
      <c r="BT40" s="13">
        <v>59.0</v>
      </c>
      <c r="BU40" s="13">
        <v>122.0</v>
      </c>
      <c r="BV40" s="8"/>
      <c r="BW40" s="8"/>
      <c r="BX40" s="12"/>
      <c r="BY40" s="12"/>
      <c r="BZ40" s="8"/>
      <c r="CA40" s="8"/>
      <c r="CB40" s="8"/>
      <c r="CC40" s="8"/>
    </row>
    <row r="41" ht="15.75" customHeight="1">
      <c r="A41" s="9">
        <v>6.0</v>
      </c>
      <c r="B41" s="9">
        <v>51.0</v>
      </c>
      <c r="C41" s="9"/>
      <c r="D41" s="2"/>
      <c r="E41" s="11"/>
      <c r="F41" s="11"/>
      <c r="H41" s="8">
        <v>195.0</v>
      </c>
      <c r="I41">
        <v>1.0</v>
      </c>
      <c r="J41">
        <v>2.0</v>
      </c>
      <c r="L41" s="8">
        <v>390.0</v>
      </c>
      <c r="M41">
        <v>0.0</v>
      </c>
      <c r="N41">
        <v>0.0</v>
      </c>
      <c r="AA41" s="12">
        <v>40.0</v>
      </c>
      <c r="AB41" s="13">
        <v>11.0</v>
      </c>
      <c r="AC41" s="11">
        <f t="shared" si="1"/>
        <v>0.08196721311</v>
      </c>
      <c r="AD41" s="13">
        <f t="shared" si="2"/>
        <v>0.0275</v>
      </c>
      <c r="AE41" s="11">
        <f t="shared" si="3"/>
        <v>0.05446721311</v>
      </c>
      <c r="AF41" s="11">
        <f t="shared" si="7"/>
        <v>0.05241803279</v>
      </c>
      <c r="AH41" s="12">
        <v>40.0</v>
      </c>
      <c r="AI41" s="13">
        <v>13.0</v>
      </c>
      <c r="AJ41" s="11">
        <f t="shared" si="4"/>
        <v>0.08213552361</v>
      </c>
      <c r="AK41" s="11">
        <f t="shared" si="5"/>
        <v>0.0325</v>
      </c>
      <c r="AL41" s="11">
        <f t="shared" si="6"/>
        <v>0.04963552361</v>
      </c>
      <c r="AM41" s="11">
        <f t="shared" si="8"/>
        <v>0.04758213552</v>
      </c>
      <c r="AO41" s="8"/>
      <c r="AP41" s="8"/>
      <c r="AQ41" s="8">
        <v>390.0</v>
      </c>
      <c r="AR41" s="8">
        <v>0.0</v>
      </c>
      <c r="AS41" s="8">
        <f t="shared" si="9"/>
        <v>0.08251347548</v>
      </c>
      <c r="AT41" s="8">
        <f t="shared" si="10"/>
        <v>-0.08251347548</v>
      </c>
      <c r="AU41" s="8">
        <f t="shared" si="11"/>
        <v>0.006808473636</v>
      </c>
      <c r="AV41" s="8">
        <f t="shared" si="12"/>
        <v>0.08251347548</v>
      </c>
      <c r="AW41" s="8"/>
      <c r="AX41" s="8"/>
      <c r="AY41" s="8"/>
      <c r="AZ41" s="8">
        <v>0.0</v>
      </c>
      <c r="BA41" s="14">
        <f t="shared" si="13"/>
        <v>0.1891574418</v>
      </c>
      <c r="BB41" s="8">
        <f t="shared" si="14"/>
        <v>-0.1891574418</v>
      </c>
      <c r="BC41" s="8">
        <f t="shared" si="15"/>
        <v>0.03578053778</v>
      </c>
      <c r="BD41" s="8">
        <f t="shared" si="16"/>
        <v>0.1891574418</v>
      </c>
      <c r="BE41" s="8"/>
      <c r="BF41" s="8"/>
      <c r="BG41" s="8"/>
      <c r="BH41" s="13">
        <v>59.0</v>
      </c>
      <c r="BI41" s="12">
        <f t="shared" si="17"/>
        <v>1975</v>
      </c>
      <c r="BJ41" s="13">
        <v>122.0</v>
      </c>
      <c r="BK41" s="12">
        <f t="shared" si="18"/>
        <v>2416</v>
      </c>
      <c r="BL41" s="8"/>
      <c r="BM41" s="8"/>
      <c r="BN41" s="8"/>
      <c r="BO41" s="8"/>
      <c r="BP41" s="8"/>
      <c r="BQ41" s="8"/>
      <c r="BR41" s="8"/>
      <c r="BS41" s="8"/>
      <c r="BT41" s="13">
        <v>6.0</v>
      </c>
      <c r="BU41" s="13">
        <v>51.0</v>
      </c>
      <c r="BV41" s="8"/>
      <c r="BW41" s="8"/>
      <c r="BX41" s="12"/>
      <c r="BY41" s="12"/>
      <c r="BZ41" s="8"/>
      <c r="CA41" s="8"/>
      <c r="CB41" s="8"/>
      <c r="CC41" s="8"/>
    </row>
    <row r="42" ht="15.75" customHeight="1">
      <c r="A42" s="9">
        <v>21.0</v>
      </c>
      <c r="B42" s="9">
        <v>281.0</v>
      </c>
      <c r="C42" s="9"/>
      <c r="D42" s="2"/>
      <c r="E42" s="11"/>
      <c r="F42" s="11"/>
      <c r="H42" s="8">
        <v>200.0</v>
      </c>
      <c r="I42">
        <v>2.0</v>
      </c>
      <c r="J42">
        <v>2.0</v>
      </c>
      <c r="L42" s="8">
        <v>400.0</v>
      </c>
      <c r="M42">
        <v>1.0</v>
      </c>
      <c r="N42">
        <v>0.0</v>
      </c>
      <c r="AA42" s="12">
        <v>41.0</v>
      </c>
      <c r="AB42" s="13">
        <v>11.0</v>
      </c>
      <c r="AC42" s="11">
        <f t="shared" si="1"/>
        <v>0.08401639344</v>
      </c>
      <c r="AD42" s="13">
        <f t="shared" si="2"/>
        <v>0.0275</v>
      </c>
      <c r="AE42" s="11">
        <f t="shared" si="3"/>
        <v>0.05651639344</v>
      </c>
      <c r="AF42" s="11">
        <f t="shared" si="7"/>
        <v>0.05446721311</v>
      </c>
      <c r="AH42" s="12">
        <v>41.0</v>
      </c>
      <c r="AI42" s="13">
        <v>13.0</v>
      </c>
      <c r="AJ42" s="11">
        <f t="shared" si="4"/>
        <v>0.0841889117</v>
      </c>
      <c r="AK42" s="11">
        <f t="shared" si="5"/>
        <v>0.0325</v>
      </c>
      <c r="AL42" s="11">
        <f t="shared" si="6"/>
        <v>0.0516889117</v>
      </c>
      <c r="AM42" s="11">
        <f t="shared" si="8"/>
        <v>0.04963552361</v>
      </c>
      <c r="AO42" s="8"/>
      <c r="AP42" s="8"/>
      <c r="AQ42" s="8">
        <v>400.0</v>
      </c>
      <c r="AR42" s="8">
        <v>1.0</v>
      </c>
      <c r="AS42" s="8">
        <f t="shared" si="9"/>
        <v>0.06883395986</v>
      </c>
      <c r="AT42" s="8">
        <f t="shared" si="10"/>
        <v>0.9311660401</v>
      </c>
      <c r="AU42" s="8">
        <f t="shared" si="11"/>
        <v>0.8670701943</v>
      </c>
      <c r="AV42" s="8">
        <f t="shared" si="12"/>
        <v>12.59654676</v>
      </c>
      <c r="AW42" s="8"/>
      <c r="AX42" s="8"/>
      <c r="AY42" s="8"/>
      <c r="AZ42" s="8">
        <v>0.0</v>
      </c>
      <c r="BA42" s="14">
        <f t="shared" si="13"/>
        <v>0.16188306</v>
      </c>
      <c r="BB42" s="8">
        <f t="shared" si="14"/>
        <v>-0.16188306</v>
      </c>
      <c r="BC42" s="8">
        <f t="shared" si="15"/>
        <v>0.02620612513</v>
      </c>
      <c r="BD42" s="8">
        <f t="shared" si="16"/>
        <v>0.16188306</v>
      </c>
      <c r="BE42" s="8"/>
      <c r="BF42" s="8"/>
      <c r="BG42" s="8"/>
      <c r="BH42" s="13">
        <v>6.0</v>
      </c>
      <c r="BI42" s="12">
        <f t="shared" si="17"/>
        <v>1981</v>
      </c>
      <c r="BJ42" s="13">
        <v>51.0</v>
      </c>
      <c r="BK42" s="12">
        <f t="shared" si="18"/>
        <v>2467</v>
      </c>
      <c r="BL42" s="8"/>
      <c r="BM42" s="8"/>
      <c r="BN42" s="8"/>
      <c r="BO42" s="8"/>
      <c r="BP42" s="8"/>
      <c r="BQ42" s="8"/>
      <c r="BR42" s="8"/>
      <c r="BS42" s="8"/>
      <c r="BT42" s="13">
        <v>21.0</v>
      </c>
      <c r="BU42" s="13">
        <v>281.0</v>
      </c>
      <c r="BV42" s="8"/>
      <c r="BW42" s="8"/>
      <c r="BX42" s="12"/>
      <c r="BY42" s="12"/>
      <c r="BZ42" s="8"/>
      <c r="CA42" s="8"/>
      <c r="CB42" s="8"/>
      <c r="CC42" s="8"/>
    </row>
    <row r="43" ht="15.75" customHeight="1">
      <c r="A43" s="9">
        <v>13.0</v>
      </c>
      <c r="B43" s="9">
        <v>8.0</v>
      </c>
      <c r="C43" s="9"/>
      <c r="D43" s="2"/>
      <c r="E43" s="11"/>
      <c r="F43" s="11"/>
      <c r="H43" s="8">
        <v>205.0</v>
      </c>
      <c r="I43">
        <v>3.0</v>
      </c>
      <c r="J43">
        <v>4.0</v>
      </c>
      <c r="M43">
        <v>0.0</v>
      </c>
      <c r="N43">
        <v>0.0</v>
      </c>
      <c r="AA43" s="12">
        <v>42.0</v>
      </c>
      <c r="AB43" s="13">
        <v>11.0</v>
      </c>
      <c r="AC43" s="11">
        <f t="shared" si="1"/>
        <v>0.08606557377</v>
      </c>
      <c r="AD43" s="13">
        <f t="shared" si="2"/>
        <v>0.0275</v>
      </c>
      <c r="AE43" s="11">
        <f t="shared" si="3"/>
        <v>0.05856557377</v>
      </c>
      <c r="AF43" s="11">
        <f t="shared" si="7"/>
        <v>0.05651639344</v>
      </c>
      <c r="AH43" s="12">
        <v>42.0</v>
      </c>
      <c r="AI43" s="13">
        <v>13.0</v>
      </c>
      <c r="AJ43" s="11">
        <f t="shared" si="4"/>
        <v>0.08624229979</v>
      </c>
      <c r="AK43" s="11">
        <f t="shared" si="5"/>
        <v>0.0325</v>
      </c>
      <c r="AL43" s="11">
        <f t="shared" si="6"/>
        <v>0.05374229979</v>
      </c>
      <c r="AM43" s="11">
        <f t="shared" si="8"/>
        <v>0.0516889117</v>
      </c>
      <c r="AO43" s="8"/>
      <c r="AP43" s="8"/>
      <c r="AQ43" s="8"/>
      <c r="AR43" s="8">
        <v>0.0</v>
      </c>
      <c r="AT43" s="8"/>
      <c r="AU43" s="8"/>
      <c r="AV43" s="8"/>
      <c r="AW43" s="8"/>
      <c r="AX43" s="8"/>
      <c r="AY43" s="8"/>
      <c r="AZ43" s="8">
        <v>0.0</v>
      </c>
      <c r="BA43" s="14"/>
      <c r="BB43" s="8"/>
      <c r="BC43" s="8"/>
      <c r="BD43" s="8"/>
      <c r="BE43" s="8"/>
      <c r="BF43" s="8"/>
      <c r="BG43" s="8"/>
      <c r="BH43" s="13">
        <v>21.0</v>
      </c>
      <c r="BI43" s="12">
        <f t="shared" si="17"/>
        <v>2002</v>
      </c>
      <c r="BJ43" s="13">
        <v>281.0</v>
      </c>
      <c r="BK43" s="12">
        <f t="shared" si="18"/>
        <v>2748</v>
      </c>
      <c r="BL43" s="8"/>
      <c r="BM43" s="8"/>
      <c r="BN43" s="8"/>
      <c r="BO43" s="8"/>
      <c r="BP43" s="8"/>
      <c r="BQ43" s="8"/>
      <c r="BR43" s="8"/>
      <c r="BS43" s="8"/>
      <c r="BT43" s="13">
        <v>13.0</v>
      </c>
      <c r="BU43" s="13">
        <v>8.0</v>
      </c>
      <c r="BV43" s="8"/>
      <c r="BW43" s="8"/>
      <c r="BX43" s="12"/>
      <c r="BY43" s="12"/>
      <c r="BZ43" s="8"/>
      <c r="CA43" s="8"/>
      <c r="CB43" s="8"/>
      <c r="CC43" s="8"/>
    </row>
    <row r="44" ht="15.75" customHeight="1">
      <c r="A44" s="9">
        <v>12.0</v>
      </c>
      <c r="B44" s="9">
        <v>146.0</v>
      </c>
      <c r="C44" s="9"/>
      <c r="D44" s="2"/>
      <c r="E44" s="11"/>
      <c r="F44" s="11"/>
      <c r="H44" s="8">
        <v>210.0</v>
      </c>
      <c r="I44">
        <v>2.0</v>
      </c>
      <c r="J44">
        <v>1.0</v>
      </c>
      <c r="AA44" s="12">
        <v>43.0</v>
      </c>
      <c r="AB44" s="13">
        <v>11.0</v>
      </c>
      <c r="AC44" s="11">
        <f t="shared" si="1"/>
        <v>0.0881147541</v>
      </c>
      <c r="AD44" s="13">
        <f t="shared" si="2"/>
        <v>0.0275</v>
      </c>
      <c r="AE44" s="11">
        <f t="shared" si="3"/>
        <v>0.0606147541</v>
      </c>
      <c r="AF44" s="11">
        <f t="shared" si="7"/>
        <v>0.05856557377</v>
      </c>
      <c r="AH44" s="12">
        <v>43.0</v>
      </c>
      <c r="AI44" s="13">
        <v>13.0</v>
      </c>
      <c r="AJ44" s="11">
        <f t="shared" si="4"/>
        <v>0.08829568789</v>
      </c>
      <c r="AK44" s="11">
        <f t="shared" si="5"/>
        <v>0.0325</v>
      </c>
      <c r="AL44" s="11">
        <f t="shared" si="6"/>
        <v>0.05579568789</v>
      </c>
      <c r="AM44" s="11">
        <f t="shared" si="8"/>
        <v>0.05374229979</v>
      </c>
      <c r="AO44" s="8"/>
      <c r="AP44" s="8"/>
      <c r="AQ44" s="8"/>
      <c r="AR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13">
        <v>13.0</v>
      </c>
      <c r="BI44" s="12">
        <f t="shared" si="17"/>
        <v>2015</v>
      </c>
      <c r="BJ44" s="13">
        <v>8.0</v>
      </c>
      <c r="BK44" s="12">
        <f t="shared" si="18"/>
        <v>2756</v>
      </c>
      <c r="BL44" s="8"/>
      <c r="BM44" s="8"/>
      <c r="BN44" s="8"/>
      <c r="BO44" s="8"/>
      <c r="BP44" s="8"/>
      <c r="BQ44" s="8"/>
      <c r="BR44" s="8"/>
      <c r="BS44" s="8"/>
      <c r="BT44" s="13">
        <v>12.0</v>
      </c>
      <c r="BU44" s="13">
        <v>146.0</v>
      </c>
      <c r="BV44" s="8"/>
      <c r="BW44" s="8"/>
      <c r="BX44" s="12"/>
      <c r="BY44" s="12"/>
      <c r="BZ44" s="8"/>
      <c r="CA44" s="8"/>
      <c r="CB44" s="8"/>
      <c r="CC44" s="8"/>
    </row>
    <row r="45" ht="15.75" customHeight="1">
      <c r="A45" s="9">
        <v>24.0</v>
      </c>
      <c r="B45" s="9">
        <v>12.0</v>
      </c>
      <c r="C45" s="9"/>
      <c r="D45" s="2"/>
      <c r="E45" s="11"/>
      <c r="F45" s="11"/>
      <c r="H45" s="8">
        <v>215.0</v>
      </c>
      <c r="I45">
        <v>0.0</v>
      </c>
      <c r="J45">
        <v>1.0</v>
      </c>
      <c r="AA45" s="12">
        <v>44.0</v>
      </c>
      <c r="AB45" s="13">
        <v>11.0</v>
      </c>
      <c r="AC45" s="11">
        <f t="shared" si="1"/>
        <v>0.09016393443</v>
      </c>
      <c r="AD45" s="13">
        <f t="shared" si="2"/>
        <v>0.0275</v>
      </c>
      <c r="AE45" s="11">
        <f t="shared" si="3"/>
        <v>0.06266393443</v>
      </c>
      <c r="AF45" s="11">
        <f t="shared" si="7"/>
        <v>0.0606147541</v>
      </c>
      <c r="AH45" s="12">
        <v>44.0</v>
      </c>
      <c r="AI45" s="13">
        <v>13.0</v>
      </c>
      <c r="AJ45" s="11">
        <f t="shared" si="4"/>
        <v>0.09034907598</v>
      </c>
      <c r="AK45" s="11">
        <f t="shared" si="5"/>
        <v>0.0325</v>
      </c>
      <c r="AL45" s="11">
        <f t="shared" si="6"/>
        <v>0.05784907598</v>
      </c>
      <c r="AM45" s="11">
        <f t="shared" si="8"/>
        <v>0.05579568789</v>
      </c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13">
        <v>12.0</v>
      </c>
      <c r="BI45" s="12">
        <f t="shared" si="17"/>
        <v>2027</v>
      </c>
      <c r="BJ45" s="13">
        <v>146.0</v>
      </c>
      <c r="BK45" s="12">
        <f t="shared" si="18"/>
        <v>2902</v>
      </c>
      <c r="BL45" s="8"/>
      <c r="BM45" s="8"/>
      <c r="BN45" s="8"/>
      <c r="BO45" s="8"/>
      <c r="BP45" s="8"/>
      <c r="BQ45" s="8"/>
      <c r="BR45" s="8"/>
      <c r="BS45" s="8"/>
      <c r="BT45" s="13">
        <v>24.0</v>
      </c>
      <c r="BU45" s="13">
        <v>12.0</v>
      </c>
      <c r="BV45" s="8"/>
      <c r="BW45" s="8"/>
      <c r="BX45" s="12"/>
      <c r="BY45" s="12"/>
      <c r="BZ45" s="8"/>
      <c r="CA45" s="8"/>
      <c r="CB45" s="8"/>
      <c r="CC45" s="8"/>
    </row>
    <row r="46" ht="15.75" customHeight="1">
      <c r="A46" s="9">
        <v>10.0</v>
      </c>
      <c r="B46" s="9">
        <v>23.0</v>
      </c>
      <c r="C46" s="9"/>
      <c r="D46" s="2"/>
      <c r="E46" s="11"/>
      <c r="F46" s="11"/>
      <c r="H46" s="8">
        <v>220.0</v>
      </c>
      <c r="I46">
        <v>1.0</v>
      </c>
      <c r="J46">
        <v>2.0</v>
      </c>
      <c r="AA46" s="12">
        <v>45.0</v>
      </c>
      <c r="AB46" s="13">
        <v>11.0</v>
      </c>
      <c r="AC46" s="11">
        <f t="shared" si="1"/>
        <v>0.09221311475</v>
      </c>
      <c r="AD46" s="13">
        <f t="shared" si="2"/>
        <v>0.0275</v>
      </c>
      <c r="AE46" s="11">
        <f t="shared" si="3"/>
        <v>0.06471311475</v>
      </c>
      <c r="AF46" s="11">
        <f t="shared" si="7"/>
        <v>0.06266393443</v>
      </c>
      <c r="AH46" s="12">
        <v>45.0</v>
      </c>
      <c r="AI46" s="13">
        <v>13.0</v>
      </c>
      <c r="AJ46" s="11">
        <f t="shared" si="4"/>
        <v>0.09240246407</v>
      </c>
      <c r="AK46" s="11">
        <f t="shared" si="5"/>
        <v>0.0325</v>
      </c>
      <c r="AL46" s="11">
        <f t="shared" si="6"/>
        <v>0.05990246407</v>
      </c>
      <c r="AM46" s="11">
        <f t="shared" si="8"/>
        <v>0.05784907598</v>
      </c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13">
        <v>24.0</v>
      </c>
      <c r="BI46" s="12">
        <f t="shared" si="17"/>
        <v>2051</v>
      </c>
      <c r="BJ46" s="13">
        <v>12.0</v>
      </c>
      <c r="BK46" s="12">
        <f t="shared" si="18"/>
        <v>2914</v>
      </c>
      <c r="BL46" s="8"/>
      <c r="BM46" s="8"/>
      <c r="BN46" s="8"/>
      <c r="BO46" s="8"/>
      <c r="BP46" s="8"/>
      <c r="BQ46" s="8"/>
      <c r="BR46" s="8"/>
      <c r="BS46" s="8"/>
      <c r="BT46" s="13">
        <v>10.0</v>
      </c>
      <c r="BU46" s="13">
        <v>23.0</v>
      </c>
      <c r="BV46" s="8"/>
      <c r="BW46" s="8"/>
      <c r="BX46" s="12"/>
      <c r="BY46" s="12"/>
      <c r="BZ46" s="8"/>
      <c r="CA46" s="8"/>
      <c r="CB46" s="8"/>
      <c r="CC46" s="8"/>
    </row>
    <row r="47" ht="15.75" customHeight="1">
      <c r="A47" s="9">
        <v>33.0</v>
      </c>
      <c r="B47" s="9">
        <v>49.0</v>
      </c>
      <c r="C47" s="9"/>
      <c r="D47" s="2"/>
      <c r="E47" s="11"/>
      <c r="F47" s="11"/>
      <c r="H47" s="8">
        <v>225.0</v>
      </c>
      <c r="I47">
        <v>2.0</v>
      </c>
      <c r="J47">
        <v>2.0</v>
      </c>
      <c r="AA47" s="12">
        <v>46.0</v>
      </c>
      <c r="AB47" s="13">
        <v>12.0</v>
      </c>
      <c r="AC47" s="11">
        <f t="shared" si="1"/>
        <v>0.09426229508</v>
      </c>
      <c r="AD47" s="13">
        <f t="shared" si="2"/>
        <v>0.03</v>
      </c>
      <c r="AE47" s="11">
        <f t="shared" si="3"/>
        <v>0.06426229508</v>
      </c>
      <c r="AF47" s="11">
        <f t="shared" si="7"/>
        <v>0.06221311475</v>
      </c>
      <c r="AH47" s="12">
        <v>46.0</v>
      </c>
      <c r="AI47" s="13">
        <v>13.0</v>
      </c>
      <c r="AJ47" s="11">
        <f t="shared" si="4"/>
        <v>0.09445585216</v>
      </c>
      <c r="AK47" s="11">
        <f t="shared" si="5"/>
        <v>0.0325</v>
      </c>
      <c r="AL47" s="11">
        <f t="shared" si="6"/>
        <v>0.06195585216</v>
      </c>
      <c r="AM47" s="11">
        <f t="shared" si="8"/>
        <v>0.05990246407</v>
      </c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13">
        <v>10.0</v>
      </c>
      <c r="BI47" s="12">
        <f t="shared" si="17"/>
        <v>2061</v>
      </c>
      <c r="BJ47" s="13">
        <v>23.0</v>
      </c>
      <c r="BK47" s="12">
        <f t="shared" si="18"/>
        <v>2937</v>
      </c>
      <c r="BL47" s="8"/>
      <c r="BM47" s="8"/>
      <c r="BN47" s="8"/>
      <c r="BO47" s="8"/>
      <c r="BP47" s="8"/>
      <c r="BQ47" s="8"/>
      <c r="BR47" s="8"/>
      <c r="BS47" s="8"/>
      <c r="BT47" s="13">
        <v>33.0</v>
      </c>
      <c r="BU47" s="13">
        <v>49.0</v>
      </c>
      <c r="BV47" s="8"/>
      <c r="BW47" s="8"/>
      <c r="BX47" s="12"/>
      <c r="BY47" s="12"/>
      <c r="BZ47" s="8"/>
      <c r="CA47" s="8"/>
      <c r="CB47" s="8"/>
      <c r="CC47" s="8"/>
    </row>
    <row r="48" ht="15.75" customHeight="1">
      <c r="A48" s="9">
        <v>16.0</v>
      </c>
      <c r="B48" s="9">
        <v>166.0</v>
      </c>
      <c r="C48" s="9"/>
      <c r="D48" s="2"/>
      <c r="E48" s="11"/>
      <c r="F48" s="11"/>
      <c r="H48" s="8">
        <v>230.0</v>
      </c>
      <c r="I48">
        <v>1.0</v>
      </c>
      <c r="J48">
        <v>1.0</v>
      </c>
      <c r="AA48" s="12">
        <v>47.0</v>
      </c>
      <c r="AB48" s="13">
        <v>12.0</v>
      </c>
      <c r="AC48" s="11">
        <f t="shared" si="1"/>
        <v>0.09631147541</v>
      </c>
      <c r="AD48" s="13">
        <f t="shared" si="2"/>
        <v>0.03</v>
      </c>
      <c r="AE48" s="11">
        <f t="shared" si="3"/>
        <v>0.06631147541</v>
      </c>
      <c r="AF48" s="11">
        <f t="shared" si="7"/>
        <v>0.06426229508</v>
      </c>
      <c r="AH48" s="12">
        <v>47.0</v>
      </c>
      <c r="AI48" s="13">
        <v>14.0</v>
      </c>
      <c r="AJ48" s="11">
        <f t="shared" si="4"/>
        <v>0.09650924025</v>
      </c>
      <c r="AK48" s="11">
        <f t="shared" si="5"/>
        <v>0.035</v>
      </c>
      <c r="AL48" s="11">
        <f t="shared" si="6"/>
        <v>0.06150924025</v>
      </c>
      <c r="AM48" s="11">
        <f t="shared" si="8"/>
        <v>0.05945585216</v>
      </c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13">
        <v>33.0</v>
      </c>
      <c r="BI48" s="12">
        <f t="shared" si="17"/>
        <v>2094</v>
      </c>
      <c r="BJ48" s="13">
        <v>49.0</v>
      </c>
      <c r="BK48" s="12">
        <f t="shared" si="18"/>
        <v>2986</v>
      </c>
      <c r="BL48" s="8"/>
      <c r="BM48" s="8"/>
      <c r="BN48" s="8"/>
      <c r="BO48" s="8"/>
      <c r="BP48" s="8"/>
      <c r="BQ48" s="8"/>
      <c r="BR48" s="8"/>
      <c r="BS48" s="8"/>
      <c r="BT48" s="13">
        <v>16.0</v>
      </c>
      <c r="BU48" s="13">
        <v>166.0</v>
      </c>
      <c r="BV48" s="8"/>
      <c r="BW48" s="8"/>
      <c r="BX48" s="12"/>
      <c r="BY48" s="12"/>
      <c r="BZ48" s="8"/>
      <c r="CA48" s="8"/>
      <c r="CB48" s="8"/>
      <c r="CC48" s="8"/>
    </row>
    <row r="49" ht="15.75" customHeight="1">
      <c r="A49" s="9">
        <v>20.0</v>
      </c>
      <c r="B49" s="9">
        <v>45.0</v>
      </c>
      <c r="C49" s="9"/>
      <c r="D49" s="2"/>
      <c r="E49" s="11"/>
      <c r="F49" s="11"/>
      <c r="H49" s="8">
        <v>235.0</v>
      </c>
      <c r="I49">
        <v>0.0</v>
      </c>
      <c r="J49">
        <v>0.0</v>
      </c>
      <c r="AA49" s="12">
        <v>48.0</v>
      </c>
      <c r="AB49" s="13">
        <v>12.0</v>
      </c>
      <c r="AC49" s="11">
        <f t="shared" si="1"/>
        <v>0.09836065574</v>
      </c>
      <c r="AD49" s="13">
        <f t="shared" si="2"/>
        <v>0.03</v>
      </c>
      <c r="AE49" s="11">
        <f t="shared" si="3"/>
        <v>0.06836065574</v>
      </c>
      <c r="AF49" s="11">
        <f t="shared" si="7"/>
        <v>0.06631147541</v>
      </c>
      <c r="AH49" s="12">
        <v>48.0</v>
      </c>
      <c r="AI49" s="13">
        <v>14.0</v>
      </c>
      <c r="AJ49" s="11">
        <f t="shared" si="4"/>
        <v>0.09856262834</v>
      </c>
      <c r="AK49" s="11">
        <f t="shared" si="5"/>
        <v>0.035</v>
      </c>
      <c r="AL49" s="11">
        <f t="shared" si="6"/>
        <v>0.06356262834</v>
      </c>
      <c r="AM49" s="11">
        <f t="shared" si="8"/>
        <v>0.06150924025</v>
      </c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13">
        <v>16.0</v>
      </c>
      <c r="BI49" s="12">
        <f t="shared" si="17"/>
        <v>2110</v>
      </c>
      <c r="BJ49" s="13">
        <v>166.0</v>
      </c>
      <c r="BK49" s="12">
        <f t="shared" si="18"/>
        <v>3152</v>
      </c>
      <c r="BL49" s="8"/>
      <c r="BM49" s="8"/>
      <c r="BN49" s="8"/>
      <c r="BO49" s="8"/>
      <c r="BP49" s="8"/>
      <c r="BQ49" s="8"/>
      <c r="BR49" s="8"/>
      <c r="BS49" s="8"/>
      <c r="BT49" s="13">
        <v>20.0</v>
      </c>
      <c r="BU49" s="13">
        <v>45.0</v>
      </c>
      <c r="BV49" s="8"/>
      <c r="BW49" s="8"/>
      <c r="BX49" s="12"/>
      <c r="BY49" s="12"/>
      <c r="BZ49" s="8"/>
      <c r="CA49" s="8"/>
      <c r="CB49" s="8"/>
      <c r="CC49" s="8"/>
    </row>
    <row r="50" ht="15.75" customHeight="1">
      <c r="A50" s="9">
        <v>19.0</v>
      </c>
      <c r="B50" s="9">
        <v>143.0</v>
      </c>
      <c r="C50" s="9"/>
      <c r="D50" s="2"/>
      <c r="E50" s="11"/>
      <c r="F50" s="11"/>
      <c r="H50" s="8">
        <v>240.0</v>
      </c>
      <c r="I50">
        <v>0.0</v>
      </c>
      <c r="J50">
        <v>0.0</v>
      </c>
      <c r="AA50" s="12">
        <v>49.0</v>
      </c>
      <c r="AB50" s="13">
        <v>12.0</v>
      </c>
      <c r="AC50" s="11">
        <f t="shared" si="1"/>
        <v>0.1004098361</v>
      </c>
      <c r="AD50" s="13">
        <f t="shared" si="2"/>
        <v>0.03</v>
      </c>
      <c r="AE50" s="11">
        <f t="shared" si="3"/>
        <v>0.07040983607</v>
      </c>
      <c r="AF50" s="11">
        <f t="shared" si="7"/>
        <v>0.06836065574</v>
      </c>
      <c r="AH50" s="12">
        <v>49.0</v>
      </c>
      <c r="AI50" s="13">
        <v>14.0</v>
      </c>
      <c r="AJ50" s="11">
        <f t="shared" si="4"/>
        <v>0.1006160164</v>
      </c>
      <c r="AK50" s="11">
        <f t="shared" si="5"/>
        <v>0.035</v>
      </c>
      <c r="AL50" s="11">
        <f t="shared" si="6"/>
        <v>0.06561601643</v>
      </c>
      <c r="AM50" s="11">
        <f t="shared" si="8"/>
        <v>0.06356262834</v>
      </c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13">
        <v>20.0</v>
      </c>
      <c r="BI50" s="12">
        <f t="shared" si="17"/>
        <v>2130</v>
      </c>
      <c r="BJ50" s="13">
        <v>45.0</v>
      </c>
      <c r="BK50" s="12">
        <f t="shared" si="18"/>
        <v>3197</v>
      </c>
      <c r="BL50" s="8"/>
      <c r="BM50" s="8"/>
      <c r="BN50" s="8"/>
      <c r="BO50" s="8"/>
      <c r="BP50" s="8"/>
      <c r="BQ50" s="8"/>
      <c r="BR50" s="8"/>
      <c r="BS50" s="8"/>
      <c r="BT50" s="13">
        <v>19.0</v>
      </c>
      <c r="BU50" s="13">
        <v>143.0</v>
      </c>
      <c r="BV50" s="8"/>
      <c r="BW50" s="8"/>
      <c r="BX50" s="12"/>
      <c r="BY50" s="12"/>
      <c r="BZ50" s="8"/>
      <c r="CA50" s="8"/>
      <c r="CB50" s="8"/>
      <c r="CC50" s="8"/>
    </row>
    <row r="51" ht="15.75" customHeight="1">
      <c r="A51" s="9">
        <v>105.0</v>
      </c>
      <c r="B51" s="9">
        <v>29.0</v>
      </c>
      <c r="C51" s="9"/>
      <c r="D51" s="2"/>
      <c r="E51" s="11"/>
      <c r="F51" s="11"/>
      <c r="H51" s="8">
        <v>245.0</v>
      </c>
      <c r="I51">
        <v>1.0</v>
      </c>
      <c r="J51">
        <v>1.0</v>
      </c>
      <c r="AA51" s="12">
        <v>50.0</v>
      </c>
      <c r="AB51" s="13">
        <v>12.0</v>
      </c>
      <c r="AC51" s="11">
        <f t="shared" si="1"/>
        <v>0.1024590164</v>
      </c>
      <c r="AD51" s="13">
        <f t="shared" si="2"/>
        <v>0.03</v>
      </c>
      <c r="AE51" s="11">
        <f t="shared" si="3"/>
        <v>0.07245901639</v>
      </c>
      <c r="AF51" s="11">
        <f t="shared" si="7"/>
        <v>0.07040983607</v>
      </c>
      <c r="AH51" s="12">
        <v>50.0</v>
      </c>
      <c r="AI51" s="13">
        <v>14.0</v>
      </c>
      <c r="AJ51" s="11">
        <f t="shared" si="4"/>
        <v>0.1026694045</v>
      </c>
      <c r="AK51" s="11">
        <f t="shared" si="5"/>
        <v>0.035</v>
      </c>
      <c r="AL51" s="11">
        <f t="shared" si="6"/>
        <v>0.06766940452</v>
      </c>
      <c r="AM51" s="11">
        <f t="shared" si="8"/>
        <v>0.06561601643</v>
      </c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13">
        <v>19.0</v>
      </c>
      <c r="BI51" s="12">
        <f t="shared" si="17"/>
        <v>2149</v>
      </c>
      <c r="BJ51" s="13">
        <v>143.0</v>
      </c>
      <c r="BK51" s="12">
        <f t="shared" si="18"/>
        <v>3340</v>
      </c>
      <c r="BL51" s="8"/>
      <c r="BM51" s="8"/>
      <c r="BN51" s="8"/>
      <c r="BO51" s="8"/>
      <c r="BP51" s="8"/>
      <c r="BQ51" s="8"/>
      <c r="BR51" s="8"/>
      <c r="BS51" s="8"/>
      <c r="BT51" s="13">
        <v>105.0</v>
      </c>
      <c r="BU51" s="13">
        <v>29.0</v>
      </c>
      <c r="BV51" s="8"/>
      <c r="BW51" s="8"/>
      <c r="BX51" s="12"/>
      <c r="BY51" s="12"/>
      <c r="BZ51" s="8"/>
      <c r="CA51" s="8"/>
      <c r="CB51" s="8"/>
      <c r="CC51" s="8"/>
    </row>
    <row r="52" ht="15.75" customHeight="1">
      <c r="A52" s="9">
        <v>11.0</v>
      </c>
      <c r="B52" s="9">
        <v>20.0</v>
      </c>
      <c r="C52" s="9"/>
      <c r="D52" s="2"/>
      <c r="E52" s="11"/>
      <c r="F52" s="11"/>
      <c r="H52" s="8">
        <v>250.0</v>
      </c>
      <c r="I52">
        <v>1.0</v>
      </c>
      <c r="J52">
        <v>1.0</v>
      </c>
      <c r="AA52" s="12">
        <v>51.0</v>
      </c>
      <c r="AB52" s="13">
        <v>12.0</v>
      </c>
      <c r="AC52" s="11">
        <f t="shared" si="1"/>
        <v>0.1045081967</v>
      </c>
      <c r="AD52" s="13">
        <f t="shared" si="2"/>
        <v>0.03</v>
      </c>
      <c r="AE52" s="11">
        <f t="shared" si="3"/>
        <v>0.07450819672</v>
      </c>
      <c r="AF52" s="11">
        <f t="shared" si="7"/>
        <v>0.07245901639</v>
      </c>
      <c r="AH52" s="12">
        <v>51.0</v>
      </c>
      <c r="AI52" s="13">
        <v>14.0</v>
      </c>
      <c r="AJ52" s="11">
        <f t="shared" si="4"/>
        <v>0.1047227926</v>
      </c>
      <c r="AK52" s="11">
        <f t="shared" si="5"/>
        <v>0.035</v>
      </c>
      <c r="AL52" s="11">
        <f t="shared" si="6"/>
        <v>0.06972279261</v>
      </c>
      <c r="AM52" s="11">
        <f t="shared" si="8"/>
        <v>0.06766940452</v>
      </c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13">
        <v>105.0</v>
      </c>
      <c r="BI52" s="12">
        <f t="shared" si="17"/>
        <v>2254</v>
      </c>
      <c r="BJ52" s="13">
        <v>29.0</v>
      </c>
      <c r="BK52" s="12">
        <f t="shared" si="18"/>
        <v>3369</v>
      </c>
      <c r="BL52" s="8"/>
      <c r="BM52" s="8"/>
      <c r="BN52" s="8"/>
      <c r="BO52" s="8"/>
      <c r="BP52" s="8"/>
      <c r="BQ52" s="8"/>
      <c r="BR52" s="8"/>
      <c r="BS52" s="8"/>
      <c r="BT52" s="13">
        <v>11.0</v>
      </c>
      <c r="BU52" s="13">
        <v>20.0</v>
      </c>
      <c r="BV52" s="8"/>
      <c r="BW52" s="8"/>
      <c r="BX52" s="12"/>
      <c r="BY52" s="12"/>
      <c r="BZ52" s="8"/>
      <c r="CA52" s="8"/>
      <c r="CB52" s="8"/>
      <c r="CC52" s="8"/>
    </row>
    <row r="53" ht="15.75" customHeight="1">
      <c r="A53" s="9">
        <v>8.0</v>
      </c>
      <c r="B53" s="9">
        <v>40.0</v>
      </c>
      <c r="C53" s="9"/>
      <c r="D53" s="2"/>
      <c r="E53" s="11"/>
      <c r="F53" s="11"/>
      <c r="H53" s="8">
        <v>255.0</v>
      </c>
      <c r="I53">
        <v>1.0</v>
      </c>
      <c r="J53">
        <v>2.0</v>
      </c>
      <c r="AA53" s="12">
        <v>52.0</v>
      </c>
      <c r="AB53" s="13">
        <v>12.0</v>
      </c>
      <c r="AC53" s="11">
        <f t="shared" si="1"/>
        <v>0.106557377</v>
      </c>
      <c r="AD53" s="13">
        <f t="shared" si="2"/>
        <v>0.03</v>
      </c>
      <c r="AE53" s="11">
        <f t="shared" si="3"/>
        <v>0.07655737705</v>
      </c>
      <c r="AF53" s="11">
        <f t="shared" si="7"/>
        <v>0.07450819672</v>
      </c>
      <c r="AH53" s="12">
        <v>52.0</v>
      </c>
      <c r="AI53" s="13">
        <v>14.0</v>
      </c>
      <c r="AJ53" s="11">
        <f t="shared" si="4"/>
        <v>0.1067761807</v>
      </c>
      <c r="AK53" s="11">
        <f t="shared" si="5"/>
        <v>0.035</v>
      </c>
      <c r="AL53" s="11">
        <f t="shared" si="6"/>
        <v>0.0717761807</v>
      </c>
      <c r="AM53" s="11">
        <f t="shared" si="8"/>
        <v>0.06972279261</v>
      </c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13">
        <v>11.0</v>
      </c>
      <c r="BI53" s="12">
        <f t="shared" si="17"/>
        <v>2265</v>
      </c>
      <c r="BJ53" s="13">
        <v>20.0</v>
      </c>
      <c r="BK53" s="12">
        <f t="shared" si="18"/>
        <v>3389</v>
      </c>
      <c r="BL53" s="8"/>
      <c r="BM53" s="8"/>
      <c r="BN53" s="8"/>
      <c r="BO53" s="8"/>
      <c r="BP53" s="8"/>
      <c r="BQ53" s="8"/>
      <c r="BR53" s="8"/>
      <c r="BS53" s="8"/>
      <c r="BT53" s="13">
        <v>8.0</v>
      </c>
      <c r="BU53" s="13">
        <v>40.0</v>
      </c>
      <c r="BV53" s="8"/>
      <c r="BW53" s="8"/>
      <c r="BX53" s="12"/>
      <c r="BY53" s="12"/>
      <c r="BZ53" s="8"/>
      <c r="CA53" s="8"/>
      <c r="CB53" s="8"/>
      <c r="CC53" s="8"/>
    </row>
    <row r="54" ht="15.75" customHeight="1">
      <c r="A54" s="9">
        <v>61.0</v>
      </c>
      <c r="B54" s="9">
        <v>32.0</v>
      </c>
      <c r="C54" s="9"/>
      <c r="D54" s="2"/>
      <c r="E54" s="11"/>
      <c r="F54" s="11"/>
      <c r="H54" s="8">
        <v>260.0</v>
      </c>
      <c r="I54">
        <v>0.0</v>
      </c>
      <c r="J54">
        <v>0.0</v>
      </c>
      <c r="AA54" s="12">
        <v>53.0</v>
      </c>
      <c r="AB54" s="13">
        <v>12.0</v>
      </c>
      <c r="AC54" s="11">
        <f t="shared" si="1"/>
        <v>0.1086065574</v>
      </c>
      <c r="AD54" s="13">
        <f t="shared" si="2"/>
        <v>0.03</v>
      </c>
      <c r="AE54" s="11">
        <f t="shared" si="3"/>
        <v>0.07860655738</v>
      </c>
      <c r="AF54" s="11">
        <f t="shared" si="7"/>
        <v>0.07655737705</v>
      </c>
      <c r="AH54" s="12">
        <v>53.0</v>
      </c>
      <c r="AI54" s="13">
        <v>14.0</v>
      </c>
      <c r="AJ54" s="11">
        <f t="shared" si="4"/>
        <v>0.1088295688</v>
      </c>
      <c r="AK54" s="11">
        <f t="shared" si="5"/>
        <v>0.035</v>
      </c>
      <c r="AL54" s="11">
        <f t="shared" si="6"/>
        <v>0.07382956879</v>
      </c>
      <c r="AM54" s="11">
        <f t="shared" si="8"/>
        <v>0.0717761807</v>
      </c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13">
        <v>8.0</v>
      </c>
      <c r="BI54" s="12">
        <f t="shared" si="17"/>
        <v>2273</v>
      </c>
      <c r="BJ54" s="13">
        <v>40.0</v>
      </c>
      <c r="BK54" s="12">
        <f t="shared" si="18"/>
        <v>3429</v>
      </c>
      <c r="BL54" s="8"/>
      <c r="BM54" s="8"/>
      <c r="BN54" s="8"/>
      <c r="BO54" s="8"/>
      <c r="BP54" s="8"/>
      <c r="BQ54" s="8"/>
      <c r="BR54" s="8"/>
      <c r="BS54" s="8"/>
      <c r="BT54" s="13">
        <v>61.0</v>
      </c>
      <c r="BU54" s="13">
        <v>32.0</v>
      </c>
      <c r="BV54" s="8"/>
      <c r="BW54" s="8"/>
      <c r="BX54" s="12"/>
      <c r="BY54" s="12"/>
      <c r="BZ54" s="8"/>
      <c r="CA54" s="8"/>
      <c r="CB54" s="8"/>
      <c r="CC54" s="8"/>
    </row>
    <row r="55" ht="15.75" customHeight="1">
      <c r="A55" s="9">
        <v>12.0</v>
      </c>
      <c r="B55" s="9">
        <v>31.0</v>
      </c>
      <c r="C55" s="9"/>
      <c r="D55" s="2"/>
      <c r="E55" s="11"/>
      <c r="F55" s="11"/>
      <c r="H55" s="8">
        <v>265.0</v>
      </c>
      <c r="I55">
        <v>0.0</v>
      </c>
      <c r="J55">
        <v>0.0</v>
      </c>
      <c r="AA55" s="12">
        <v>54.0</v>
      </c>
      <c r="AB55" s="13">
        <v>13.0</v>
      </c>
      <c r="AC55" s="11">
        <f t="shared" si="1"/>
        <v>0.1106557377</v>
      </c>
      <c r="AD55" s="13">
        <f t="shared" si="2"/>
        <v>0.0325</v>
      </c>
      <c r="AE55" s="11">
        <f t="shared" si="3"/>
        <v>0.0781557377</v>
      </c>
      <c r="AF55" s="11">
        <f t="shared" si="7"/>
        <v>0.07610655738</v>
      </c>
      <c r="AH55" s="12">
        <v>54.0</v>
      </c>
      <c r="AI55" s="13">
        <v>14.0</v>
      </c>
      <c r="AJ55" s="11">
        <f t="shared" si="4"/>
        <v>0.1108829569</v>
      </c>
      <c r="AK55" s="11">
        <f t="shared" si="5"/>
        <v>0.035</v>
      </c>
      <c r="AL55" s="11">
        <f t="shared" si="6"/>
        <v>0.07588295688</v>
      </c>
      <c r="AM55" s="11">
        <f t="shared" si="8"/>
        <v>0.07382956879</v>
      </c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13">
        <v>61.0</v>
      </c>
      <c r="BI55" s="12">
        <f t="shared" si="17"/>
        <v>2334</v>
      </c>
      <c r="BJ55" s="13">
        <v>32.0</v>
      </c>
      <c r="BK55" s="12">
        <f t="shared" si="18"/>
        <v>3461</v>
      </c>
      <c r="BL55" s="8"/>
      <c r="BM55" s="8"/>
      <c r="BN55" s="8"/>
      <c r="BO55" s="8"/>
      <c r="BP55" s="8"/>
      <c r="BQ55" s="8"/>
      <c r="BR55" s="8"/>
      <c r="BS55" s="8"/>
      <c r="BT55" s="13">
        <v>12.0</v>
      </c>
      <c r="BU55" s="13">
        <v>31.0</v>
      </c>
      <c r="BV55" s="8"/>
      <c r="BW55" s="8"/>
      <c r="BX55" s="12"/>
      <c r="BY55" s="12"/>
      <c r="BZ55" s="8"/>
      <c r="CA55" s="8"/>
      <c r="CB55" s="8"/>
      <c r="CC55" s="8"/>
    </row>
    <row r="56" ht="15.75" customHeight="1">
      <c r="A56" s="9">
        <v>50.0</v>
      </c>
      <c r="B56" s="9">
        <v>15.0</v>
      </c>
      <c r="C56" s="9"/>
      <c r="D56" s="2"/>
      <c r="E56" s="11"/>
      <c r="F56" s="11"/>
      <c r="H56" s="8">
        <v>270.0</v>
      </c>
      <c r="I56">
        <v>1.0</v>
      </c>
      <c r="J56">
        <v>0.0</v>
      </c>
      <c r="AA56" s="12">
        <v>55.0</v>
      </c>
      <c r="AB56" s="13">
        <v>13.0</v>
      </c>
      <c r="AC56" s="11">
        <f t="shared" si="1"/>
        <v>0.112704918</v>
      </c>
      <c r="AD56" s="13">
        <f t="shared" si="2"/>
        <v>0.0325</v>
      </c>
      <c r="AE56" s="11">
        <f t="shared" si="3"/>
        <v>0.08020491803</v>
      </c>
      <c r="AF56" s="11">
        <f t="shared" si="7"/>
        <v>0.0781557377</v>
      </c>
      <c r="AH56" s="12">
        <v>55.0</v>
      </c>
      <c r="AI56" s="13">
        <v>14.0</v>
      </c>
      <c r="AJ56" s="11">
        <f t="shared" si="4"/>
        <v>0.112936345</v>
      </c>
      <c r="AK56" s="11">
        <f t="shared" si="5"/>
        <v>0.035</v>
      </c>
      <c r="AL56" s="11">
        <f t="shared" si="6"/>
        <v>0.07793634497</v>
      </c>
      <c r="AM56" s="11">
        <f t="shared" si="8"/>
        <v>0.07588295688</v>
      </c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13">
        <v>12.0</v>
      </c>
      <c r="BI56" s="12">
        <f t="shared" si="17"/>
        <v>2346</v>
      </c>
      <c r="BJ56" s="13">
        <v>31.0</v>
      </c>
      <c r="BK56" s="12">
        <f t="shared" si="18"/>
        <v>3492</v>
      </c>
      <c r="BL56" s="8"/>
      <c r="BM56" s="8"/>
      <c r="BN56" s="8"/>
      <c r="BO56" s="8"/>
      <c r="BP56" s="8"/>
      <c r="BQ56" s="8"/>
      <c r="BR56" s="8"/>
      <c r="BS56" s="8"/>
      <c r="BT56" s="13">
        <v>50.0</v>
      </c>
      <c r="BU56" s="13">
        <v>15.0</v>
      </c>
      <c r="BV56" s="8"/>
      <c r="BW56" s="8"/>
      <c r="BX56" s="12"/>
      <c r="BY56" s="12"/>
      <c r="BZ56" s="8"/>
      <c r="CA56" s="8"/>
      <c r="CB56" s="8"/>
      <c r="CC56" s="8"/>
    </row>
    <row r="57" ht="15.75" customHeight="1">
      <c r="A57" s="9">
        <v>17.0</v>
      </c>
      <c r="B57" s="9">
        <v>174.0</v>
      </c>
      <c r="C57" s="9"/>
      <c r="D57" s="2"/>
      <c r="E57" s="11"/>
      <c r="F57" s="11"/>
      <c r="H57" s="8">
        <v>275.0</v>
      </c>
      <c r="I57">
        <v>0.0</v>
      </c>
      <c r="J57">
        <v>0.0</v>
      </c>
      <c r="AA57" s="12">
        <v>56.0</v>
      </c>
      <c r="AB57" s="13">
        <v>13.0</v>
      </c>
      <c r="AC57" s="11">
        <f t="shared" si="1"/>
        <v>0.1147540984</v>
      </c>
      <c r="AD57" s="13">
        <f t="shared" si="2"/>
        <v>0.0325</v>
      </c>
      <c r="AE57" s="11">
        <f t="shared" si="3"/>
        <v>0.08225409836</v>
      </c>
      <c r="AF57" s="11">
        <f t="shared" si="7"/>
        <v>0.08020491803</v>
      </c>
      <c r="AH57" s="12">
        <v>56.0</v>
      </c>
      <c r="AI57" s="13">
        <v>14.0</v>
      </c>
      <c r="AJ57" s="11">
        <f t="shared" si="4"/>
        <v>0.1149897331</v>
      </c>
      <c r="AK57" s="11">
        <f t="shared" si="5"/>
        <v>0.035</v>
      </c>
      <c r="AL57" s="11">
        <f t="shared" si="6"/>
        <v>0.07998973306</v>
      </c>
      <c r="AM57" s="11">
        <f t="shared" si="8"/>
        <v>0.07793634497</v>
      </c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13">
        <v>50.0</v>
      </c>
      <c r="BI57" s="12">
        <f t="shared" si="17"/>
        <v>2396</v>
      </c>
      <c r="BJ57" s="13">
        <v>15.0</v>
      </c>
      <c r="BK57" s="12">
        <f t="shared" si="18"/>
        <v>3507</v>
      </c>
      <c r="BL57" s="8"/>
      <c r="BM57" s="8"/>
      <c r="BN57" s="8"/>
      <c r="BO57" s="8"/>
      <c r="BP57" s="8"/>
      <c r="BQ57" s="8"/>
      <c r="BR57" s="8"/>
      <c r="BS57" s="8"/>
      <c r="BT57" s="13">
        <v>17.0</v>
      </c>
      <c r="BU57" s="13">
        <v>174.0</v>
      </c>
      <c r="BV57" s="8"/>
      <c r="BW57" s="8"/>
      <c r="BX57" s="12"/>
      <c r="BY57" s="12"/>
      <c r="BZ57" s="8"/>
      <c r="CA57" s="8"/>
      <c r="CB57" s="8"/>
      <c r="CC57" s="8"/>
    </row>
    <row r="58" ht="15.75" customHeight="1">
      <c r="A58" s="9">
        <v>74.0</v>
      </c>
      <c r="B58" s="9">
        <v>40.0</v>
      </c>
      <c r="C58" s="9"/>
      <c r="D58" s="2"/>
      <c r="E58" s="11"/>
      <c r="F58" s="11"/>
      <c r="H58" s="8">
        <v>280.0</v>
      </c>
      <c r="I58">
        <v>0.0</v>
      </c>
      <c r="J58">
        <v>0.0</v>
      </c>
      <c r="AA58" s="12">
        <v>57.0</v>
      </c>
      <c r="AB58" s="13">
        <v>13.0</v>
      </c>
      <c r="AC58" s="11">
        <f t="shared" si="1"/>
        <v>0.1168032787</v>
      </c>
      <c r="AD58" s="13">
        <f t="shared" si="2"/>
        <v>0.0325</v>
      </c>
      <c r="AE58" s="11">
        <f t="shared" si="3"/>
        <v>0.08430327869</v>
      </c>
      <c r="AF58" s="11">
        <f t="shared" si="7"/>
        <v>0.08225409836</v>
      </c>
      <c r="AH58" s="12">
        <v>57.0</v>
      </c>
      <c r="AI58" s="13">
        <v>14.0</v>
      </c>
      <c r="AJ58" s="11">
        <f t="shared" si="4"/>
        <v>0.1170431211</v>
      </c>
      <c r="AK58" s="11">
        <f t="shared" si="5"/>
        <v>0.035</v>
      </c>
      <c r="AL58" s="11">
        <f t="shared" si="6"/>
        <v>0.08204312115</v>
      </c>
      <c r="AM58" s="11">
        <f t="shared" si="8"/>
        <v>0.07998973306</v>
      </c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13">
        <v>17.0</v>
      </c>
      <c r="BI58" s="12">
        <f t="shared" si="17"/>
        <v>2413</v>
      </c>
      <c r="BJ58" s="13">
        <v>174.0</v>
      </c>
      <c r="BK58" s="12">
        <f t="shared" si="18"/>
        <v>3681</v>
      </c>
      <c r="BL58" s="8"/>
      <c r="BM58" s="8"/>
      <c r="BN58" s="8"/>
      <c r="BO58" s="8"/>
      <c r="BP58" s="8"/>
      <c r="BQ58" s="8"/>
      <c r="BR58" s="8"/>
      <c r="BS58" s="8"/>
      <c r="BT58" s="13">
        <v>74.0</v>
      </c>
      <c r="BU58" s="13">
        <v>40.0</v>
      </c>
      <c r="BV58" s="8"/>
      <c r="BW58" s="8"/>
      <c r="BX58" s="12"/>
      <c r="BY58" s="12"/>
      <c r="BZ58" s="8"/>
      <c r="CA58" s="8"/>
      <c r="CB58" s="8"/>
      <c r="CC58" s="8"/>
    </row>
    <row r="59" ht="15.75" customHeight="1">
      <c r="A59" s="9">
        <v>33.0</v>
      </c>
      <c r="B59" s="9">
        <v>79.0</v>
      </c>
      <c r="C59" s="9"/>
      <c r="D59" s="2"/>
      <c r="E59" s="11"/>
      <c r="F59" s="11"/>
      <c r="H59" s="8">
        <v>285.0</v>
      </c>
      <c r="I59">
        <v>1.0</v>
      </c>
      <c r="J59">
        <v>1.0</v>
      </c>
      <c r="AA59" s="12">
        <v>58.0</v>
      </c>
      <c r="AB59" s="13">
        <v>13.0</v>
      </c>
      <c r="AC59" s="11">
        <f t="shared" si="1"/>
        <v>0.118852459</v>
      </c>
      <c r="AD59" s="13">
        <f t="shared" si="2"/>
        <v>0.0325</v>
      </c>
      <c r="AE59" s="11">
        <f t="shared" si="3"/>
        <v>0.08635245902</v>
      </c>
      <c r="AF59" s="11">
        <f t="shared" si="7"/>
        <v>0.08430327869</v>
      </c>
      <c r="AH59" s="12">
        <v>58.0</v>
      </c>
      <c r="AI59" s="13">
        <v>14.0</v>
      </c>
      <c r="AJ59" s="11">
        <f t="shared" si="4"/>
        <v>0.1190965092</v>
      </c>
      <c r="AK59" s="11">
        <f t="shared" si="5"/>
        <v>0.035</v>
      </c>
      <c r="AL59" s="11">
        <f t="shared" si="6"/>
        <v>0.08409650924</v>
      </c>
      <c r="AM59" s="11">
        <f t="shared" si="8"/>
        <v>0.08204312115</v>
      </c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13">
        <v>74.0</v>
      </c>
      <c r="BI59" s="12">
        <f t="shared" si="17"/>
        <v>2487</v>
      </c>
      <c r="BJ59" s="13">
        <v>40.0</v>
      </c>
      <c r="BK59" s="12">
        <f t="shared" si="18"/>
        <v>3721</v>
      </c>
      <c r="BL59" s="8"/>
      <c r="BM59" s="8"/>
      <c r="BN59" s="8"/>
      <c r="BO59" s="8"/>
      <c r="BP59" s="8"/>
      <c r="BQ59" s="8"/>
      <c r="BR59" s="8"/>
      <c r="BS59" s="8"/>
      <c r="BT59" s="13">
        <v>33.0</v>
      </c>
      <c r="BU59" s="13">
        <v>79.0</v>
      </c>
      <c r="BV59" s="8"/>
      <c r="BW59" s="8"/>
      <c r="BX59" s="12"/>
      <c r="BY59" s="12"/>
      <c r="BZ59" s="8"/>
      <c r="CA59" s="8"/>
      <c r="CB59" s="8"/>
      <c r="CC59" s="8"/>
    </row>
    <row r="60" ht="15.75" customHeight="1">
      <c r="A60" s="9">
        <v>15.0</v>
      </c>
      <c r="B60" s="9">
        <v>61.0</v>
      </c>
      <c r="C60" s="9"/>
      <c r="D60" s="2"/>
      <c r="E60" s="11"/>
      <c r="F60" s="11"/>
      <c r="H60" s="8">
        <v>290.0</v>
      </c>
      <c r="I60">
        <v>1.0</v>
      </c>
      <c r="J60">
        <v>1.0</v>
      </c>
      <c r="AA60" s="12">
        <v>59.0</v>
      </c>
      <c r="AB60" s="13">
        <v>13.0</v>
      </c>
      <c r="AC60" s="11">
        <f t="shared" si="1"/>
        <v>0.1209016393</v>
      </c>
      <c r="AD60" s="13">
        <f t="shared" si="2"/>
        <v>0.0325</v>
      </c>
      <c r="AE60" s="11">
        <f t="shared" si="3"/>
        <v>0.08840163934</v>
      </c>
      <c r="AF60" s="11">
        <f t="shared" si="7"/>
        <v>0.08635245902</v>
      </c>
      <c r="AH60" s="12">
        <v>59.0</v>
      </c>
      <c r="AI60" s="13">
        <v>14.0</v>
      </c>
      <c r="AJ60" s="11">
        <f t="shared" si="4"/>
        <v>0.1211498973</v>
      </c>
      <c r="AK60" s="11">
        <f t="shared" si="5"/>
        <v>0.035</v>
      </c>
      <c r="AL60" s="11">
        <f t="shared" si="6"/>
        <v>0.08614989733</v>
      </c>
      <c r="AM60" s="11">
        <f t="shared" si="8"/>
        <v>0.08409650924</v>
      </c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13">
        <v>33.0</v>
      </c>
      <c r="BI60" s="12">
        <f t="shared" si="17"/>
        <v>2520</v>
      </c>
      <c r="BJ60" s="13">
        <v>79.0</v>
      </c>
      <c r="BK60" s="12">
        <f t="shared" si="18"/>
        <v>3800</v>
      </c>
      <c r="BL60" s="8"/>
      <c r="BM60" s="8"/>
      <c r="BN60" s="8"/>
      <c r="BO60" s="8"/>
      <c r="BP60" s="8"/>
      <c r="BQ60" s="8"/>
      <c r="BR60" s="8"/>
      <c r="BS60" s="8"/>
      <c r="BT60" s="13">
        <v>15.0</v>
      </c>
      <c r="BU60" s="13">
        <v>61.0</v>
      </c>
      <c r="BV60" s="8"/>
      <c r="BW60" s="8"/>
      <c r="BX60" s="12"/>
      <c r="BY60" s="12"/>
      <c r="BZ60" s="8"/>
      <c r="CA60" s="8"/>
      <c r="CB60" s="8"/>
      <c r="CC60" s="8"/>
    </row>
    <row r="61" ht="15.75" customHeight="1">
      <c r="A61" s="9">
        <v>9.0</v>
      </c>
      <c r="B61" s="9">
        <v>9.0</v>
      </c>
      <c r="C61" s="9"/>
      <c r="D61" s="2"/>
      <c r="E61" s="11"/>
      <c r="F61" s="11"/>
      <c r="H61" s="8">
        <v>295.0</v>
      </c>
      <c r="I61">
        <v>0.0</v>
      </c>
      <c r="J61">
        <v>1.0</v>
      </c>
      <c r="AA61" s="12">
        <v>60.0</v>
      </c>
      <c r="AB61" s="13">
        <v>13.0</v>
      </c>
      <c r="AC61" s="11">
        <f t="shared" si="1"/>
        <v>0.1229508197</v>
      </c>
      <c r="AD61" s="13">
        <f t="shared" si="2"/>
        <v>0.0325</v>
      </c>
      <c r="AE61" s="11">
        <f t="shared" si="3"/>
        <v>0.09045081967</v>
      </c>
      <c r="AF61" s="11">
        <f t="shared" si="7"/>
        <v>0.08840163934</v>
      </c>
      <c r="AH61" s="12">
        <v>60.0</v>
      </c>
      <c r="AI61" s="13">
        <v>14.0</v>
      </c>
      <c r="AJ61" s="11">
        <f t="shared" si="4"/>
        <v>0.1232032854</v>
      </c>
      <c r="AK61" s="11">
        <f t="shared" si="5"/>
        <v>0.035</v>
      </c>
      <c r="AL61" s="11">
        <f t="shared" si="6"/>
        <v>0.08820328542</v>
      </c>
      <c r="AM61" s="11">
        <f t="shared" si="8"/>
        <v>0.08614989733</v>
      </c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13">
        <v>15.0</v>
      </c>
      <c r="BI61" s="12">
        <f t="shared" si="17"/>
        <v>2535</v>
      </c>
      <c r="BJ61" s="13">
        <v>61.0</v>
      </c>
      <c r="BK61" s="12">
        <f t="shared" si="18"/>
        <v>3861</v>
      </c>
      <c r="BL61" s="8"/>
      <c r="BM61" s="8"/>
      <c r="BN61" s="8"/>
      <c r="BO61" s="8"/>
      <c r="BP61" s="8"/>
      <c r="BQ61" s="8"/>
      <c r="BR61" s="8"/>
      <c r="BS61" s="8"/>
      <c r="BT61" s="13">
        <v>9.0</v>
      </c>
      <c r="BU61" s="13">
        <v>9.0</v>
      </c>
      <c r="BV61" s="8"/>
      <c r="BW61" s="8"/>
      <c r="BX61" s="12"/>
      <c r="BY61" s="12"/>
      <c r="BZ61" s="8"/>
      <c r="CA61" s="8"/>
      <c r="CB61" s="8"/>
      <c r="CC61" s="8"/>
    </row>
    <row r="62" ht="15.75" customHeight="1">
      <c r="A62" s="9">
        <v>13.0</v>
      </c>
      <c r="B62" s="9">
        <v>31.0</v>
      </c>
      <c r="C62" s="9"/>
      <c r="D62" s="2"/>
      <c r="E62" s="11"/>
      <c r="F62" s="11"/>
      <c r="H62" s="8">
        <v>300.0</v>
      </c>
      <c r="I62">
        <v>0.0</v>
      </c>
      <c r="J62">
        <v>1.0</v>
      </c>
      <c r="AA62" s="12">
        <v>61.0</v>
      </c>
      <c r="AB62" s="13">
        <v>13.0</v>
      </c>
      <c r="AC62" s="11">
        <f t="shared" si="1"/>
        <v>0.125</v>
      </c>
      <c r="AD62" s="13">
        <f t="shared" si="2"/>
        <v>0.0325</v>
      </c>
      <c r="AE62" s="11">
        <f t="shared" si="3"/>
        <v>0.0925</v>
      </c>
      <c r="AF62" s="11">
        <f t="shared" si="7"/>
        <v>0.09045081967</v>
      </c>
      <c r="AH62" s="12">
        <v>61.0</v>
      </c>
      <c r="AI62" s="13">
        <v>14.0</v>
      </c>
      <c r="AJ62" s="11">
        <f t="shared" si="4"/>
        <v>0.1252566735</v>
      </c>
      <c r="AK62" s="11">
        <f t="shared" si="5"/>
        <v>0.035</v>
      </c>
      <c r="AL62" s="11">
        <f t="shared" si="6"/>
        <v>0.09025667351</v>
      </c>
      <c r="AM62" s="11">
        <f t="shared" si="8"/>
        <v>0.08820328542</v>
      </c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13">
        <v>9.0</v>
      </c>
      <c r="BI62" s="12">
        <f t="shared" si="17"/>
        <v>2544</v>
      </c>
      <c r="BJ62" s="13">
        <v>9.0</v>
      </c>
      <c r="BK62" s="12">
        <f t="shared" si="18"/>
        <v>3870</v>
      </c>
      <c r="BL62" s="8"/>
      <c r="BM62" s="8"/>
      <c r="BN62" s="8"/>
      <c r="BO62" s="8"/>
      <c r="BP62" s="8"/>
      <c r="BQ62" s="8"/>
      <c r="BR62" s="8"/>
      <c r="BS62" s="8"/>
      <c r="BT62" s="13">
        <v>13.0</v>
      </c>
      <c r="BU62" s="13">
        <v>31.0</v>
      </c>
      <c r="BV62" s="8"/>
      <c r="BW62" s="8"/>
      <c r="BX62" s="12"/>
      <c r="BY62" s="12"/>
      <c r="BZ62" s="8"/>
      <c r="CA62" s="8"/>
      <c r="CB62" s="8"/>
      <c r="CC62" s="8"/>
    </row>
    <row r="63" ht="15.75" customHeight="1">
      <c r="A63" s="9">
        <v>96.0</v>
      </c>
      <c r="B63" s="9">
        <v>79.0</v>
      </c>
      <c r="C63" s="9"/>
      <c r="D63" s="2"/>
      <c r="E63" s="11"/>
      <c r="F63" s="11"/>
      <c r="H63" s="8">
        <v>305.0</v>
      </c>
      <c r="I63">
        <v>1.0</v>
      </c>
      <c r="J63">
        <v>1.0</v>
      </c>
      <c r="AA63" s="12">
        <v>62.0</v>
      </c>
      <c r="AB63" s="13">
        <v>13.0</v>
      </c>
      <c r="AC63" s="11">
        <f t="shared" si="1"/>
        <v>0.1270491803</v>
      </c>
      <c r="AD63" s="13">
        <f t="shared" si="2"/>
        <v>0.0325</v>
      </c>
      <c r="AE63" s="11">
        <f t="shared" si="3"/>
        <v>0.09454918033</v>
      </c>
      <c r="AF63" s="11">
        <f t="shared" si="7"/>
        <v>0.0925</v>
      </c>
      <c r="AH63" s="12">
        <v>62.0</v>
      </c>
      <c r="AI63" s="13">
        <v>14.0</v>
      </c>
      <c r="AJ63" s="11">
        <f t="shared" si="4"/>
        <v>0.1273100616</v>
      </c>
      <c r="AK63" s="11">
        <f t="shared" si="5"/>
        <v>0.035</v>
      </c>
      <c r="AL63" s="11">
        <f t="shared" si="6"/>
        <v>0.0923100616</v>
      </c>
      <c r="AM63" s="11">
        <f t="shared" si="8"/>
        <v>0.09025667351</v>
      </c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13">
        <v>13.0</v>
      </c>
      <c r="BI63" s="12">
        <f t="shared" si="17"/>
        <v>2557</v>
      </c>
      <c r="BJ63" s="13">
        <v>31.0</v>
      </c>
      <c r="BK63" s="12">
        <f t="shared" si="18"/>
        <v>3901</v>
      </c>
      <c r="BL63" s="8"/>
      <c r="BM63" s="8"/>
      <c r="BN63" s="8"/>
      <c r="BO63" s="8"/>
      <c r="BP63" s="8"/>
      <c r="BQ63" s="8"/>
      <c r="BR63" s="8"/>
      <c r="BS63" s="8"/>
      <c r="BT63" s="13">
        <v>96.0</v>
      </c>
      <c r="BU63" s="13">
        <v>79.0</v>
      </c>
      <c r="BV63" s="8"/>
      <c r="BW63" s="8"/>
      <c r="BX63" s="12"/>
      <c r="BY63" s="12"/>
      <c r="BZ63" s="8"/>
      <c r="CA63" s="8"/>
      <c r="CB63" s="8"/>
      <c r="CC63" s="8"/>
    </row>
    <row r="64" ht="15.75" customHeight="1">
      <c r="A64" s="9">
        <v>45.0</v>
      </c>
      <c r="B64" s="9">
        <v>27.0</v>
      </c>
      <c r="C64" s="9"/>
      <c r="D64" s="2"/>
      <c r="E64" s="11"/>
      <c r="F64" s="11"/>
      <c r="H64" s="8">
        <v>310.0</v>
      </c>
      <c r="I64">
        <v>0.0</v>
      </c>
      <c r="J64">
        <v>0.0</v>
      </c>
      <c r="AA64" s="12">
        <v>63.0</v>
      </c>
      <c r="AB64" s="13">
        <v>13.0</v>
      </c>
      <c r="AC64" s="11">
        <f t="shared" si="1"/>
        <v>0.1290983607</v>
      </c>
      <c r="AD64" s="13">
        <f t="shared" si="2"/>
        <v>0.0325</v>
      </c>
      <c r="AE64" s="11">
        <f t="shared" si="3"/>
        <v>0.09659836066</v>
      </c>
      <c r="AF64" s="11">
        <f t="shared" si="7"/>
        <v>0.09454918033</v>
      </c>
      <c r="AH64" s="12">
        <v>63.0</v>
      </c>
      <c r="AI64" s="13">
        <v>15.0</v>
      </c>
      <c r="AJ64" s="11">
        <f t="shared" si="4"/>
        <v>0.1293634497</v>
      </c>
      <c r="AK64" s="11">
        <f t="shared" si="5"/>
        <v>0.0375</v>
      </c>
      <c r="AL64" s="11">
        <f t="shared" si="6"/>
        <v>0.09186344969</v>
      </c>
      <c r="AM64" s="11">
        <f t="shared" si="8"/>
        <v>0.0898100616</v>
      </c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13">
        <v>96.0</v>
      </c>
      <c r="BI64" s="12">
        <f t="shared" si="17"/>
        <v>2653</v>
      </c>
      <c r="BJ64" s="13">
        <v>79.0</v>
      </c>
      <c r="BK64" s="12">
        <f t="shared" si="18"/>
        <v>3980</v>
      </c>
      <c r="BL64" s="8"/>
      <c r="BM64" s="8"/>
      <c r="BN64" s="8"/>
      <c r="BO64" s="8"/>
      <c r="BP64" s="8"/>
      <c r="BQ64" s="8"/>
      <c r="BR64" s="8"/>
      <c r="BS64" s="8"/>
      <c r="BT64" s="13">
        <v>45.0</v>
      </c>
      <c r="BU64" s="13">
        <v>27.0</v>
      </c>
      <c r="BV64" s="8"/>
      <c r="BW64" s="8"/>
      <c r="BX64" s="12"/>
      <c r="BY64" s="12"/>
      <c r="BZ64" s="8"/>
      <c r="CA64" s="8"/>
      <c r="CB64" s="8"/>
      <c r="CC64" s="8"/>
    </row>
    <row r="65" ht="15.75" customHeight="1">
      <c r="A65" s="9">
        <v>163.0</v>
      </c>
      <c r="B65" s="9">
        <v>26.0</v>
      </c>
      <c r="C65" s="9"/>
      <c r="D65" s="2"/>
      <c r="E65" s="11"/>
      <c r="F65" s="11"/>
      <c r="H65" s="8">
        <v>315.0</v>
      </c>
      <c r="I65">
        <v>0.0</v>
      </c>
      <c r="J65">
        <v>0.0</v>
      </c>
      <c r="AA65" s="12">
        <v>64.0</v>
      </c>
      <c r="AB65" s="13">
        <v>13.0</v>
      </c>
      <c r="AC65" s="11">
        <f t="shared" si="1"/>
        <v>0.131147541</v>
      </c>
      <c r="AD65" s="13">
        <f t="shared" si="2"/>
        <v>0.0325</v>
      </c>
      <c r="AE65" s="11">
        <f t="shared" si="3"/>
        <v>0.09864754098</v>
      </c>
      <c r="AF65" s="11">
        <f t="shared" si="7"/>
        <v>0.09659836066</v>
      </c>
      <c r="AH65" s="12">
        <v>64.0</v>
      </c>
      <c r="AI65" s="13">
        <v>15.0</v>
      </c>
      <c r="AJ65" s="11">
        <f t="shared" si="4"/>
        <v>0.1314168378</v>
      </c>
      <c r="AK65" s="11">
        <f t="shared" si="5"/>
        <v>0.0375</v>
      </c>
      <c r="AL65" s="11">
        <f t="shared" si="6"/>
        <v>0.09391683778</v>
      </c>
      <c r="AM65" s="11">
        <f t="shared" si="8"/>
        <v>0.09186344969</v>
      </c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13">
        <v>45.0</v>
      </c>
      <c r="BI65" s="12">
        <f t="shared" si="17"/>
        <v>2698</v>
      </c>
      <c r="BJ65" s="13">
        <v>27.0</v>
      </c>
      <c r="BK65" s="12">
        <f t="shared" si="18"/>
        <v>4007</v>
      </c>
      <c r="BL65" s="8"/>
      <c r="BM65" s="8"/>
      <c r="BN65" s="8"/>
      <c r="BO65" s="8"/>
      <c r="BP65" s="8"/>
      <c r="BQ65" s="8"/>
      <c r="BR65" s="8"/>
      <c r="BS65" s="8"/>
      <c r="BT65" s="13">
        <v>163.0</v>
      </c>
      <c r="BU65" s="13">
        <v>26.0</v>
      </c>
      <c r="BV65" s="8"/>
      <c r="BW65" s="8"/>
      <c r="BX65" s="12"/>
      <c r="BY65" s="12"/>
      <c r="BZ65" s="8"/>
      <c r="CA65" s="8"/>
      <c r="CB65" s="8"/>
      <c r="CC65" s="8"/>
    </row>
    <row r="66" ht="15.75" customHeight="1">
      <c r="A66" s="9">
        <v>59.0</v>
      </c>
      <c r="B66" s="9">
        <v>16.0</v>
      </c>
      <c r="C66" s="9"/>
      <c r="D66" s="2"/>
      <c r="E66" s="11"/>
      <c r="F66" s="11"/>
      <c r="H66" s="8">
        <v>320.0</v>
      </c>
      <c r="I66">
        <v>0.0</v>
      </c>
      <c r="J66">
        <v>0.0</v>
      </c>
      <c r="AA66" s="12">
        <v>65.0</v>
      </c>
      <c r="AB66" s="13">
        <v>13.0</v>
      </c>
      <c r="AC66" s="11">
        <f t="shared" si="1"/>
        <v>0.1331967213</v>
      </c>
      <c r="AD66" s="13">
        <f t="shared" si="2"/>
        <v>0.0325</v>
      </c>
      <c r="AE66" s="11">
        <f t="shared" si="3"/>
        <v>0.1006967213</v>
      </c>
      <c r="AF66" s="11">
        <f t="shared" si="7"/>
        <v>0.09864754098</v>
      </c>
      <c r="AH66" s="12">
        <v>65.0</v>
      </c>
      <c r="AI66" s="13">
        <v>15.0</v>
      </c>
      <c r="AJ66" s="11">
        <f t="shared" si="4"/>
        <v>0.1334702259</v>
      </c>
      <c r="AK66" s="11">
        <f t="shared" si="5"/>
        <v>0.0375</v>
      </c>
      <c r="AL66" s="11">
        <f t="shared" si="6"/>
        <v>0.09597022587</v>
      </c>
      <c r="AM66" s="11">
        <f t="shared" si="8"/>
        <v>0.09391683778</v>
      </c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13">
        <v>163.0</v>
      </c>
      <c r="BI66" s="12">
        <f t="shared" si="17"/>
        <v>2861</v>
      </c>
      <c r="BJ66" s="13">
        <v>26.0</v>
      </c>
      <c r="BK66" s="12">
        <f t="shared" si="18"/>
        <v>4033</v>
      </c>
      <c r="BL66" s="8"/>
      <c r="BM66" s="8"/>
      <c r="BN66" s="8"/>
      <c r="BO66" s="8"/>
      <c r="BP66" s="8"/>
      <c r="BQ66" s="8"/>
      <c r="BR66" s="8"/>
      <c r="BS66" s="8"/>
      <c r="BT66" s="13">
        <v>59.0</v>
      </c>
      <c r="BU66" s="13">
        <v>16.0</v>
      </c>
      <c r="BV66" s="8"/>
      <c r="BW66" s="8"/>
      <c r="BX66" s="12"/>
      <c r="BY66" s="12"/>
      <c r="BZ66" s="8"/>
      <c r="CA66" s="8"/>
      <c r="CB66" s="8"/>
      <c r="CC66" s="8"/>
    </row>
    <row r="67" ht="15.75" customHeight="1">
      <c r="A67" s="9">
        <v>104.0</v>
      </c>
      <c r="B67" s="9">
        <v>45.0</v>
      </c>
      <c r="C67" s="9"/>
      <c r="D67" s="2"/>
      <c r="E67" s="11"/>
      <c r="F67" s="11"/>
      <c r="H67" s="8">
        <v>325.0</v>
      </c>
      <c r="I67">
        <v>0.0</v>
      </c>
      <c r="J67">
        <v>0.0</v>
      </c>
      <c r="AA67" s="12">
        <v>66.0</v>
      </c>
      <c r="AB67" s="13">
        <v>13.0</v>
      </c>
      <c r="AC67" s="11">
        <f t="shared" si="1"/>
        <v>0.1352459016</v>
      </c>
      <c r="AD67" s="13">
        <f t="shared" si="2"/>
        <v>0.0325</v>
      </c>
      <c r="AE67" s="11">
        <f t="shared" si="3"/>
        <v>0.1027459016</v>
      </c>
      <c r="AF67" s="11">
        <f t="shared" si="7"/>
        <v>0.1006967213</v>
      </c>
      <c r="AH67" s="12">
        <v>66.0</v>
      </c>
      <c r="AI67" s="13">
        <v>15.0</v>
      </c>
      <c r="AJ67" s="11">
        <f t="shared" si="4"/>
        <v>0.135523614</v>
      </c>
      <c r="AK67" s="11">
        <f t="shared" si="5"/>
        <v>0.0375</v>
      </c>
      <c r="AL67" s="11">
        <f t="shared" si="6"/>
        <v>0.09802361396</v>
      </c>
      <c r="AM67" s="11">
        <f t="shared" si="8"/>
        <v>0.09597022587</v>
      </c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13">
        <v>59.0</v>
      </c>
      <c r="BI67" s="12">
        <f t="shared" si="17"/>
        <v>2920</v>
      </c>
      <c r="BJ67" s="13">
        <v>16.0</v>
      </c>
      <c r="BK67" s="12">
        <f t="shared" si="18"/>
        <v>4049</v>
      </c>
      <c r="BL67" s="8"/>
      <c r="BM67" s="8"/>
      <c r="BN67" s="8"/>
      <c r="BO67" s="8"/>
      <c r="BP67" s="8"/>
      <c r="BQ67" s="8"/>
      <c r="BR67" s="8"/>
      <c r="BS67" s="8"/>
      <c r="BT67" s="13">
        <v>104.0</v>
      </c>
      <c r="BU67" s="13">
        <v>45.0</v>
      </c>
      <c r="BV67" s="8"/>
      <c r="BW67" s="8"/>
      <c r="BX67" s="12"/>
      <c r="BY67" s="12"/>
      <c r="BZ67" s="8"/>
      <c r="CA67" s="8"/>
      <c r="CB67" s="8"/>
      <c r="CC67" s="8"/>
    </row>
    <row r="68" ht="15.75" customHeight="1">
      <c r="A68" s="9">
        <v>178.0</v>
      </c>
      <c r="B68" s="9">
        <v>23.0</v>
      </c>
      <c r="C68" s="9"/>
      <c r="D68" s="2"/>
      <c r="E68" s="11"/>
      <c r="F68" s="11"/>
      <c r="H68" s="8">
        <v>330.0</v>
      </c>
      <c r="I68">
        <v>0.0</v>
      </c>
      <c r="J68">
        <v>0.0</v>
      </c>
      <c r="AA68" s="12">
        <v>67.0</v>
      </c>
      <c r="AB68" s="13">
        <v>14.0</v>
      </c>
      <c r="AC68" s="11">
        <f t="shared" si="1"/>
        <v>0.137295082</v>
      </c>
      <c r="AD68" s="13">
        <f t="shared" si="2"/>
        <v>0.035</v>
      </c>
      <c r="AE68" s="11">
        <f t="shared" si="3"/>
        <v>0.102295082</v>
      </c>
      <c r="AF68" s="11">
        <f t="shared" si="7"/>
        <v>0.1002459016</v>
      </c>
      <c r="AH68" s="12">
        <v>67.0</v>
      </c>
      <c r="AI68" s="13">
        <v>15.0</v>
      </c>
      <c r="AJ68" s="11">
        <f t="shared" si="4"/>
        <v>0.1375770021</v>
      </c>
      <c r="AK68" s="11">
        <f t="shared" si="5"/>
        <v>0.0375</v>
      </c>
      <c r="AL68" s="11">
        <f t="shared" si="6"/>
        <v>0.1000770021</v>
      </c>
      <c r="AM68" s="11">
        <f t="shared" si="8"/>
        <v>0.09802361396</v>
      </c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13">
        <v>104.0</v>
      </c>
      <c r="BI68" s="12">
        <f t="shared" si="17"/>
        <v>3024</v>
      </c>
      <c r="BJ68" s="13">
        <v>45.0</v>
      </c>
      <c r="BK68" s="12">
        <f t="shared" si="18"/>
        <v>4094</v>
      </c>
      <c r="BL68" s="8"/>
      <c r="BM68" s="8"/>
      <c r="BN68" s="8"/>
      <c r="BO68" s="8"/>
      <c r="BP68" s="8"/>
      <c r="BQ68" s="8"/>
      <c r="BR68" s="8"/>
      <c r="BS68" s="8"/>
      <c r="BT68" s="13">
        <v>178.0</v>
      </c>
      <c r="BU68" s="13">
        <v>23.0</v>
      </c>
      <c r="BV68" s="8"/>
      <c r="BW68" s="8"/>
      <c r="BX68" s="12"/>
      <c r="BY68" s="12"/>
      <c r="BZ68" s="8"/>
      <c r="CA68" s="8"/>
      <c r="CB68" s="8"/>
      <c r="CC68" s="8"/>
    </row>
    <row r="69" ht="15.75" customHeight="1">
      <c r="A69" s="9">
        <v>17.0</v>
      </c>
      <c r="B69" s="9">
        <v>30.0</v>
      </c>
      <c r="C69" s="9"/>
      <c r="D69" s="2"/>
      <c r="E69" s="11"/>
      <c r="F69" s="11"/>
      <c r="H69" s="8">
        <v>335.0</v>
      </c>
      <c r="I69">
        <v>1.0</v>
      </c>
      <c r="J69">
        <v>1.0</v>
      </c>
      <c r="AA69" s="12">
        <v>68.0</v>
      </c>
      <c r="AB69" s="13">
        <v>14.0</v>
      </c>
      <c r="AC69" s="11">
        <f t="shared" si="1"/>
        <v>0.1393442623</v>
      </c>
      <c r="AD69" s="13">
        <f t="shared" si="2"/>
        <v>0.035</v>
      </c>
      <c r="AE69" s="11">
        <f t="shared" si="3"/>
        <v>0.1043442623</v>
      </c>
      <c r="AF69" s="11">
        <f t="shared" si="7"/>
        <v>0.102295082</v>
      </c>
      <c r="AH69" s="12">
        <v>68.0</v>
      </c>
      <c r="AI69" s="13">
        <v>15.0</v>
      </c>
      <c r="AJ69" s="11">
        <f t="shared" si="4"/>
        <v>0.1396303901</v>
      </c>
      <c r="AK69" s="11">
        <f t="shared" si="5"/>
        <v>0.0375</v>
      </c>
      <c r="AL69" s="11">
        <f t="shared" si="6"/>
        <v>0.1021303901</v>
      </c>
      <c r="AM69" s="11">
        <f t="shared" si="8"/>
        <v>0.1000770021</v>
      </c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13">
        <v>178.0</v>
      </c>
      <c r="BI69" s="12">
        <f t="shared" si="17"/>
        <v>3202</v>
      </c>
      <c r="BJ69" s="13">
        <v>23.0</v>
      </c>
      <c r="BK69" s="12">
        <f t="shared" si="18"/>
        <v>4117</v>
      </c>
      <c r="BL69" s="8"/>
      <c r="BM69" s="8"/>
      <c r="BN69" s="8"/>
      <c r="BO69" s="8"/>
      <c r="BP69" s="8"/>
      <c r="BQ69" s="8"/>
      <c r="BR69" s="8"/>
      <c r="BS69" s="8"/>
      <c r="BT69" s="13">
        <v>17.0</v>
      </c>
      <c r="BU69" s="13">
        <v>30.0</v>
      </c>
      <c r="BV69" s="8"/>
      <c r="BW69" s="8"/>
      <c r="BX69" s="12"/>
      <c r="BY69" s="12"/>
      <c r="BZ69" s="8"/>
      <c r="CA69" s="8"/>
      <c r="CB69" s="8"/>
      <c r="CC69" s="8"/>
    </row>
    <row r="70" ht="15.75" customHeight="1">
      <c r="A70" s="9">
        <v>21.0</v>
      </c>
      <c r="B70" s="9">
        <v>73.0</v>
      </c>
      <c r="C70" s="9"/>
      <c r="D70" s="2"/>
      <c r="E70" s="11"/>
      <c r="F70" s="11"/>
      <c r="H70" s="8">
        <v>340.0</v>
      </c>
      <c r="I70">
        <v>0.0</v>
      </c>
      <c r="J70">
        <v>0.0</v>
      </c>
      <c r="AA70" s="12">
        <v>69.0</v>
      </c>
      <c r="AB70" s="13">
        <v>14.0</v>
      </c>
      <c r="AC70" s="11">
        <f t="shared" si="1"/>
        <v>0.1413934426</v>
      </c>
      <c r="AD70" s="13">
        <f t="shared" si="2"/>
        <v>0.035</v>
      </c>
      <c r="AE70" s="11">
        <f t="shared" si="3"/>
        <v>0.1063934426</v>
      </c>
      <c r="AF70" s="11">
        <f t="shared" si="7"/>
        <v>0.1043442623</v>
      </c>
      <c r="AH70" s="12">
        <v>69.0</v>
      </c>
      <c r="AI70" s="13">
        <v>15.0</v>
      </c>
      <c r="AJ70" s="11">
        <f t="shared" si="4"/>
        <v>0.1416837782</v>
      </c>
      <c r="AK70" s="11">
        <f t="shared" si="5"/>
        <v>0.0375</v>
      </c>
      <c r="AL70" s="11">
        <f t="shared" si="6"/>
        <v>0.1041837782</v>
      </c>
      <c r="AM70" s="11">
        <f t="shared" si="8"/>
        <v>0.1021303901</v>
      </c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13">
        <v>17.0</v>
      </c>
      <c r="BI70" s="12">
        <f t="shared" si="17"/>
        <v>3219</v>
      </c>
      <c r="BJ70" s="13">
        <v>30.0</v>
      </c>
      <c r="BK70" s="12">
        <f t="shared" si="18"/>
        <v>4147</v>
      </c>
      <c r="BL70" s="8"/>
      <c r="BM70" s="8"/>
      <c r="BN70" s="8"/>
      <c r="BO70" s="8"/>
      <c r="BP70" s="8"/>
      <c r="BQ70" s="8"/>
      <c r="BR70" s="8"/>
      <c r="BS70" s="8"/>
      <c r="BT70" s="13">
        <v>21.0</v>
      </c>
      <c r="BU70" s="13">
        <v>73.0</v>
      </c>
      <c r="BV70" s="8"/>
      <c r="BW70" s="8"/>
      <c r="BX70" s="12"/>
      <c r="BY70" s="12"/>
      <c r="BZ70" s="8"/>
      <c r="CA70" s="8"/>
      <c r="CB70" s="8"/>
      <c r="CC70" s="8"/>
    </row>
    <row r="71" ht="15.75" customHeight="1">
      <c r="A71" s="9">
        <v>49.0</v>
      </c>
      <c r="B71" s="9">
        <v>42.0</v>
      </c>
      <c r="C71" s="9"/>
      <c r="D71" s="2"/>
      <c r="E71" s="11"/>
      <c r="F71" s="11"/>
      <c r="H71" s="8">
        <v>345.0</v>
      </c>
      <c r="I71">
        <v>0.0</v>
      </c>
      <c r="J71">
        <v>0.0</v>
      </c>
      <c r="AA71" s="12">
        <v>70.0</v>
      </c>
      <c r="AB71" s="13">
        <v>14.0</v>
      </c>
      <c r="AC71" s="11">
        <f t="shared" si="1"/>
        <v>0.143442623</v>
      </c>
      <c r="AD71" s="13">
        <f t="shared" si="2"/>
        <v>0.035</v>
      </c>
      <c r="AE71" s="11">
        <f t="shared" si="3"/>
        <v>0.108442623</v>
      </c>
      <c r="AF71" s="11">
        <f t="shared" si="7"/>
        <v>0.1063934426</v>
      </c>
      <c r="AH71" s="12">
        <v>70.0</v>
      </c>
      <c r="AI71" s="13">
        <v>15.0</v>
      </c>
      <c r="AJ71" s="11">
        <f t="shared" si="4"/>
        <v>0.1437371663</v>
      </c>
      <c r="AK71" s="11">
        <f t="shared" si="5"/>
        <v>0.0375</v>
      </c>
      <c r="AL71" s="11">
        <f t="shared" si="6"/>
        <v>0.1062371663</v>
      </c>
      <c r="AM71" s="11">
        <f t="shared" si="8"/>
        <v>0.1041837782</v>
      </c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13">
        <v>21.0</v>
      </c>
      <c r="BI71" s="12">
        <f t="shared" si="17"/>
        <v>3240</v>
      </c>
      <c r="BJ71" s="13">
        <v>73.0</v>
      </c>
      <c r="BK71" s="12">
        <f t="shared" si="18"/>
        <v>4220</v>
      </c>
      <c r="BL71" s="8"/>
      <c r="BM71" s="8"/>
      <c r="BN71" s="8"/>
      <c r="BO71" s="8"/>
      <c r="BP71" s="8"/>
      <c r="BQ71" s="8"/>
      <c r="BR71" s="8"/>
      <c r="BS71" s="8"/>
      <c r="BT71" s="13">
        <v>49.0</v>
      </c>
      <c r="BU71" s="13">
        <v>42.0</v>
      </c>
      <c r="BV71" s="8"/>
      <c r="BW71" s="8"/>
      <c r="BX71" s="12"/>
      <c r="BY71" s="12"/>
      <c r="BZ71" s="8"/>
      <c r="CA71" s="8"/>
      <c r="CB71" s="8"/>
      <c r="CC71" s="8"/>
    </row>
    <row r="72" ht="15.75" customHeight="1">
      <c r="A72" s="9">
        <v>33.0</v>
      </c>
      <c r="B72" s="9">
        <v>45.0</v>
      </c>
      <c r="C72" s="9"/>
      <c r="D72" s="2"/>
      <c r="E72" s="11"/>
      <c r="F72" s="11"/>
      <c r="H72" s="8">
        <v>350.0</v>
      </c>
      <c r="I72">
        <v>0.0</v>
      </c>
      <c r="J72">
        <v>0.0</v>
      </c>
      <c r="AA72" s="12">
        <v>71.0</v>
      </c>
      <c r="AB72" s="13">
        <v>14.0</v>
      </c>
      <c r="AC72" s="11">
        <f t="shared" si="1"/>
        <v>0.1454918033</v>
      </c>
      <c r="AD72" s="13">
        <f t="shared" si="2"/>
        <v>0.035</v>
      </c>
      <c r="AE72" s="11">
        <f t="shared" si="3"/>
        <v>0.1104918033</v>
      </c>
      <c r="AF72" s="11">
        <f t="shared" si="7"/>
        <v>0.108442623</v>
      </c>
      <c r="AH72" s="12">
        <v>71.0</v>
      </c>
      <c r="AI72" s="13">
        <v>15.0</v>
      </c>
      <c r="AJ72" s="11">
        <f t="shared" si="4"/>
        <v>0.1457905544</v>
      </c>
      <c r="AK72" s="11">
        <f t="shared" si="5"/>
        <v>0.0375</v>
      </c>
      <c r="AL72" s="11">
        <f t="shared" si="6"/>
        <v>0.1082905544</v>
      </c>
      <c r="AM72" s="11">
        <f t="shared" si="8"/>
        <v>0.1062371663</v>
      </c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13">
        <v>49.0</v>
      </c>
      <c r="BI72" s="12">
        <f t="shared" si="17"/>
        <v>3289</v>
      </c>
      <c r="BJ72" s="13">
        <v>42.0</v>
      </c>
      <c r="BK72" s="12">
        <f t="shared" si="18"/>
        <v>4262</v>
      </c>
      <c r="BL72" s="8"/>
      <c r="BM72" s="8"/>
      <c r="BN72" s="8"/>
      <c r="BO72" s="8"/>
      <c r="BP72" s="8"/>
      <c r="BQ72" s="8"/>
      <c r="BR72" s="8"/>
      <c r="BS72" s="8"/>
      <c r="BT72" s="13">
        <v>33.0</v>
      </c>
      <c r="BU72" s="13">
        <v>45.0</v>
      </c>
      <c r="BV72" s="8"/>
      <c r="BW72" s="8"/>
      <c r="BX72" s="12"/>
      <c r="BY72" s="12"/>
      <c r="BZ72" s="8"/>
      <c r="CA72" s="8"/>
      <c r="CB72" s="8"/>
      <c r="CC72" s="8"/>
    </row>
    <row r="73" ht="15.75" customHeight="1">
      <c r="A73" s="9">
        <v>49.0</v>
      </c>
      <c r="B73" s="9">
        <v>79.0</v>
      </c>
      <c r="C73" s="9"/>
      <c r="D73" s="2"/>
      <c r="E73" s="11"/>
      <c r="F73" s="11"/>
      <c r="H73" s="8">
        <v>355.0</v>
      </c>
      <c r="I73">
        <v>0.0</v>
      </c>
      <c r="J73">
        <v>0.0</v>
      </c>
      <c r="AA73" s="12">
        <v>72.0</v>
      </c>
      <c r="AB73" s="13">
        <v>14.0</v>
      </c>
      <c r="AC73" s="11">
        <f t="shared" si="1"/>
        <v>0.1475409836</v>
      </c>
      <c r="AD73" s="13">
        <f t="shared" si="2"/>
        <v>0.035</v>
      </c>
      <c r="AE73" s="11">
        <f t="shared" si="3"/>
        <v>0.1125409836</v>
      </c>
      <c r="AF73" s="11">
        <f t="shared" si="7"/>
        <v>0.1104918033</v>
      </c>
      <c r="AH73" s="12">
        <v>72.0</v>
      </c>
      <c r="AI73" s="13">
        <v>15.0</v>
      </c>
      <c r="AJ73" s="11">
        <f t="shared" si="4"/>
        <v>0.1478439425</v>
      </c>
      <c r="AK73" s="11">
        <f t="shared" si="5"/>
        <v>0.0375</v>
      </c>
      <c r="AL73" s="11">
        <f t="shared" si="6"/>
        <v>0.1103439425</v>
      </c>
      <c r="AM73" s="11">
        <f t="shared" si="8"/>
        <v>0.1082905544</v>
      </c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13">
        <v>33.0</v>
      </c>
      <c r="BI73" s="12">
        <f t="shared" si="17"/>
        <v>3322</v>
      </c>
      <c r="BJ73" s="13">
        <v>45.0</v>
      </c>
      <c r="BK73" s="12">
        <f t="shared" si="18"/>
        <v>4307</v>
      </c>
      <c r="BL73" s="8"/>
      <c r="BM73" s="8"/>
      <c r="BN73" s="8"/>
      <c r="BO73" s="8"/>
      <c r="BP73" s="8"/>
      <c r="BQ73" s="8"/>
      <c r="BR73" s="8"/>
      <c r="BS73" s="8"/>
      <c r="BT73" s="13">
        <v>49.0</v>
      </c>
      <c r="BU73" s="13">
        <v>79.0</v>
      </c>
      <c r="BV73" s="8"/>
      <c r="BW73" s="8"/>
      <c r="BX73" s="12"/>
      <c r="BY73" s="12"/>
      <c r="BZ73" s="8"/>
      <c r="CA73" s="8"/>
      <c r="CB73" s="8"/>
      <c r="CC73" s="8"/>
    </row>
    <row r="74" ht="15.75" customHeight="1">
      <c r="A74" s="9">
        <v>25.0</v>
      </c>
      <c r="B74" s="9">
        <v>175.0</v>
      </c>
      <c r="C74" s="9"/>
      <c r="D74" s="2"/>
      <c r="E74" s="11"/>
      <c r="F74" s="11"/>
      <c r="H74" s="8">
        <v>360.0</v>
      </c>
      <c r="I74">
        <v>0.0</v>
      </c>
      <c r="J74">
        <v>0.0</v>
      </c>
      <c r="AA74" s="12">
        <v>73.0</v>
      </c>
      <c r="AB74" s="13">
        <v>14.0</v>
      </c>
      <c r="AC74" s="11">
        <f t="shared" si="1"/>
        <v>0.1495901639</v>
      </c>
      <c r="AD74" s="13">
        <f t="shared" si="2"/>
        <v>0.035</v>
      </c>
      <c r="AE74" s="11">
        <f t="shared" si="3"/>
        <v>0.1145901639</v>
      </c>
      <c r="AF74" s="11">
        <f t="shared" si="7"/>
        <v>0.1125409836</v>
      </c>
      <c r="AH74" s="12">
        <v>73.0</v>
      </c>
      <c r="AI74" s="13">
        <v>15.0</v>
      </c>
      <c r="AJ74" s="11">
        <f t="shared" si="4"/>
        <v>0.1498973306</v>
      </c>
      <c r="AK74" s="11">
        <f t="shared" si="5"/>
        <v>0.0375</v>
      </c>
      <c r="AL74" s="11">
        <f t="shared" si="6"/>
        <v>0.1123973306</v>
      </c>
      <c r="AM74" s="11">
        <f t="shared" si="8"/>
        <v>0.1103439425</v>
      </c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13">
        <v>49.0</v>
      </c>
      <c r="BI74" s="12">
        <f t="shared" si="17"/>
        <v>3371</v>
      </c>
      <c r="BJ74" s="13">
        <v>79.0</v>
      </c>
      <c r="BK74" s="12">
        <f t="shared" si="18"/>
        <v>4386</v>
      </c>
      <c r="BL74" s="8"/>
      <c r="BM74" s="8"/>
      <c r="BN74" s="8"/>
      <c r="BO74" s="8"/>
      <c r="BP74" s="8"/>
      <c r="BQ74" s="8"/>
      <c r="BR74" s="8"/>
      <c r="BS74" s="8"/>
      <c r="BT74" s="13">
        <v>25.0</v>
      </c>
      <c r="BU74" s="13">
        <v>175.0</v>
      </c>
      <c r="BV74" s="8"/>
      <c r="BW74" s="8"/>
      <c r="BX74" s="12"/>
      <c r="BY74" s="12"/>
      <c r="BZ74" s="8"/>
      <c r="CA74" s="8"/>
      <c r="CB74" s="8"/>
      <c r="CC74" s="8"/>
    </row>
    <row r="75" ht="15.75" customHeight="1">
      <c r="A75" s="9">
        <v>31.0</v>
      </c>
      <c r="B75" s="9">
        <v>15.0</v>
      </c>
      <c r="C75" s="9"/>
      <c r="D75" s="2"/>
      <c r="E75" s="11"/>
      <c r="F75" s="11"/>
      <c r="H75" s="8">
        <v>365.0</v>
      </c>
      <c r="I75">
        <v>0.0</v>
      </c>
      <c r="J75">
        <v>0.0</v>
      </c>
      <c r="AA75" s="12">
        <v>74.0</v>
      </c>
      <c r="AB75" s="13">
        <v>14.0</v>
      </c>
      <c r="AC75" s="11">
        <f t="shared" si="1"/>
        <v>0.1516393443</v>
      </c>
      <c r="AD75" s="13">
        <f t="shared" si="2"/>
        <v>0.035</v>
      </c>
      <c r="AE75" s="11">
        <f t="shared" si="3"/>
        <v>0.1166393443</v>
      </c>
      <c r="AF75" s="11">
        <f t="shared" si="7"/>
        <v>0.1145901639</v>
      </c>
      <c r="AH75" s="12">
        <v>74.0</v>
      </c>
      <c r="AI75" s="13">
        <v>16.0</v>
      </c>
      <c r="AJ75" s="11">
        <f t="shared" si="4"/>
        <v>0.1519507187</v>
      </c>
      <c r="AK75" s="11">
        <f t="shared" si="5"/>
        <v>0.04</v>
      </c>
      <c r="AL75" s="11">
        <f t="shared" si="6"/>
        <v>0.1119507187</v>
      </c>
      <c r="AM75" s="11">
        <f t="shared" si="8"/>
        <v>0.1098973306</v>
      </c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13">
        <v>25.0</v>
      </c>
      <c r="BI75" s="12">
        <f t="shared" si="17"/>
        <v>3396</v>
      </c>
      <c r="BJ75" s="13">
        <v>175.0</v>
      </c>
      <c r="BK75" s="12">
        <f t="shared" si="18"/>
        <v>4561</v>
      </c>
      <c r="BL75" s="8"/>
      <c r="BM75" s="8"/>
      <c r="BN75" s="8"/>
      <c r="BO75" s="8"/>
      <c r="BP75" s="8"/>
      <c r="BQ75" s="8"/>
      <c r="BR75" s="8"/>
      <c r="BS75" s="8"/>
      <c r="BT75" s="13">
        <v>31.0</v>
      </c>
      <c r="BU75" s="13">
        <v>15.0</v>
      </c>
      <c r="BV75" s="8"/>
      <c r="BW75" s="8"/>
      <c r="BX75" s="12"/>
      <c r="BY75" s="12"/>
      <c r="BZ75" s="8"/>
      <c r="CA75" s="8"/>
      <c r="CB75" s="8"/>
      <c r="CC75" s="8"/>
    </row>
    <row r="76" ht="15.75" customHeight="1">
      <c r="A76" s="9">
        <v>177.0</v>
      </c>
      <c r="B76" s="9">
        <v>215.0</v>
      </c>
      <c r="C76" s="9"/>
      <c r="D76" s="2"/>
      <c r="E76" s="11"/>
      <c r="F76" s="11"/>
      <c r="H76" s="8">
        <v>370.0</v>
      </c>
      <c r="I76">
        <v>0.0</v>
      </c>
      <c r="J76">
        <v>0.0</v>
      </c>
      <c r="AA76" s="12">
        <v>75.0</v>
      </c>
      <c r="AB76" s="13">
        <v>15.0</v>
      </c>
      <c r="AC76" s="11">
        <f t="shared" si="1"/>
        <v>0.1536885246</v>
      </c>
      <c r="AD76" s="13">
        <f t="shared" si="2"/>
        <v>0.0375</v>
      </c>
      <c r="AE76" s="11">
        <f t="shared" si="3"/>
        <v>0.1161885246</v>
      </c>
      <c r="AF76" s="11">
        <f t="shared" si="7"/>
        <v>0.1141393443</v>
      </c>
      <c r="AH76" s="12">
        <v>75.0</v>
      </c>
      <c r="AI76" s="13">
        <v>16.0</v>
      </c>
      <c r="AJ76" s="11">
        <f t="shared" si="4"/>
        <v>0.1540041068</v>
      </c>
      <c r="AK76" s="11">
        <f t="shared" si="5"/>
        <v>0.04</v>
      </c>
      <c r="AL76" s="11">
        <f t="shared" si="6"/>
        <v>0.1140041068</v>
      </c>
      <c r="AM76" s="11">
        <f t="shared" si="8"/>
        <v>0.1119507187</v>
      </c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13">
        <v>31.0</v>
      </c>
      <c r="BI76" s="12">
        <f t="shared" si="17"/>
        <v>3427</v>
      </c>
      <c r="BJ76" s="13">
        <v>15.0</v>
      </c>
      <c r="BK76" s="12">
        <f t="shared" si="18"/>
        <v>4576</v>
      </c>
      <c r="BL76" s="8"/>
      <c r="BM76" s="8"/>
      <c r="BN76" s="8"/>
      <c r="BO76" s="8"/>
      <c r="BP76" s="8"/>
      <c r="BQ76" s="8"/>
      <c r="BR76" s="8"/>
      <c r="BS76" s="8"/>
      <c r="BT76" s="13">
        <v>177.0</v>
      </c>
      <c r="BU76" s="13">
        <v>215.0</v>
      </c>
      <c r="BV76" s="8"/>
      <c r="BW76" s="8"/>
      <c r="BX76" s="12"/>
      <c r="BY76" s="12"/>
      <c r="BZ76" s="8"/>
      <c r="CA76" s="8"/>
      <c r="CB76" s="8"/>
      <c r="CC76" s="8"/>
    </row>
    <row r="77" ht="15.75" customHeight="1">
      <c r="A77" s="9">
        <v>54.0</v>
      </c>
      <c r="B77" s="9">
        <v>7.0</v>
      </c>
      <c r="C77" s="9"/>
      <c r="D77" s="2"/>
      <c r="E77" s="11"/>
      <c r="F77" s="11"/>
      <c r="H77" s="8">
        <v>375.0</v>
      </c>
      <c r="I77">
        <v>0.0</v>
      </c>
      <c r="J77">
        <v>0.0</v>
      </c>
      <c r="AA77" s="12">
        <v>76.0</v>
      </c>
      <c r="AB77" s="13">
        <v>15.0</v>
      </c>
      <c r="AC77" s="11">
        <f t="shared" si="1"/>
        <v>0.1557377049</v>
      </c>
      <c r="AD77" s="13">
        <f t="shared" si="2"/>
        <v>0.0375</v>
      </c>
      <c r="AE77" s="11">
        <f t="shared" si="3"/>
        <v>0.1182377049</v>
      </c>
      <c r="AF77" s="11">
        <f t="shared" si="7"/>
        <v>0.1161885246</v>
      </c>
      <c r="AH77" s="12">
        <v>76.0</v>
      </c>
      <c r="AI77" s="13">
        <v>16.0</v>
      </c>
      <c r="AJ77" s="11">
        <f t="shared" si="4"/>
        <v>0.1560574949</v>
      </c>
      <c r="AK77" s="11">
        <f t="shared" si="5"/>
        <v>0.04</v>
      </c>
      <c r="AL77" s="11">
        <f t="shared" si="6"/>
        <v>0.1160574949</v>
      </c>
      <c r="AM77" s="11">
        <f t="shared" si="8"/>
        <v>0.1140041068</v>
      </c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13">
        <v>177.0</v>
      </c>
      <c r="BI77" s="12">
        <f t="shared" si="17"/>
        <v>3604</v>
      </c>
      <c r="BJ77" s="13">
        <v>215.0</v>
      </c>
      <c r="BK77" s="12">
        <f t="shared" si="18"/>
        <v>4791</v>
      </c>
      <c r="BL77" s="8"/>
      <c r="BM77" s="8"/>
      <c r="BN77" s="8"/>
      <c r="BO77" s="8"/>
      <c r="BP77" s="8"/>
      <c r="BQ77" s="8"/>
      <c r="BR77" s="8"/>
      <c r="BS77" s="8"/>
      <c r="BT77" s="13">
        <v>54.0</v>
      </c>
      <c r="BU77" s="13">
        <v>7.0</v>
      </c>
      <c r="BV77" s="8"/>
      <c r="BW77" s="8"/>
      <c r="BX77" s="12"/>
      <c r="BY77" s="12"/>
      <c r="BZ77" s="8"/>
      <c r="CA77" s="8"/>
      <c r="CB77" s="8"/>
      <c r="CC77" s="8"/>
    </row>
    <row r="78" ht="15.75" customHeight="1">
      <c r="A78" s="9">
        <v>64.0</v>
      </c>
      <c r="B78" s="9">
        <v>42.0</v>
      </c>
      <c r="C78" s="9"/>
      <c r="D78" s="2"/>
      <c r="E78" s="11"/>
      <c r="F78" s="11"/>
      <c r="H78" s="8">
        <v>380.0</v>
      </c>
      <c r="I78">
        <v>0.0</v>
      </c>
      <c r="J78">
        <v>0.0</v>
      </c>
      <c r="AA78" s="12">
        <v>77.0</v>
      </c>
      <c r="AB78" s="13">
        <v>15.0</v>
      </c>
      <c r="AC78" s="11">
        <f t="shared" si="1"/>
        <v>0.1577868852</v>
      </c>
      <c r="AD78" s="13">
        <f t="shared" si="2"/>
        <v>0.0375</v>
      </c>
      <c r="AE78" s="11">
        <f t="shared" si="3"/>
        <v>0.1202868852</v>
      </c>
      <c r="AF78" s="11">
        <f t="shared" si="7"/>
        <v>0.1182377049</v>
      </c>
      <c r="AH78" s="12">
        <v>77.0</v>
      </c>
      <c r="AI78" s="13">
        <v>16.0</v>
      </c>
      <c r="AJ78" s="11">
        <f t="shared" si="4"/>
        <v>0.158110883</v>
      </c>
      <c r="AK78" s="11">
        <f t="shared" si="5"/>
        <v>0.04</v>
      </c>
      <c r="AL78" s="11">
        <f t="shared" si="6"/>
        <v>0.118110883</v>
      </c>
      <c r="AM78" s="11">
        <f t="shared" si="8"/>
        <v>0.1160574949</v>
      </c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13">
        <v>54.0</v>
      </c>
      <c r="BI78" s="12">
        <f t="shared" si="17"/>
        <v>3658</v>
      </c>
      <c r="BJ78" s="13">
        <v>7.0</v>
      </c>
      <c r="BK78" s="12">
        <f t="shared" si="18"/>
        <v>4798</v>
      </c>
      <c r="BL78" s="8"/>
      <c r="BM78" s="8"/>
      <c r="BN78" s="8"/>
      <c r="BO78" s="8"/>
      <c r="BP78" s="8"/>
      <c r="BQ78" s="8"/>
      <c r="BR78" s="8"/>
      <c r="BS78" s="8"/>
      <c r="BT78" s="13">
        <v>64.0</v>
      </c>
      <c r="BU78" s="13">
        <v>42.0</v>
      </c>
      <c r="BV78" s="8"/>
      <c r="BW78" s="8"/>
      <c r="BX78" s="12"/>
      <c r="BY78" s="12"/>
      <c r="BZ78" s="8"/>
      <c r="CA78" s="8"/>
      <c r="CB78" s="8"/>
      <c r="CC78" s="8"/>
    </row>
    <row r="79" ht="15.75" customHeight="1">
      <c r="A79" s="9">
        <v>10.0</v>
      </c>
      <c r="B79" s="9">
        <v>59.0</v>
      </c>
      <c r="C79" s="9"/>
      <c r="D79" s="2"/>
      <c r="E79" s="11"/>
      <c r="F79" s="11"/>
      <c r="H79" s="8">
        <v>385.0</v>
      </c>
      <c r="I79">
        <v>0.0</v>
      </c>
      <c r="J79">
        <v>0.0</v>
      </c>
      <c r="AA79" s="12">
        <v>78.0</v>
      </c>
      <c r="AB79" s="13">
        <v>15.0</v>
      </c>
      <c r="AC79" s="11">
        <f t="shared" si="1"/>
        <v>0.1598360656</v>
      </c>
      <c r="AD79" s="13">
        <f t="shared" si="2"/>
        <v>0.0375</v>
      </c>
      <c r="AE79" s="11">
        <f t="shared" si="3"/>
        <v>0.1223360656</v>
      </c>
      <c r="AF79" s="11">
        <f t="shared" si="7"/>
        <v>0.1202868852</v>
      </c>
      <c r="AH79" s="12">
        <v>78.0</v>
      </c>
      <c r="AI79" s="13">
        <v>16.0</v>
      </c>
      <c r="AJ79" s="11">
        <f t="shared" si="4"/>
        <v>0.160164271</v>
      </c>
      <c r="AK79" s="11">
        <f t="shared" si="5"/>
        <v>0.04</v>
      </c>
      <c r="AL79" s="11">
        <f t="shared" si="6"/>
        <v>0.120164271</v>
      </c>
      <c r="AM79" s="11">
        <f t="shared" si="8"/>
        <v>0.118110883</v>
      </c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13">
        <v>64.0</v>
      </c>
      <c r="BI79" s="12">
        <f t="shared" si="17"/>
        <v>3722</v>
      </c>
      <c r="BJ79" s="13">
        <v>42.0</v>
      </c>
      <c r="BK79" s="12">
        <f t="shared" si="18"/>
        <v>4840</v>
      </c>
      <c r="BL79" s="8"/>
      <c r="BM79" s="8"/>
      <c r="BN79" s="8"/>
      <c r="BO79" s="8"/>
      <c r="BP79" s="8"/>
      <c r="BQ79" s="8"/>
      <c r="BR79" s="8"/>
      <c r="BS79" s="8"/>
      <c r="BT79" s="13">
        <v>10.0</v>
      </c>
      <c r="BU79" s="13">
        <v>59.0</v>
      </c>
      <c r="BV79" s="8"/>
      <c r="BW79" s="8"/>
      <c r="BX79" s="12"/>
      <c r="BY79" s="12"/>
      <c r="BZ79" s="8"/>
      <c r="CA79" s="8"/>
      <c r="CB79" s="8"/>
      <c r="CC79" s="8"/>
    </row>
    <row r="80" ht="15.75" customHeight="1">
      <c r="A80" s="9">
        <v>74.0</v>
      </c>
      <c r="B80" s="9">
        <v>13.0</v>
      </c>
      <c r="C80" s="9"/>
      <c r="D80" s="2"/>
      <c r="E80" s="11"/>
      <c r="F80" s="11"/>
      <c r="H80" s="8">
        <v>390.0</v>
      </c>
      <c r="I80">
        <v>0.0</v>
      </c>
      <c r="J80">
        <v>0.0</v>
      </c>
      <c r="AA80" s="12">
        <v>79.0</v>
      </c>
      <c r="AB80" s="13">
        <v>15.0</v>
      </c>
      <c r="AC80" s="11">
        <f t="shared" si="1"/>
        <v>0.1618852459</v>
      </c>
      <c r="AD80" s="13">
        <f t="shared" si="2"/>
        <v>0.0375</v>
      </c>
      <c r="AE80" s="11">
        <f t="shared" si="3"/>
        <v>0.1243852459</v>
      </c>
      <c r="AF80" s="11">
        <f t="shared" si="7"/>
        <v>0.1223360656</v>
      </c>
      <c r="AH80" s="12">
        <v>79.0</v>
      </c>
      <c r="AI80" s="13">
        <v>16.0</v>
      </c>
      <c r="AJ80" s="11">
        <f t="shared" si="4"/>
        <v>0.1622176591</v>
      </c>
      <c r="AK80" s="11">
        <f t="shared" si="5"/>
        <v>0.04</v>
      </c>
      <c r="AL80" s="11">
        <f t="shared" si="6"/>
        <v>0.1222176591</v>
      </c>
      <c r="AM80" s="11">
        <f t="shared" si="8"/>
        <v>0.120164271</v>
      </c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13">
        <v>10.0</v>
      </c>
      <c r="BI80" s="12">
        <f t="shared" si="17"/>
        <v>3732</v>
      </c>
      <c r="BJ80" s="13">
        <v>59.0</v>
      </c>
      <c r="BK80" s="12">
        <f t="shared" si="18"/>
        <v>4899</v>
      </c>
      <c r="BL80" s="8"/>
      <c r="BM80" s="8"/>
      <c r="BN80" s="8"/>
      <c r="BO80" s="8"/>
      <c r="BP80" s="8"/>
      <c r="BQ80" s="8"/>
      <c r="BR80" s="8"/>
      <c r="BS80" s="8"/>
      <c r="BT80" s="13">
        <v>74.0</v>
      </c>
      <c r="BU80" s="13">
        <v>13.0</v>
      </c>
      <c r="BV80" s="8"/>
      <c r="BW80" s="8"/>
      <c r="BX80" s="12"/>
      <c r="BY80" s="12"/>
      <c r="BZ80" s="8"/>
      <c r="CA80" s="8"/>
      <c r="CB80" s="8"/>
      <c r="CC80" s="8"/>
    </row>
    <row r="81" ht="15.75" customHeight="1">
      <c r="A81" s="9">
        <v>23.0</v>
      </c>
      <c r="B81" s="9">
        <v>63.0</v>
      </c>
      <c r="C81" s="9"/>
      <c r="D81" s="2"/>
      <c r="E81" s="11"/>
      <c r="F81" s="11"/>
      <c r="H81" s="8">
        <v>395.0</v>
      </c>
      <c r="I81">
        <v>1.0</v>
      </c>
      <c r="J81">
        <v>0.0</v>
      </c>
      <c r="AA81" s="12">
        <v>80.0</v>
      </c>
      <c r="AB81" s="13">
        <v>15.0</v>
      </c>
      <c r="AC81" s="11">
        <f t="shared" si="1"/>
        <v>0.1639344262</v>
      </c>
      <c r="AD81" s="13">
        <f t="shared" si="2"/>
        <v>0.0375</v>
      </c>
      <c r="AE81" s="11">
        <f t="shared" si="3"/>
        <v>0.1264344262</v>
      </c>
      <c r="AF81" s="11">
        <f t="shared" si="7"/>
        <v>0.1243852459</v>
      </c>
      <c r="AH81" s="12">
        <v>80.0</v>
      </c>
      <c r="AI81" s="13">
        <v>16.0</v>
      </c>
      <c r="AJ81" s="11">
        <f t="shared" si="4"/>
        <v>0.1642710472</v>
      </c>
      <c r="AK81" s="11">
        <f t="shared" si="5"/>
        <v>0.04</v>
      </c>
      <c r="AL81" s="11">
        <f t="shared" si="6"/>
        <v>0.1242710472</v>
      </c>
      <c r="AM81" s="11">
        <f t="shared" si="8"/>
        <v>0.1222176591</v>
      </c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13">
        <v>74.0</v>
      </c>
      <c r="BI81" s="12">
        <f t="shared" si="17"/>
        <v>3806</v>
      </c>
      <c r="BJ81" s="13">
        <v>13.0</v>
      </c>
      <c r="BK81" s="12">
        <f t="shared" si="18"/>
        <v>4912</v>
      </c>
      <c r="BL81" s="8"/>
      <c r="BM81" s="8"/>
      <c r="BN81" s="8"/>
      <c r="BO81" s="8"/>
      <c r="BP81" s="8"/>
      <c r="BQ81" s="8"/>
      <c r="BR81" s="8"/>
      <c r="BS81" s="8"/>
      <c r="BT81" s="13">
        <v>23.0</v>
      </c>
      <c r="BU81" s="13">
        <v>63.0</v>
      </c>
      <c r="BV81" s="8"/>
      <c r="BW81" s="8"/>
      <c r="BX81" s="12"/>
      <c r="BY81" s="12"/>
      <c r="BZ81" s="8"/>
      <c r="CA81" s="8"/>
      <c r="CB81" s="8"/>
      <c r="CC81" s="8"/>
    </row>
    <row r="82" ht="15.75" customHeight="1">
      <c r="A82" s="9">
        <v>78.0</v>
      </c>
      <c r="B82" s="9">
        <v>14.0</v>
      </c>
      <c r="C82" s="9"/>
      <c r="D82" s="2"/>
      <c r="E82" s="11"/>
      <c r="F82" s="11"/>
      <c r="H82" s="8">
        <v>400.0</v>
      </c>
      <c r="I82">
        <v>0.0</v>
      </c>
      <c r="J82">
        <v>0.0</v>
      </c>
      <c r="AA82" s="12">
        <v>81.0</v>
      </c>
      <c r="AB82" s="13">
        <v>15.0</v>
      </c>
      <c r="AC82" s="11">
        <f t="shared" si="1"/>
        <v>0.1659836066</v>
      </c>
      <c r="AD82" s="13">
        <f t="shared" si="2"/>
        <v>0.0375</v>
      </c>
      <c r="AE82" s="11">
        <f t="shared" si="3"/>
        <v>0.1284836066</v>
      </c>
      <c r="AF82" s="11">
        <f t="shared" si="7"/>
        <v>0.1264344262</v>
      </c>
      <c r="AH82" s="12">
        <v>81.0</v>
      </c>
      <c r="AI82" s="13">
        <v>16.0</v>
      </c>
      <c r="AJ82" s="11">
        <f t="shared" si="4"/>
        <v>0.1663244353</v>
      </c>
      <c r="AK82" s="11">
        <f t="shared" si="5"/>
        <v>0.04</v>
      </c>
      <c r="AL82" s="11">
        <f t="shared" si="6"/>
        <v>0.1263244353</v>
      </c>
      <c r="AM82" s="11">
        <f t="shared" si="8"/>
        <v>0.1242710472</v>
      </c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13">
        <v>23.0</v>
      </c>
      <c r="BI82" s="12">
        <f t="shared" si="17"/>
        <v>3829</v>
      </c>
      <c r="BJ82" s="13">
        <v>63.0</v>
      </c>
      <c r="BK82" s="12">
        <f t="shared" si="18"/>
        <v>4975</v>
      </c>
      <c r="BL82" s="8"/>
      <c r="BM82" s="8"/>
      <c r="BN82" s="8"/>
      <c r="BO82" s="8"/>
      <c r="BP82" s="8"/>
      <c r="BQ82" s="8"/>
      <c r="BR82" s="8"/>
      <c r="BS82" s="8"/>
      <c r="BT82" s="13">
        <v>78.0</v>
      </c>
      <c r="BU82" s="13">
        <v>14.0</v>
      </c>
      <c r="BV82" s="8"/>
      <c r="BW82" s="8"/>
      <c r="BX82" s="12"/>
      <c r="BY82" s="12"/>
      <c r="BZ82" s="8"/>
      <c r="CA82" s="8"/>
      <c r="CB82" s="8"/>
      <c r="CC82" s="8"/>
    </row>
    <row r="83" ht="15.75" customHeight="1">
      <c r="A83" s="9">
        <v>74.0</v>
      </c>
      <c r="B83" s="9">
        <v>72.0</v>
      </c>
      <c r="C83" s="9"/>
      <c r="D83" s="2"/>
      <c r="E83" s="11"/>
      <c r="F83" s="11"/>
      <c r="H83" s="8"/>
      <c r="I83">
        <v>0.0</v>
      </c>
      <c r="J83">
        <v>0.0</v>
      </c>
      <c r="AA83" s="12">
        <v>82.0</v>
      </c>
      <c r="AB83" s="13">
        <v>15.0</v>
      </c>
      <c r="AC83" s="11">
        <f t="shared" si="1"/>
        <v>0.1680327869</v>
      </c>
      <c r="AD83" s="13">
        <f t="shared" si="2"/>
        <v>0.0375</v>
      </c>
      <c r="AE83" s="11">
        <f t="shared" si="3"/>
        <v>0.1305327869</v>
      </c>
      <c r="AF83" s="11">
        <f t="shared" si="7"/>
        <v>0.1284836066</v>
      </c>
      <c r="AH83" s="12">
        <v>82.0</v>
      </c>
      <c r="AI83" s="13">
        <v>17.0</v>
      </c>
      <c r="AJ83" s="11">
        <f t="shared" si="4"/>
        <v>0.1683778234</v>
      </c>
      <c r="AK83" s="11">
        <f t="shared" si="5"/>
        <v>0.0425</v>
      </c>
      <c r="AL83" s="11">
        <f t="shared" si="6"/>
        <v>0.1258778234</v>
      </c>
      <c r="AM83" s="11">
        <f t="shared" si="8"/>
        <v>0.1238244353</v>
      </c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13">
        <v>78.0</v>
      </c>
      <c r="BI83" s="12">
        <f t="shared" si="17"/>
        <v>3907</v>
      </c>
      <c r="BJ83" s="13">
        <v>14.0</v>
      </c>
      <c r="BK83" s="12">
        <f t="shared" si="18"/>
        <v>4989</v>
      </c>
      <c r="BL83" s="8"/>
      <c r="BM83" s="8"/>
      <c r="BN83" s="8"/>
      <c r="BO83" s="8"/>
      <c r="BP83" s="8"/>
      <c r="BQ83" s="8"/>
      <c r="BR83" s="8"/>
      <c r="BS83" s="8"/>
      <c r="BT83" s="13">
        <v>74.0</v>
      </c>
      <c r="BU83" s="13">
        <v>72.0</v>
      </c>
      <c r="BV83" s="8"/>
      <c r="BW83" s="8"/>
      <c r="BX83" s="12"/>
      <c r="BY83" s="12"/>
      <c r="BZ83" s="8"/>
      <c r="CA83" s="8"/>
      <c r="CB83" s="8"/>
      <c r="CC83" s="8"/>
    </row>
    <row r="84" ht="15.75" customHeight="1">
      <c r="A84" s="9">
        <v>16.0</v>
      </c>
      <c r="B84" s="9">
        <v>158.0</v>
      </c>
      <c r="C84" s="9"/>
      <c r="D84" s="2"/>
      <c r="E84" s="11"/>
      <c r="F84" s="11"/>
      <c r="AA84" s="12">
        <v>83.0</v>
      </c>
      <c r="AB84" s="13">
        <v>15.0</v>
      </c>
      <c r="AC84" s="11">
        <f t="shared" si="1"/>
        <v>0.1700819672</v>
      </c>
      <c r="AD84" s="13">
        <f t="shared" si="2"/>
        <v>0.0375</v>
      </c>
      <c r="AE84" s="11">
        <f t="shared" si="3"/>
        <v>0.1325819672</v>
      </c>
      <c r="AF84" s="11">
        <f t="shared" si="7"/>
        <v>0.1305327869</v>
      </c>
      <c r="AH84" s="12">
        <v>83.0</v>
      </c>
      <c r="AI84" s="13">
        <v>17.0</v>
      </c>
      <c r="AJ84" s="11">
        <f t="shared" si="4"/>
        <v>0.1704312115</v>
      </c>
      <c r="AK84" s="11">
        <f t="shared" si="5"/>
        <v>0.0425</v>
      </c>
      <c r="AL84" s="11">
        <f t="shared" si="6"/>
        <v>0.1279312115</v>
      </c>
      <c r="AM84" s="11">
        <f t="shared" si="8"/>
        <v>0.1258778234</v>
      </c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13">
        <v>74.0</v>
      </c>
      <c r="BI84" s="12">
        <f t="shared" si="17"/>
        <v>3981</v>
      </c>
      <c r="BJ84" s="13">
        <v>72.0</v>
      </c>
      <c r="BK84" s="12">
        <f t="shared" si="18"/>
        <v>5061</v>
      </c>
      <c r="BL84" s="8"/>
      <c r="BM84" s="8"/>
      <c r="BN84" s="8"/>
      <c r="BO84" s="8"/>
      <c r="BP84" s="8"/>
      <c r="BQ84" s="8"/>
      <c r="BR84" s="8"/>
      <c r="BS84" s="8"/>
      <c r="BT84" s="13">
        <v>16.0</v>
      </c>
      <c r="BU84" s="13">
        <v>158.0</v>
      </c>
      <c r="BV84" s="8"/>
      <c r="BW84" s="8"/>
      <c r="BX84" s="12"/>
      <c r="BY84" s="12"/>
      <c r="BZ84" s="8"/>
      <c r="CA84" s="8"/>
      <c r="CB84" s="8"/>
      <c r="CC84" s="8"/>
    </row>
    <row r="85" ht="15.75" customHeight="1">
      <c r="A85" s="9">
        <v>90.0</v>
      </c>
      <c r="B85" s="9">
        <v>130.0</v>
      </c>
      <c r="C85" s="9"/>
      <c r="D85" s="2"/>
      <c r="E85" s="11"/>
      <c r="F85" s="11"/>
      <c r="AA85" s="12">
        <v>84.0</v>
      </c>
      <c r="AB85" s="13">
        <v>15.0</v>
      </c>
      <c r="AC85" s="11">
        <f t="shared" si="1"/>
        <v>0.1721311475</v>
      </c>
      <c r="AD85" s="13">
        <f t="shared" si="2"/>
        <v>0.0375</v>
      </c>
      <c r="AE85" s="11">
        <f t="shared" si="3"/>
        <v>0.1346311475</v>
      </c>
      <c r="AF85" s="11">
        <f t="shared" si="7"/>
        <v>0.1325819672</v>
      </c>
      <c r="AH85" s="12">
        <v>84.0</v>
      </c>
      <c r="AI85" s="13">
        <v>17.0</v>
      </c>
      <c r="AJ85" s="11">
        <f t="shared" si="4"/>
        <v>0.1724845996</v>
      </c>
      <c r="AK85" s="11">
        <f t="shared" si="5"/>
        <v>0.0425</v>
      </c>
      <c r="AL85" s="11">
        <f t="shared" si="6"/>
        <v>0.1299845996</v>
      </c>
      <c r="AM85" s="11">
        <f t="shared" si="8"/>
        <v>0.1279312115</v>
      </c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13">
        <v>16.0</v>
      </c>
      <c r="BI85" s="12">
        <f t="shared" si="17"/>
        <v>3997</v>
      </c>
      <c r="BJ85" s="13">
        <v>158.0</v>
      </c>
      <c r="BK85" s="12">
        <f t="shared" si="18"/>
        <v>5219</v>
      </c>
      <c r="BL85" s="8"/>
      <c r="BM85" s="8"/>
      <c r="BN85" s="8"/>
      <c r="BO85" s="8"/>
      <c r="BP85" s="8"/>
      <c r="BQ85" s="8"/>
      <c r="BR85" s="8"/>
      <c r="BS85" s="8"/>
      <c r="BT85" s="13">
        <v>90.0</v>
      </c>
      <c r="BU85" s="13">
        <v>130.0</v>
      </c>
      <c r="BV85" s="8"/>
      <c r="BW85" s="8"/>
      <c r="BX85" s="12"/>
      <c r="BY85" s="12"/>
      <c r="BZ85" s="8"/>
      <c r="CA85" s="8"/>
      <c r="CB85" s="8"/>
      <c r="CC85" s="8"/>
    </row>
    <row r="86" ht="15.75" customHeight="1">
      <c r="A86" s="9">
        <v>96.0</v>
      </c>
      <c r="B86" s="9">
        <v>64.0</v>
      </c>
      <c r="C86" s="9"/>
      <c r="D86" s="2"/>
      <c r="E86" s="11"/>
      <c r="F86" s="11"/>
      <c r="AA86" s="12">
        <v>85.0</v>
      </c>
      <c r="AB86" s="13">
        <v>16.0</v>
      </c>
      <c r="AC86" s="11">
        <f t="shared" si="1"/>
        <v>0.1741803279</v>
      </c>
      <c r="AD86" s="13">
        <f t="shared" si="2"/>
        <v>0.04</v>
      </c>
      <c r="AE86" s="11">
        <f t="shared" si="3"/>
        <v>0.1341803279</v>
      </c>
      <c r="AF86" s="11">
        <f t="shared" si="7"/>
        <v>0.1321311475</v>
      </c>
      <c r="AH86" s="12">
        <v>85.0</v>
      </c>
      <c r="AI86" s="13">
        <v>17.0</v>
      </c>
      <c r="AJ86" s="11">
        <f t="shared" si="4"/>
        <v>0.1745379877</v>
      </c>
      <c r="AK86" s="11">
        <f t="shared" si="5"/>
        <v>0.0425</v>
      </c>
      <c r="AL86" s="11">
        <f t="shared" si="6"/>
        <v>0.1320379877</v>
      </c>
      <c r="AM86" s="11">
        <f t="shared" si="8"/>
        <v>0.1299845996</v>
      </c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13">
        <v>90.0</v>
      </c>
      <c r="BI86" s="12">
        <f t="shared" si="17"/>
        <v>4087</v>
      </c>
      <c r="BJ86" s="13">
        <v>130.0</v>
      </c>
      <c r="BK86" s="12">
        <f t="shared" si="18"/>
        <v>5349</v>
      </c>
      <c r="BL86" s="8"/>
      <c r="BM86" s="8"/>
      <c r="BN86" s="8"/>
      <c r="BO86" s="8"/>
      <c r="BP86" s="8"/>
      <c r="BQ86" s="8"/>
      <c r="BR86" s="8"/>
      <c r="BS86" s="8"/>
      <c r="BT86" s="13">
        <v>96.0</v>
      </c>
      <c r="BU86" s="13">
        <v>64.0</v>
      </c>
      <c r="BV86" s="8"/>
      <c r="BW86" s="8"/>
      <c r="BX86" s="12"/>
      <c r="BY86" s="12"/>
      <c r="BZ86" s="8"/>
      <c r="CA86" s="8"/>
      <c r="CB86" s="8"/>
      <c r="CC86" s="8"/>
    </row>
    <row r="87" ht="15.75" customHeight="1">
      <c r="A87" s="9">
        <v>20.0</v>
      </c>
      <c r="B87" s="9">
        <v>21.0</v>
      </c>
      <c r="C87" s="9"/>
      <c r="D87" s="2"/>
      <c r="E87" s="11"/>
      <c r="F87" s="11"/>
      <c r="AA87" s="12">
        <v>86.0</v>
      </c>
      <c r="AB87" s="13">
        <v>16.0</v>
      </c>
      <c r="AC87" s="11">
        <f t="shared" si="1"/>
        <v>0.1762295082</v>
      </c>
      <c r="AD87" s="13">
        <f t="shared" si="2"/>
        <v>0.04</v>
      </c>
      <c r="AE87" s="11">
        <f t="shared" si="3"/>
        <v>0.1362295082</v>
      </c>
      <c r="AF87" s="11">
        <f t="shared" si="7"/>
        <v>0.1341803279</v>
      </c>
      <c r="AH87" s="12">
        <v>86.0</v>
      </c>
      <c r="AI87" s="13">
        <v>17.0</v>
      </c>
      <c r="AJ87" s="11">
        <f t="shared" si="4"/>
        <v>0.1765913758</v>
      </c>
      <c r="AK87" s="11">
        <f t="shared" si="5"/>
        <v>0.0425</v>
      </c>
      <c r="AL87" s="11">
        <f t="shared" si="6"/>
        <v>0.1340913758</v>
      </c>
      <c r="AM87" s="11">
        <f t="shared" si="8"/>
        <v>0.1320379877</v>
      </c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13">
        <v>96.0</v>
      </c>
      <c r="BI87" s="12">
        <f t="shared" si="17"/>
        <v>4183</v>
      </c>
      <c r="BJ87" s="13">
        <v>64.0</v>
      </c>
      <c r="BK87" s="12">
        <f t="shared" si="18"/>
        <v>5413</v>
      </c>
      <c r="BL87" s="8"/>
      <c r="BM87" s="8"/>
      <c r="BN87" s="8"/>
      <c r="BO87" s="8"/>
      <c r="BP87" s="8"/>
      <c r="BQ87" s="8"/>
      <c r="BR87" s="8"/>
      <c r="BS87" s="8"/>
      <c r="BT87" s="13">
        <v>20.0</v>
      </c>
      <c r="BU87" s="13">
        <v>21.0</v>
      </c>
      <c r="BV87" s="8"/>
      <c r="BW87" s="8"/>
      <c r="BX87" s="12"/>
      <c r="BY87" s="12"/>
      <c r="BZ87" s="8"/>
      <c r="CA87" s="8"/>
      <c r="CB87" s="8"/>
      <c r="CC87" s="8"/>
    </row>
    <row r="88" ht="15.75" customHeight="1">
      <c r="A88" s="9">
        <v>391.0</v>
      </c>
      <c r="B88" s="9">
        <v>14.0</v>
      </c>
      <c r="C88" s="9"/>
      <c r="D88" s="2"/>
      <c r="E88" s="11"/>
      <c r="F88" s="11"/>
      <c r="AA88" s="12">
        <v>87.0</v>
      </c>
      <c r="AB88" s="13">
        <v>16.0</v>
      </c>
      <c r="AC88" s="11">
        <f t="shared" si="1"/>
        <v>0.1782786885</v>
      </c>
      <c r="AD88" s="13">
        <f t="shared" si="2"/>
        <v>0.04</v>
      </c>
      <c r="AE88" s="11">
        <f t="shared" si="3"/>
        <v>0.1382786885</v>
      </c>
      <c r="AF88" s="11">
        <f t="shared" si="7"/>
        <v>0.1362295082</v>
      </c>
      <c r="AH88" s="12">
        <v>87.0</v>
      </c>
      <c r="AI88" s="13">
        <v>17.0</v>
      </c>
      <c r="AJ88" s="11">
        <f t="shared" si="4"/>
        <v>0.1786447639</v>
      </c>
      <c r="AK88" s="11">
        <f t="shared" si="5"/>
        <v>0.0425</v>
      </c>
      <c r="AL88" s="11">
        <f t="shared" si="6"/>
        <v>0.1361447639</v>
      </c>
      <c r="AM88" s="11">
        <f t="shared" si="8"/>
        <v>0.1340913758</v>
      </c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13">
        <v>20.0</v>
      </c>
      <c r="BI88" s="12">
        <f t="shared" si="17"/>
        <v>4203</v>
      </c>
      <c r="BJ88" s="13">
        <v>21.0</v>
      </c>
      <c r="BK88" s="12">
        <f t="shared" si="18"/>
        <v>5434</v>
      </c>
      <c r="BL88" s="8"/>
      <c r="BM88" s="8"/>
      <c r="BN88" s="8"/>
      <c r="BO88" s="8"/>
      <c r="BP88" s="8"/>
      <c r="BQ88" s="8"/>
      <c r="BR88" s="8"/>
      <c r="BS88" s="8"/>
      <c r="BT88" s="13">
        <v>391.0</v>
      </c>
      <c r="BU88" s="13">
        <v>14.0</v>
      </c>
      <c r="BV88" s="8"/>
      <c r="BW88" s="8"/>
      <c r="BX88" s="12"/>
      <c r="BY88" s="12"/>
      <c r="BZ88" s="8"/>
      <c r="CA88" s="8"/>
      <c r="CB88" s="8"/>
      <c r="CC88" s="8"/>
    </row>
    <row r="89" ht="15.75" customHeight="1">
      <c r="A89" s="9">
        <v>10.0</v>
      </c>
      <c r="B89" s="9">
        <v>183.0</v>
      </c>
      <c r="C89" s="9"/>
      <c r="D89" s="2"/>
      <c r="E89" s="11"/>
      <c r="F89" s="11"/>
      <c r="AA89" s="12">
        <v>88.0</v>
      </c>
      <c r="AB89" s="13">
        <v>16.0</v>
      </c>
      <c r="AC89" s="11">
        <f t="shared" si="1"/>
        <v>0.1803278689</v>
      </c>
      <c r="AD89" s="13">
        <f t="shared" si="2"/>
        <v>0.04</v>
      </c>
      <c r="AE89" s="11">
        <f t="shared" si="3"/>
        <v>0.1403278689</v>
      </c>
      <c r="AF89" s="11">
        <f t="shared" si="7"/>
        <v>0.1382786885</v>
      </c>
      <c r="AH89" s="12">
        <v>88.0</v>
      </c>
      <c r="AI89" s="13">
        <v>17.0</v>
      </c>
      <c r="AJ89" s="11">
        <f t="shared" si="4"/>
        <v>0.180698152</v>
      </c>
      <c r="AK89" s="11">
        <f t="shared" si="5"/>
        <v>0.0425</v>
      </c>
      <c r="AL89" s="11">
        <f t="shared" si="6"/>
        <v>0.138198152</v>
      </c>
      <c r="AM89" s="11">
        <f t="shared" si="8"/>
        <v>0.1361447639</v>
      </c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13">
        <v>391.0</v>
      </c>
      <c r="BI89" s="12">
        <f t="shared" si="17"/>
        <v>4594</v>
      </c>
      <c r="BJ89" s="13">
        <v>14.0</v>
      </c>
      <c r="BK89" s="12">
        <f t="shared" si="18"/>
        <v>5448</v>
      </c>
      <c r="BL89" s="8"/>
      <c r="BM89" s="8"/>
      <c r="BN89" s="8"/>
      <c r="BO89" s="8"/>
      <c r="BP89" s="8"/>
      <c r="BQ89" s="8"/>
      <c r="BR89" s="8"/>
      <c r="BS89" s="8"/>
      <c r="BT89" s="13">
        <v>10.0</v>
      </c>
      <c r="BU89" s="13">
        <v>183.0</v>
      </c>
      <c r="BV89" s="8"/>
      <c r="BW89" s="8"/>
      <c r="BX89" s="12"/>
      <c r="BY89" s="12"/>
      <c r="BZ89" s="8"/>
      <c r="CA89" s="8"/>
      <c r="CB89" s="8"/>
      <c r="CC89" s="8"/>
    </row>
    <row r="90" ht="15.75" customHeight="1">
      <c r="A90" s="9">
        <v>18.0</v>
      </c>
      <c r="B90" s="9">
        <v>18.0</v>
      </c>
      <c r="C90" s="9"/>
      <c r="D90" s="2"/>
      <c r="E90" s="11"/>
      <c r="F90" s="11"/>
      <c r="AA90" s="12">
        <v>89.0</v>
      </c>
      <c r="AB90" s="13">
        <v>16.0</v>
      </c>
      <c r="AC90" s="11">
        <f t="shared" si="1"/>
        <v>0.1823770492</v>
      </c>
      <c r="AD90" s="13">
        <f t="shared" si="2"/>
        <v>0.04</v>
      </c>
      <c r="AE90" s="11">
        <f t="shared" si="3"/>
        <v>0.1423770492</v>
      </c>
      <c r="AF90" s="11">
        <f t="shared" si="7"/>
        <v>0.1403278689</v>
      </c>
      <c r="AH90" s="12">
        <v>89.0</v>
      </c>
      <c r="AI90" s="13">
        <v>18.0</v>
      </c>
      <c r="AJ90" s="11">
        <f t="shared" si="4"/>
        <v>0.18275154</v>
      </c>
      <c r="AK90" s="11">
        <f t="shared" si="5"/>
        <v>0.045</v>
      </c>
      <c r="AL90" s="11">
        <f t="shared" si="6"/>
        <v>0.13775154</v>
      </c>
      <c r="AM90" s="11">
        <f t="shared" si="8"/>
        <v>0.135698152</v>
      </c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13">
        <v>10.0</v>
      </c>
      <c r="BI90" s="12">
        <f t="shared" si="17"/>
        <v>4604</v>
      </c>
      <c r="BJ90" s="13">
        <v>183.0</v>
      </c>
      <c r="BK90" s="12">
        <f t="shared" si="18"/>
        <v>5631</v>
      </c>
      <c r="BL90" s="8"/>
      <c r="BM90" s="8"/>
      <c r="BN90" s="8"/>
      <c r="BO90" s="8"/>
      <c r="BP90" s="8"/>
      <c r="BQ90" s="8"/>
      <c r="BR90" s="8"/>
      <c r="BS90" s="8"/>
      <c r="BT90" s="13">
        <v>18.0</v>
      </c>
      <c r="BU90" s="13">
        <v>18.0</v>
      </c>
      <c r="BV90" s="8"/>
      <c r="BW90" s="8"/>
      <c r="BX90" s="12"/>
      <c r="BY90" s="12"/>
      <c r="BZ90" s="8"/>
      <c r="CA90" s="8"/>
      <c r="CB90" s="8"/>
      <c r="CC90" s="8"/>
    </row>
    <row r="91" ht="15.75" customHeight="1">
      <c r="A91" s="9">
        <v>17.0</v>
      </c>
      <c r="B91" s="9">
        <v>64.0</v>
      </c>
      <c r="C91" s="9"/>
      <c r="D91" s="2"/>
      <c r="E91" s="11"/>
      <c r="F91" s="11"/>
      <c r="AA91" s="12">
        <v>90.0</v>
      </c>
      <c r="AB91" s="13">
        <v>16.0</v>
      </c>
      <c r="AC91" s="11">
        <f t="shared" si="1"/>
        <v>0.1844262295</v>
      </c>
      <c r="AD91" s="13">
        <f t="shared" si="2"/>
        <v>0.04</v>
      </c>
      <c r="AE91" s="11">
        <f t="shared" si="3"/>
        <v>0.1444262295</v>
      </c>
      <c r="AF91" s="11">
        <f t="shared" si="7"/>
        <v>0.1423770492</v>
      </c>
      <c r="AH91" s="12">
        <v>90.0</v>
      </c>
      <c r="AI91" s="13">
        <v>18.0</v>
      </c>
      <c r="AJ91" s="11">
        <f t="shared" si="4"/>
        <v>0.1848049281</v>
      </c>
      <c r="AK91" s="11">
        <f t="shared" si="5"/>
        <v>0.045</v>
      </c>
      <c r="AL91" s="11">
        <f t="shared" si="6"/>
        <v>0.1398049281</v>
      </c>
      <c r="AM91" s="11">
        <f t="shared" si="8"/>
        <v>0.13775154</v>
      </c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13">
        <v>18.0</v>
      </c>
      <c r="BI91" s="12">
        <f t="shared" si="17"/>
        <v>4622</v>
      </c>
      <c r="BJ91" s="13">
        <v>18.0</v>
      </c>
      <c r="BK91" s="12">
        <f t="shared" si="18"/>
        <v>5649</v>
      </c>
      <c r="BL91" s="8"/>
      <c r="BM91" s="8"/>
      <c r="BN91" s="8"/>
      <c r="BO91" s="8"/>
      <c r="BP91" s="8"/>
      <c r="BQ91" s="8"/>
      <c r="BR91" s="8"/>
      <c r="BS91" s="8"/>
      <c r="BT91" s="13">
        <v>17.0</v>
      </c>
      <c r="BU91" s="13">
        <v>64.0</v>
      </c>
      <c r="BV91" s="8"/>
      <c r="BW91" s="8"/>
      <c r="BX91" s="12"/>
      <c r="BY91" s="12"/>
      <c r="BZ91" s="8"/>
      <c r="CA91" s="8"/>
      <c r="CB91" s="8"/>
      <c r="CC91" s="8"/>
    </row>
    <row r="92" ht="15.75" customHeight="1">
      <c r="A92" s="9">
        <v>16.0</v>
      </c>
      <c r="B92" s="9">
        <v>162.0</v>
      </c>
      <c r="C92" s="9"/>
      <c r="D92" s="2"/>
      <c r="E92" s="11"/>
      <c r="F92" s="11"/>
      <c r="AA92" s="12">
        <v>91.0</v>
      </c>
      <c r="AB92" s="13">
        <v>16.0</v>
      </c>
      <c r="AC92" s="11">
        <f t="shared" si="1"/>
        <v>0.1864754098</v>
      </c>
      <c r="AD92" s="13">
        <f t="shared" si="2"/>
        <v>0.04</v>
      </c>
      <c r="AE92" s="11">
        <f t="shared" si="3"/>
        <v>0.1464754098</v>
      </c>
      <c r="AF92" s="11">
        <f t="shared" si="7"/>
        <v>0.1444262295</v>
      </c>
      <c r="AH92" s="12">
        <v>91.0</v>
      </c>
      <c r="AI92" s="13">
        <v>18.0</v>
      </c>
      <c r="AJ92" s="11">
        <f t="shared" si="4"/>
        <v>0.1868583162</v>
      </c>
      <c r="AK92" s="11">
        <f t="shared" si="5"/>
        <v>0.045</v>
      </c>
      <c r="AL92" s="11">
        <f t="shared" si="6"/>
        <v>0.1418583162</v>
      </c>
      <c r="AM92" s="11">
        <f t="shared" si="8"/>
        <v>0.1398049281</v>
      </c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13">
        <v>17.0</v>
      </c>
      <c r="BI92" s="12">
        <f t="shared" si="17"/>
        <v>4639</v>
      </c>
      <c r="BJ92" s="13">
        <v>64.0</v>
      </c>
      <c r="BK92" s="12">
        <f t="shared" si="18"/>
        <v>5713</v>
      </c>
      <c r="BL92" s="8"/>
      <c r="BM92" s="8"/>
      <c r="BN92" s="8"/>
      <c r="BO92" s="8"/>
      <c r="BP92" s="8"/>
      <c r="BQ92" s="8"/>
      <c r="BR92" s="8"/>
      <c r="BS92" s="8"/>
      <c r="BT92" s="13">
        <v>16.0</v>
      </c>
      <c r="BU92" s="13">
        <v>162.0</v>
      </c>
      <c r="BV92" s="8"/>
      <c r="BW92" s="8"/>
      <c r="BX92" s="12"/>
      <c r="BY92" s="12"/>
      <c r="BZ92" s="8"/>
      <c r="CA92" s="8"/>
      <c r="CB92" s="8"/>
      <c r="CC92" s="8"/>
    </row>
    <row r="93" ht="15.75" customHeight="1">
      <c r="A93" s="9">
        <v>21.0</v>
      </c>
      <c r="B93" s="9">
        <v>59.0</v>
      </c>
      <c r="C93" s="9"/>
      <c r="D93" s="2"/>
      <c r="E93" s="11"/>
      <c r="F93" s="11"/>
      <c r="AA93" s="12">
        <v>92.0</v>
      </c>
      <c r="AB93" s="13">
        <v>16.0</v>
      </c>
      <c r="AC93" s="11">
        <f t="shared" si="1"/>
        <v>0.1885245902</v>
      </c>
      <c r="AD93" s="13">
        <f t="shared" si="2"/>
        <v>0.04</v>
      </c>
      <c r="AE93" s="11">
        <f t="shared" si="3"/>
        <v>0.1485245902</v>
      </c>
      <c r="AF93" s="11">
        <f t="shared" si="7"/>
        <v>0.1464754098</v>
      </c>
      <c r="AH93" s="12">
        <v>92.0</v>
      </c>
      <c r="AI93" s="13">
        <v>18.0</v>
      </c>
      <c r="AJ93" s="11">
        <f t="shared" si="4"/>
        <v>0.1889117043</v>
      </c>
      <c r="AK93" s="11">
        <f t="shared" si="5"/>
        <v>0.045</v>
      </c>
      <c r="AL93" s="11">
        <f t="shared" si="6"/>
        <v>0.1439117043</v>
      </c>
      <c r="AM93" s="11">
        <f t="shared" si="8"/>
        <v>0.1418583162</v>
      </c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13">
        <v>16.0</v>
      </c>
      <c r="BI93" s="12">
        <f t="shared" si="17"/>
        <v>4655</v>
      </c>
      <c r="BJ93" s="13">
        <v>162.0</v>
      </c>
      <c r="BK93" s="12">
        <f t="shared" si="18"/>
        <v>5875</v>
      </c>
      <c r="BL93" s="8"/>
      <c r="BM93" s="8"/>
      <c r="BN93" s="8"/>
      <c r="BO93" s="8"/>
      <c r="BP93" s="8"/>
      <c r="BQ93" s="8"/>
      <c r="BR93" s="8"/>
      <c r="BS93" s="8"/>
      <c r="BT93" s="13">
        <v>21.0</v>
      </c>
      <c r="BU93" s="13">
        <v>59.0</v>
      </c>
      <c r="BV93" s="8"/>
      <c r="BW93" s="8"/>
      <c r="BX93" s="12"/>
      <c r="BY93" s="12"/>
      <c r="BZ93" s="8"/>
      <c r="CA93" s="8"/>
      <c r="CB93" s="8"/>
      <c r="CC93" s="8"/>
    </row>
    <row r="94" ht="15.75" customHeight="1">
      <c r="A94" s="9">
        <v>14.0</v>
      </c>
      <c r="B94" s="9">
        <v>60.0</v>
      </c>
      <c r="C94" s="9"/>
      <c r="D94" s="2"/>
      <c r="E94" s="11"/>
      <c r="F94" s="11"/>
      <c r="AA94" s="12">
        <v>93.0</v>
      </c>
      <c r="AB94" s="13">
        <v>16.0</v>
      </c>
      <c r="AC94" s="11">
        <f t="shared" si="1"/>
        <v>0.1905737705</v>
      </c>
      <c r="AD94" s="13">
        <f t="shared" si="2"/>
        <v>0.04</v>
      </c>
      <c r="AE94" s="11">
        <f t="shared" si="3"/>
        <v>0.1505737705</v>
      </c>
      <c r="AF94" s="11">
        <f t="shared" si="7"/>
        <v>0.1485245902</v>
      </c>
      <c r="AH94" s="12">
        <v>93.0</v>
      </c>
      <c r="AI94" s="13">
        <v>18.0</v>
      </c>
      <c r="AJ94" s="11">
        <f t="shared" si="4"/>
        <v>0.1909650924</v>
      </c>
      <c r="AK94" s="11">
        <f t="shared" si="5"/>
        <v>0.045</v>
      </c>
      <c r="AL94" s="11">
        <f t="shared" si="6"/>
        <v>0.1459650924</v>
      </c>
      <c r="AM94" s="11">
        <f t="shared" si="8"/>
        <v>0.1439117043</v>
      </c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13">
        <v>21.0</v>
      </c>
      <c r="BI94" s="12">
        <f t="shared" si="17"/>
        <v>4676</v>
      </c>
      <c r="BJ94" s="13">
        <v>59.0</v>
      </c>
      <c r="BK94" s="12">
        <f t="shared" si="18"/>
        <v>5934</v>
      </c>
      <c r="BL94" s="8"/>
      <c r="BM94" s="8"/>
      <c r="BN94" s="8"/>
      <c r="BO94" s="8"/>
      <c r="BP94" s="8"/>
      <c r="BQ94" s="8"/>
      <c r="BR94" s="8"/>
      <c r="BS94" s="8"/>
      <c r="BT94" s="13">
        <v>14.0</v>
      </c>
      <c r="BU94" s="13">
        <v>60.0</v>
      </c>
      <c r="BV94" s="8"/>
      <c r="BW94" s="8"/>
      <c r="BX94" s="12"/>
      <c r="BY94" s="12"/>
      <c r="BZ94" s="8"/>
      <c r="CA94" s="8"/>
      <c r="CB94" s="8"/>
      <c r="CC94" s="8"/>
    </row>
    <row r="95" ht="15.75" customHeight="1">
      <c r="A95" s="9">
        <v>16.0</v>
      </c>
      <c r="B95" s="9">
        <v>28.0</v>
      </c>
      <c r="C95" s="9"/>
      <c r="D95" s="2"/>
      <c r="E95" s="11"/>
      <c r="F95" s="11"/>
      <c r="AA95" s="12">
        <v>94.0</v>
      </c>
      <c r="AB95" s="13">
        <v>16.0</v>
      </c>
      <c r="AC95" s="11">
        <f t="shared" si="1"/>
        <v>0.1926229508</v>
      </c>
      <c r="AD95" s="13">
        <f t="shared" si="2"/>
        <v>0.04</v>
      </c>
      <c r="AE95" s="11">
        <f t="shared" si="3"/>
        <v>0.1526229508</v>
      </c>
      <c r="AF95" s="11">
        <f t="shared" si="7"/>
        <v>0.1505737705</v>
      </c>
      <c r="AH95" s="12">
        <v>94.0</v>
      </c>
      <c r="AI95" s="13">
        <v>18.0</v>
      </c>
      <c r="AJ95" s="11">
        <f t="shared" si="4"/>
        <v>0.1930184805</v>
      </c>
      <c r="AK95" s="11">
        <f t="shared" si="5"/>
        <v>0.045</v>
      </c>
      <c r="AL95" s="11">
        <f t="shared" si="6"/>
        <v>0.1480184805</v>
      </c>
      <c r="AM95" s="11">
        <f t="shared" si="8"/>
        <v>0.1459650924</v>
      </c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13">
        <v>14.0</v>
      </c>
      <c r="BI95" s="12">
        <f t="shared" si="17"/>
        <v>4690</v>
      </c>
      <c r="BJ95" s="13">
        <v>60.0</v>
      </c>
      <c r="BK95" s="12">
        <f t="shared" si="18"/>
        <v>5994</v>
      </c>
      <c r="BL95" s="8"/>
      <c r="BM95" s="8"/>
      <c r="BN95" s="8"/>
      <c r="BO95" s="8"/>
      <c r="BP95" s="8"/>
      <c r="BQ95" s="8"/>
      <c r="BR95" s="8"/>
      <c r="BS95" s="8"/>
      <c r="BT95" s="13">
        <v>16.0</v>
      </c>
      <c r="BU95" s="13">
        <v>28.0</v>
      </c>
      <c r="BV95" s="8"/>
      <c r="BW95" s="8"/>
      <c r="BX95" s="12"/>
      <c r="BY95" s="12"/>
      <c r="BZ95" s="8"/>
      <c r="CA95" s="8"/>
      <c r="CB95" s="8"/>
      <c r="CC95" s="8"/>
    </row>
    <row r="96" ht="15.75" customHeight="1">
      <c r="A96" s="9">
        <v>110.0</v>
      </c>
      <c r="B96" s="9">
        <v>36.0</v>
      </c>
      <c r="C96" s="9"/>
      <c r="D96" s="2"/>
      <c r="E96" s="11"/>
      <c r="F96" s="11"/>
      <c r="AA96" s="12">
        <v>95.0</v>
      </c>
      <c r="AB96" s="13">
        <v>16.0</v>
      </c>
      <c r="AC96" s="11">
        <f t="shared" si="1"/>
        <v>0.1946721311</v>
      </c>
      <c r="AD96" s="13">
        <f t="shared" si="2"/>
        <v>0.04</v>
      </c>
      <c r="AE96" s="11">
        <f t="shared" si="3"/>
        <v>0.1546721311</v>
      </c>
      <c r="AF96" s="11">
        <f t="shared" si="7"/>
        <v>0.1526229508</v>
      </c>
      <c r="AH96" s="12">
        <v>95.0</v>
      </c>
      <c r="AI96" s="13">
        <v>18.0</v>
      </c>
      <c r="AJ96" s="11">
        <f t="shared" si="4"/>
        <v>0.1950718686</v>
      </c>
      <c r="AK96" s="11">
        <f t="shared" si="5"/>
        <v>0.045</v>
      </c>
      <c r="AL96" s="11">
        <f t="shared" si="6"/>
        <v>0.1500718686</v>
      </c>
      <c r="AM96" s="11">
        <f t="shared" si="8"/>
        <v>0.1480184805</v>
      </c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13">
        <v>16.0</v>
      </c>
      <c r="BI96" s="12">
        <f t="shared" si="17"/>
        <v>4706</v>
      </c>
      <c r="BJ96" s="13">
        <v>28.0</v>
      </c>
      <c r="BK96" s="12">
        <f t="shared" si="18"/>
        <v>6022</v>
      </c>
      <c r="BL96" s="8"/>
      <c r="BM96" s="8"/>
      <c r="BN96" s="8"/>
      <c r="BO96" s="8"/>
      <c r="BP96" s="8"/>
      <c r="BQ96" s="8"/>
      <c r="BR96" s="8"/>
      <c r="BS96" s="8"/>
      <c r="BT96" s="13">
        <v>110.0</v>
      </c>
      <c r="BU96" s="13">
        <v>36.0</v>
      </c>
      <c r="BV96" s="8"/>
      <c r="BW96" s="8"/>
      <c r="BX96" s="12"/>
      <c r="BY96" s="12"/>
      <c r="BZ96" s="8"/>
      <c r="CA96" s="8"/>
      <c r="CB96" s="8"/>
      <c r="CC96" s="8"/>
    </row>
    <row r="97" ht="15.75" customHeight="1">
      <c r="A97" s="9">
        <v>14.0</v>
      </c>
      <c r="B97" s="9">
        <v>110.0</v>
      </c>
      <c r="C97" s="9"/>
      <c r="D97" s="2"/>
      <c r="E97" s="11"/>
      <c r="F97" s="11"/>
      <c r="AA97" s="12">
        <v>96.0</v>
      </c>
      <c r="AB97" s="13">
        <v>16.0</v>
      </c>
      <c r="AC97" s="11">
        <f t="shared" si="1"/>
        <v>0.1967213115</v>
      </c>
      <c r="AD97" s="13">
        <f t="shared" si="2"/>
        <v>0.04</v>
      </c>
      <c r="AE97" s="11">
        <f t="shared" si="3"/>
        <v>0.1567213115</v>
      </c>
      <c r="AF97" s="11">
        <f t="shared" si="7"/>
        <v>0.1546721311</v>
      </c>
      <c r="AH97" s="12">
        <v>96.0</v>
      </c>
      <c r="AI97" s="13">
        <v>18.0</v>
      </c>
      <c r="AJ97" s="11">
        <f t="shared" si="4"/>
        <v>0.1971252567</v>
      </c>
      <c r="AK97" s="11">
        <f t="shared" si="5"/>
        <v>0.045</v>
      </c>
      <c r="AL97" s="11">
        <f t="shared" si="6"/>
        <v>0.1521252567</v>
      </c>
      <c r="AM97" s="11">
        <f t="shared" si="8"/>
        <v>0.1500718686</v>
      </c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13">
        <v>110.0</v>
      </c>
      <c r="BI97" s="12">
        <f t="shared" si="17"/>
        <v>4816</v>
      </c>
      <c r="BJ97" s="13">
        <v>36.0</v>
      </c>
      <c r="BK97" s="12">
        <f t="shared" si="18"/>
        <v>6058</v>
      </c>
      <c r="BL97" s="8"/>
      <c r="BM97" s="8"/>
      <c r="BN97" s="8"/>
      <c r="BO97" s="8"/>
      <c r="BP97" s="8"/>
      <c r="BQ97" s="8"/>
      <c r="BR97" s="8"/>
      <c r="BS97" s="8"/>
      <c r="BT97" s="13">
        <v>14.0</v>
      </c>
      <c r="BU97" s="13">
        <v>110.0</v>
      </c>
      <c r="BV97" s="8"/>
      <c r="BW97" s="8"/>
      <c r="BX97" s="12"/>
      <c r="BY97" s="12"/>
      <c r="BZ97" s="8"/>
      <c r="CA97" s="8"/>
      <c r="CB97" s="8"/>
      <c r="CC97" s="8"/>
    </row>
    <row r="98" ht="15.75" customHeight="1">
      <c r="A98" s="9">
        <v>28.0</v>
      </c>
      <c r="B98" s="9">
        <v>14.0</v>
      </c>
      <c r="C98" s="9"/>
      <c r="D98" s="2"/>
      <c r="E98" s="11"/>
      <c r="F98" s="11"/>
      <c r="AA98" s="12">
        <v>97.0</v>
      </c>
      <c r="AB98" s="13">
        <v>16.0</v>
      </c>
      <c r="AC98" s="11">
        <f t="shared" si="1"/>
        <v>0.1987704918</v>
      </c>
      <c r="AD98" s="13">
        <f t="shared" si="2"/>
        <v>0.04</v>
      </c>
      <c r="AE98" s="11">
        <f t="shared" si="3"/>
        <v>0.1587704918</v>
      </c>
      <c r="AF98" s="11">
        <f t="shared" si="7"/>
        <v>0.1567213115</v>
      </c>
      <c r="AH98" s="12">
        <v>97.0</v>
      </c>
      <c r="AI98" s="13">
        <v>18.0</v>
      </c>
      <c r="AJ98" s="11">
        <f t="shared" si="4"/>
        <v>0.1991786448</v>
      </c>
      <c r="AK98" s="11">
        <f t="shared" si="5"/>
        <v>0.045</v>
      </c>
      <c r="AL98" s="11">
        <f t="shared" si="6"/>
        <v>0.1541786448</v>
      </c>
      <c r="AM98" s="11">
        <f t="shared" si="8"/>
        <v>0.1521252567</v>
      </c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13">
        <v>14.0</v>
      </c>
      <c r="BI98" s="12">
        <f t="shared" si="17"/>
        <v>4830</v>
      </c>
      <c r="BJ98" s="13">
        <v>110.0</v>
      </c>
      <c r="BK98" s="12">
        <f t="shared" si="18"/>
        <v>6168</v>
      </c>
      <c r="BL98" s="8"/>
      <c r="BM98" s="8"/>
      <c r="BN98" s="8"/>
      <c r="BO98" s="8"/>
      <c r="BP98" s="8"/>
      <c r="BQ98" s="8"/>
      <c r="BR98" s="8"/>
      <c r="BS98" s="8"/>
      <c r="BT98" s="13">
        <v>28.0</v>
      </c>
      <c r="BU98" s="13">
        <v>14.0</v>
      </c>
      <c r="BV98" s="8"/>
      <c r="BW98" s="8"/>
      <c r="BX98" s="12"/>
      <c r="BY98" s="12"/>
      <c r="BZ98" s="8"/>
      <c r="CA98" s="8"/>
      <c r="CB98" s="8"/>
      <c r="CC98" s="8"/>
    </row>
    <row r="99" ht="15.75" customHeight="1">
      <c r="A99" s="9">
        <v>18.0</v>
      </c>
      <c r="B99" s="9">
        <v>48.0</v>
      </c>
      <c r="C99" s="9"/>
      <c r="D99" s="2"/>
      <c r="E99" s="11"/>
      <c r="F99" s="11"/>
      <c r="AA99" s="12">
        <v>98.0</v>
      </c>
      <c r="AB99" s="13">
        <v>16.0</v>
      </c>
      <c r="AC99" s="11">
        <f t="shared" si="1"/>
        <v>0.2008196721</v>
      </c>
      <c r="AD99" s="13">
        <f t="shared" si="2"/>
        <v>0.04</v>
      </c>
      <c r="AE99" s="11">
        <f t="shared" si="3"/>
        <v>0.1608196721</v>
      </c>
      <c r="AF99" s="11">
        <f t="shared" si="7"/>
        <v>0.1587704918</v>
      </c>
      <c r="AH99" s="12">
        <v>98.0</v>
      </c>
      <c r="AI99" s="13">
        <v>19.0</v>
      </c>
      <c r="AJ99" s="11">
        <f t="shared" si="4"/>
        <v>0.2012320329</v>
      </c>
      <c r="AK99" s="11">
        <f t="shared" si="5"/>
        <v>0.0475</v>
      </c>
      <c r="AL99" s="11">
        <f t="shared" si="6"/>
        <v>0.1537320329</v>
      </c>
      <c r="AM99" s="11">
        <f t="shared" si="8"/>
        <v>0.1516786448</v>
      </c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13">
        <v>28.0</v>
      </c>
      <c r="BI99" s="12">
        <f t="shared" si="17"/>
        <v>4858</v>
      </c>
      <c r="BJ99" s="13">
        <v>14.0</v>
      </c>
      <c r="BK99" s="12">
        <f t="shared" si="18"/>
        <v>6182</v>
      </c>
      <c r="BL99" s="8"/>
      <c r="BM99" s="8"/>
      <c r="BN99" s="8"/>
      <c r="BO99" s="8"/>
      <c r="BP99" s="8"/>
      <c r="BQ99" s="8"/>
      <c r="BR99" s="8"/>
      <c r="BS99" s="8"/>
      <c r="BT99" s="13">
        <v>18.0</v>
      </c>
      <c r="BU99" s="13">
        <v>48.0</v>
      </c>
      <c r="BV99" s="8"/>
      <c r="BW99" s="8"/>
      <c r="BX99" s="12"/>
      <c r="BY99" s="12"/>
      <c r="BZ99" s="8"/>
      <c r="CA99" s="8"/>
      <c r="CB99" s="8"/>
      <c r="CC99" s="8"/>
    </row>
    <row r="100" ht="15.75" customHeight="1">
      <c r="A100" s="9">
        <v>19.0</v>
      </c>
      <c r="B100" s="9">
        <v>137.0</v>
      </c>
      <c r="C100" s="9"/>
      <c r="D100" s="2"/>
      <c r="E100" s="11"/>
      <c r="F100" s="11"/>
      <c r="AA100" s="12">
        <v>99.0</v>
      </c>
      <c r="AB100" s="13">
        <v>16.0</v>
      </c>
      <c r="AC100" s="11">
        <f t="shared" si="1"/>
        <v>0.2028688525</v>
      </c>
      <c r="AD100" s="13">
        <f t="shared" si="2"/>
        <v>0.04</v>
      </c>
      <c r="AE100" s="11">
        <f t="shared" si="3"/>
        <v>0.1628688525</v>
      </c>
      <c r="AF100" s="11">
        <f t="shared" si="7"/>
        <v>0.1608196721</v>
      </c>
      <c r="AH100" s="12">
        <v>99.0</v>
      </c>
      <c r="AI100" s="13">
        <v>19.0</v>
      </c>
      <c r="AJ100" s="11">
        <f t="shared" si="4"/>
        <v>0.2032854209</v>
      </c>
      <c r="AK100" s="11">
        <f t="shared" si="5"/>
        <v>0.0475</v>
      </c>
      <c r="AL100" s="11">
        <f t="shared" si="6"/>
        <v>0.1557854209</v>
      </c>
      <c r="AM100" s="11">
        <f t="shared" si="8"/>
        <v>0.1537320329</v>
      </c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13">
        <v>18.0</v>
      </c>
      <c r="BI100" s="12">
        <f t="shared" si="17"/>
        <v>4876</v>
      </c>
      <c r="BJ100" s="13">
        <v>48.0</v>
      </c>
      <c r="BK100" s="12">
        <f t="shared" si="18"/>
        <v>6230</v>
      </c>
      <c r="BL100" s="8"/>
      <c r="BM100" s="8"/>
      <c r="BN100" s="8"/>
      <c r="BO100" s="8"/>
      <c r="BP100" s="8"/>
      <c r="BQ100" s="8"/>
      <c r="BR100" s="8"/>
      <c r="BS100" s="8"/>
      <c r="BT100" s="13">
        <v>19.0</v>
      </c>
      <c r="BU100" s="13">
        <v>137.0</v>
      </c>
      <c r="BV100" s="8"/>
      <c r="BW100" s="8"/>
      <c r="BX100" s="12"/>
      <c r="BY100" s="12"/>
      <c r="BZ100" s="8"/>
      <c r="CA100" s="8"/>
      <c r="CB100" s="8"/>
      <c r="CC100" s="8"/>
    </row>
    <row r="101" ht="15.75" customHeight="1">
      <c r="A101" s="9">
        <v>48.0</v>
      </c>
      <c r="B101" s="9">
        <v>119.0</v>
      </c>
      <c r="C101" s="9"/>
      <c r="D101" s="2"/>
      <c r="E101" s="11"/>
      <c r="F101" s="11"/>
      <c r="AA101" s="12">
        <v>100.0</v>
      </c>
      <c r="AB101" s="13">
        <v>16.0</v>
      </c>
      <c r="AC101" s="11">
        <f t="shared" si="1"/>
        <v>0.2049180328</v>
      </c>
      <c r="AD101" s="13">
        <f t="shared" si="2"/>
        <v>0.04</v>
      </c>
      <c r="AE101" s="11">
        <f t="shared" si="3"/>
        <v>0.1649180328</v>
      </c>
      <c r="AF101" s="11">
        <f t="shared" si="7"/>
        <v>0.1628688525</v>
      </c>
      <c r="AH101" s="12">
        <v>100.0</v>
      </c>
      <c r="AI101" s="13">
        <v>19.0</v>
      </c>
      <c r="AJ101" s="11">
        <f t="shared" si="4"/>
        <v>0.205338809</v>
      </c>
      <c r="AK101" s="11">
        <f t="shared" si="5"/>
        <v>0.0475</v>
      </c>
      <c r="AL101" s="11">
        <f t="shared" si="6"/>
        <v>0.157838809</v>
      </c>
      <c r="AM101" s="11">
        <f t="shared" si="8"/>
        <v>0.1557854209</v>
      </c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13">
        <v>19.0</v>
      </c>
      <c r="BI101" s="12">
        <f t="shared" si="17"/>
        <v>4895</v>
      </c>
      <c r="BJ101" s="13">
        <v>137.0</v>
      </c>
      <c r="BK101" s="12">
        <f t="shared" si="18"/>
        <v>6367</v>
      </c>
      <c r="BL101" s="8"/>
      <c r="BM101" s="8"/>
      <c r="BN101" s="8"/>
      <c r="BO101" s="8"/>
      <c r="BP101" s="8"/>
      <c r="BQ101" s="8"/>
      <c r="BR101" s="8"/>
      <c r="BS101" s="8"/>
      <c r="BT101" s="13">
        <v>48.0</v>
      </c>
      <c r="BU101" s="13">
        <v>119.0</v>
      </c>
      <c r="BV101" s="8"/>
      <c r="BW101" s="8"/>
      <c r="BX101" s="12"/>
      <c r="BY101" s="12"/>
      <c r="BZ101" s="8"/>
      <c r="CA101" s="8"/>
      <c r="CB101" s="8"/>
      <c r="CC101" s="8"/>
    </row>
    <row r="102" ht="15.75" customHeight="1">
      <c r="A102" s="9">
        <v>21.0</v>
      </c>
      <c r="B102" s="9">
        <v>20.0</v>
      </c>
      <c r="C102" s="9"/>
      <c r="D102" s="2"/>
      <c r="E102" s="11"/>
      <c r="F102" s="11"/>
      <c r="AA102" s="12">
        <v>101.0</v>
      </c>
      <c r="AB102" s="13">
        <v>16.0</v>
      </c>
      <c r="AC102" s="11">
        <f t="shared" si="1"/>
        <v>0.2069672131</v>
      </c>
      <c r="AD102" s="13">
        <f t="shared" si="2"/>
        <v>0.04</v>
      </c>
      <c r="AE102" s="11">
        <f t="shared" si="3"/>
        <v>0.1669672131</v>
      </c>
      <c r="AF102" s="11">
        <f t="shared" si="7"/>
        <v>0.1649180328</v>
      </c>
      <c r="AH102" s="12">
        <v>101.0</v>
      </c>
      <c r="AI102" s="13">
        <v>19.0</v>
      </c>
      <c r="AJ102" s="11">
        <f t="shared" si="4"/>
        <v>0.2073921971</v>
      </c>
      <c r="AK102" s="11">
        <f t="shared" si="5"/>
        <v>0.0475</v>
      </c>
      <c r="AL102" s="11">
        <f t="shared" si="6"/>
        <v>0.1598921971</v>
      </c>
      <c r="AM102" s="11">
        <f t="shared" si="8"/>
        <v>0.157838809</v>
      </c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13">
        <v>48.0</v>
      </c>
      <c r="BI102" s="12">
        <f t="shared" si="17"/>
        <v>4943</v>
      </c>
      <c r="BJ102" s="13">
        <v>119.0</v>
      </c>
      <c r="BK102" s="12">
        <f t="shared" si="18"/>
        <v>6486</v>
      </c>
      <c r="BL102" s="8"/>
      <c r="BM102" s="8"/>
      <c r="BN102" s="8"/>
      <c r="BO102" s="8"/>
      <c r="BP102" s="8"/>
      <c r="BQ102" s="8"/>
      <c r="BR102" s="8"/>
      <c r="BS102" s="8"/>
      <c r="BT102" s="13">
        <v>21.0</v>
      </c>
      <c r="BU102" s="13">
        <v>20.0</v>
      </c>
      <c r="BV102" s="8"/>
      <c r="BW102" s="8"/>
      <c r="BX102" s="12"/>
      <c r="BY102" s="12"/>
      <c r="BZ102" s="8"/>
      <c r="CA102" s="8"/>
      <c r="CB102" s="8"/>
      <c r="CC102" s="8"/>
    </row>
    <row r="103" ht="15.75" customHeight="1">
      <c r="A103" s="9">
        <v>30.0</v>
      </c>
      <c r="B103" s="9">
        <v>26.0</v>
      </c>
      <c r="C103" s="9"/>
      <c r="D103" s="2"/>
      <c r="E103" s="11"/>
      <c r="F103" s="11"/>
      <c r="AA103" s="12">
        <v>102.0</v>
      </c>
      <c r="AB103" s="13">
        <v>16.0</v>
      </c>
      <c r="AC103" s="11">
        <f t="shared" si="1"/>
        <v>0.2090163934</v>
      </c>
      <c r="AD103" s="13">
        <f t="shared" si="2"/>
        <v>0.04</v>
      </c>
      <c r="AE103" s="11">
        <f t="shared" si="3"/>
        <v>0.1690163934</v>
      </c>
      <c r="AF103" s="11">
        <f t="shared" si="7"/>
        <v>0.1669672131</v>
      </c>
      <c r="AH103" s="12">
        <v>102.0</v>
      </c>
      <c r="AI103" s="13">
        <v>19.0</v>
      </c>
      <c r="AJ103" s="11">
        <f t="shared" si="4"/>
        <v>0.2094455852</v>
      </c>
      <c r="AK103" s="11">
        <f t="shared" si="5"/>
        <v>0.0475</v>
      </c>
      <c r="AL103" s="11">
        <f t="shared" si="6"/>
        <v>0.1619455852</v>
      </c>
      <c r="AM103" s="11">
        <f t="shared" si="8"/>
        <v>0.1598921971</v>
      </c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13">
        <v>21.0</v>
      </c>
      <c r="BI103" s="12">
        <f t="shared" si="17"/>
        <v>4964</v>
      </c>
      <c r="BJ103" s="13">
        <v>20.0</v>
      </c>
      <c r="BK103" s="12">
        <f t="shared" si="18"/>
        <v>6506</v>
      </c>
      <c r="BL103" s="8"/>
      <c r="BM103" s="8"/>
      <c r="BN103" s="8"/>
      <c r="BO103" s="8"/>
      <c r="BP103" s="8"/>
      <c r="BQ103" s="8"/>
      <c r="BR103" s="8"/>
      <c r="BS103" s="8"/>
      <c r="BT103" s="13">
        <v>30.0</v>
      </c>
      <c r="BU103" s="13">
        <v>26.0</v>
      </c>
      <c r="BV103" s="8"/>
      <c r="BW103" s="8"/>
      <c r="BX103" s="12"/>
      <c r="BY103" s="12"/>
      <c r="BZ103" s="8"/>
      <c r="CA103" s="8"/>
      <c r="CB103" s="8"/>
      <c r="CC103" s="8"/>
    </row>
    <row r="104" ht="15.75" customHeight="1">
      <c r="A104" s="9">
        <v>127.0</v>
      </c>
      <c r="B104" s="9">
        <v>67.0</v>
      </c>
      <c r="C104" s="9"/>
      <c r="D104" s="2"/>
      <c r="E104" s="11"/>
      <c r="F104" s="11"/>
      <c r="AA104" s="12">
        <v>103.0</v>
      </c>
      <c r="AB104" s="13">
        <v>16.0</v>
      </c>
      <c r="AC104" s="11">
        <f t="shared" si="1"/>
        <v>0.2110655738</v>
      </c>
      <c r="AD104" s="13">
        <f t="shared" si="2"/>
        <v>0.04</v>
      </c>
      <c r="AE104" s="11">
        <f t="shared" si="3"/>
        <v>0.1710655738</v>
      </c>
      <c r="AF104" s="11">
        <f t="shared" si="7"/>
        <v>0.1690163934</v>
      </c>
      <c r="AH104" s="12">
        <v>103.0</v>
      </c>
      <c r="AI104" s="13">
        <v>19.0</v>
      </c>
      <c r="AJ104" s="11">
        <f t="shared" si="4"/>
        <v>0.2114989733</v>
      </c>
      <c r="AK104" s="11">
        <f t="shared" si="5"/>
        <v>0.0475</v>
      </c>
      <c r="AL104" s="11">
        <f t="shared" si="6"/>
        <v>0.1639989733</v>
      </c>
      <c r="AM104" s="11">
        <f t="shared" si="8"/>
        <v>0.1619455852</v>
      </c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13">
        <v>30.0</v>
      </c>
      <c r="BI104" s="12">
        <f t="shared" si="17"/>
        <v>4994</v>
      </c>
      <c r="BJ104" s="13">
        <v>26.0</v>
      </c>
      <c r="BK104" s="12">
        <f t="shared" si="18"/>
        <v>6532</v>
      </c>
      <c r="BL104" s="8"/>
      <c r="BM104" s="8"/>
      <c r="BN104" s="8"/>
      <c r="BO104" s="8"/>
      <c r="BP104" s="8"/>
      <c r="BQ104" s="8"/>
      <c r="BR104" s="8"/>
      <c r="BS104" s="8"/>
      <c r="BT104" s="13">
        <v>127.0</v>
      </c>
      <c r="BU104" s="13">
        <v>67.0</v>
      </c>
      <c r="BV104" s="8"/>
      <c r="BW104" s="8"/>
      <c r="BX104" s="12"/>
      <c r="BY104" s="12"/>
      <c r="BZ104" s="8"/>
      <c r="CA104" s="8"/>
      <c r="CB104" s="8"/>
      <c r="CC104" s="8"/>
    </row>
    <row r="105" ht="15.75" customHeight="1">
      <c r="A105" s="9">
        <v>104.0</v>
      </c>
      <c r="B105" s="9">
        <v>203.0</v>
      </c>
      <c r="C105" s="9"/>
      <c r="D105" s="2"/>
      <c r="E105" s="11"/>
      <c r="F105" s="11"/>
      <c r="AA105" s="12">
        <v>104.0</v>
      </c>
      <c r="AB105" s="13">
        <v>16.0</v>
      </c>
      <c r="AC105" s="11">
        <f t="shared" si="1"/>
        <v>0.2131147541</v>
      </c>
      <c r="AD105" s="13">
        <f t="shared" si="2"/>
        <v>0.04</v>
      </c>
      <c r="AE105" s="11">
        <f t="shared" si="3"/>
        <v>0.1731147541</v>
      </c>
      <c r="AF105" s="11">
        <f t="shared" si="7"/>
        <v>0.1710655738</v>
      </c>
      <c r="AH105" s="12">
        <v>104.0</v>
      </c>
      <c r="AI105" s="13">
        <v>19.0</v>
      </c>
      <c r="AJ105" s="11">
        <f t="shared" si="4"/>
        <v>0.2135523614</v>
      </c>
      <c r="AK105" s="11">
        <f t="shared" si="5"/>
        <v>0.0475</v>
      </c>
      <c r="AL105" s="11">
        <f t="shared" si="6"/>
        <v>0.1660523614</v>
      </c>
      <c r="AM105" s="11">
        <f t="shared" si="8"/>
        <v>0.1639989733</v>
      </c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13">
        <v>127.0</v>
      </c>
      <c r="BI105" s="12">
        <f t="shared" si="17"/>
        <v>5121</v>
      </c>
      <c r="BJ105" s="13">
        <v>67.0</v>
      </c>
      <c r="BK105" s="12">
        <f t="shared" si="18"/>
        <v>6599</v>
      </c>
      <c r="BL105" s="8"/>
      <c r="BM105" s="8"/>
      <c r="BN105" s="8"/>
      <c r="BO105" s="8"/>
      <c r="BP105" s="8"/>
      <c r="BQ105" s="8"/>
      <c r="BR105" s="8"/>
      <c r="BS105" s="8"/>
      <c r="BT105" s="13">
        <v>104.0</v>
      </c>
      <c r="BU105" s="13">
        <v>203.0</v>
      </c>
      <c r="BV105" s="8"/>
      <c r="BW105" s="8"/>
      <c r="BX105" s="12"/>
      <c r="BY105" s="12"/>
      <c r="BZ105" s="8"/>
      <c r="CA105" s="8"/>
      <c r="CB105" s="8"/>
      <c r="CC105" s="8"/>
    </row>
    <row r="106" ht="15.75" customHeight="1">
      <c r="A106" s="9">
        <v>52.0</v>
      </c>
      <c r="B106" s="9">
        <v>91.0</v>
      </c>
      <c r="C106" s="9"/>
      <c r="D106" s="2"/>
      <c r="E106" s="11"/>
      <c r="F106" s="11"/>
      <c r="AA106" s="12">
        <v>105.0</v>
      </c>
      <c r="AB106" s="13">
        <v>16.0</v>
      </c>
      <c r="AC106" s="11">
        <f t="shared" si="1"/>
        <v>0.2151639344</v>
      </c>
      <c r="AD106" s="13">
        <f t="shared" si="2"/>
        <v>0.04</v>
      </c>
      <c r="AE106" s="11">
        <f t="shared" si="3"/>
        <v>0.1751639344</v>
      </c>
      <c r="AF106" s="11">
        <f t="shared" si="7"/>
        <v>0.1731147541</v>
      </c>
      <c r="AH106" s="12">
        <v>105.0</v>
      </c>
      <c r="AI106" s="13">
        <v>19.0</v>
      </c>
      <c r="AJ106" s="11">
        <f t="shared" si="4"/>
        <v>0.2156057495</v>
      </c>
      <c r="AK106" s="11">
        <f t="shared" si="5"/>
        <v>0.0475</v>
      </c>
      <c r="AL106" s="11">
        <f t="shared" si="6"/>
        <v>0.1681057495</v>
      </c>
      <c r="AM106" s="11">
        <f t="shared" si="8"/>
        <v>0.1660523614</v>
      </c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13">
        <v>104.0</v>
      </c>
      <c r="BI106" s="12">
        <f t="shared" si="17"/>
        <v>5225</v>
      </c>
      <c r="BJ106" s="13">
        <v>203.0</v>
      </c>
      <c r="BK106" s="12">
        <f t="shared" si="18"/>
        <v>6802</v>
      </c>
      <c r="BL106" s="8"/>
      <c r="BM106" s="8"/>
      <c r="BN106" s="8"/>
      <c r="BO106" s="8"/>
      <c r="BP106" s="8"/>
      <c r="BQ106" s="8"/>
      <c r="BR106" s="8"/>
      <c r="BS106" s="8"/>
      <c r="BT106" s="13">
        <v>52.0</v>
      </c>
      <c r="BU106" s="13">
        <v>91.0</v>
      </c>
      <c r="BV106" s="8"/>
      <c r="BW106" s="8"/>
      <c r="BX106" s="12"/>
      <c r="BY106" s="12"/>
      <c r="BZ106" s="8"/>
      <c r="CA106" s="8"/>
      <c r="CB106" s="8"/>
      <c r="CC106" s="8"/>
    </row>
    <row r="107" ht="15.75" customHeight="1">
      <c r="A107" s="9">
        <v>39.0</v>
      </c>
      <c r="B107" s="9">
        <v>45.0</v>
      </c>
      <c r="C107" s="9"/>
      <c r="D107" s="2"/>
      <c r="E107" s="11"/>
      <c r="F107" s="11"/>
      <c r="AA107" s="12">
        <v>106.0</v>
      </c>
      <c r="AB107" s="13">
        <v>16.0</v>
      </c>
      <c r="AC107" s="11">
        <f t="shared" si="1"/>
        <v>0.2172131148</v>
      </c>
      <c r="AD107" s="13">
        <f t="shared" si="2"/>
        <v>0.04</v>
      </c>
      <c r="AE107" s="11">
        <f t="shared" si="3"/>
        <v>0.1772131148</v>
      </c>
      <c r="AF107" s="11">
        <f t="shared" si="7"/>
        <v>0.1751639344</v>
      </c>
      <c r="AH107" s="12">
        <v>106.0</v>
      </c>
      <c r="AI107" s="13">
        <v>19.0</v>
      </c>
      <c r="AJ107" s="11">
        <f t="shared" si="4"/>
        <v>0.2176591376</v>
      </c>
      <c r="AK107" s="11">
        <f t="shared" si="5"/>
        <v>0.0475</v>
      </c>
      <c r="AL107" s="11">
        <f t="shared" si="6"/>
        <v>0.1701591376</v>
      </c>
      <c r="AM107" s="11">
        <f t="shared" si="8"/>
        <v>0.1681057495</v>
      </c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13">
        <v>52.0</v>
      </c>
      <c r="BI107" s="12">
        <f t="shared" si="17"/>
        <v>5277</v>
      </c>
      <c r="BJ107" s="13">
        <v>91.0</v>
      </c>
      <c r="BK107" s="12">
        <f t="shared" si="18"/>
        <v>6893</v>
      </c>
      <c r="BL107" s="8"/>
      <c r="BM107" s="8"/>
      <c r="BN107" s="8"/>
      <c r="BO107" s="8"/>
      <c r="BP107" s="8"/>
      <c r="BQ107" s="8"/>
      <c r="BR107" s="8"/>
      <c r="BS107" s="8"/>
      <c r="BT107" s="13">
        <v>39.0</v>
      </c>
      <c r="BU107" s="13">
        <v>45.0</v>
      </c>
      <c r="BV107" s="8"/>
      <c r="BW107" s="8"/>
      <c r="BX107" s="12"/>
      <c r="BY107" s="12"/>
      <c r="BZ107" s="8"/>
      <c r="CA107" s="8"/>
      <c r="CB107" s="8"/>
      <c r="CC107" s="8"/>
    </row>
    <row r="108" ht="15.75" customHeight="1">
      <c r="A108" s="9">
        <v>15.0</v>
      </c>
      <c r="B108" s="9">
        <v>19.0</v>
      </c>
      <c r="C108" s="9"/>
      <c r="D108" s="2"/>
      <c r="E108" s="11"/>
      <c r="F108" s="11"/>
      <c r="AA108" s="12">
        <v>107.0</v>
      </c>
      <c r="AB108" s="13">
        <v>17.0</v>
      </c>
      <c r="AC108" s="11">
        <f t="shared" si="1"/>
        <v>0.2192622951</v>
      </c>
      <c r="AD108" s="13">
        <f t="shared" si="2"/>
        <v>0.0425</v>
      </c>
      <c r="AE108" s="11">
        <f t="shared" si="3"/>
        <v>0.1767622951</v>
      </c>
      <c r="AF108" s="11">
        <f t="shared" si="7"/>
        <v>0.1747131148</v>
      </c>
      <c r="AH108" s="12">
        <v>107.0</v>
      </c>
      <c r="AI108" s="13">
        <v>19.0</v>
      </c>
      <c r="AJ108" s="11">
        <f t="shared" si="4"/>
        <v>0.2197125257</v>
      </c>
      <c r="AK108" s="11">
        <f t="shared" si="5"/>
        <v>0.0475</v>
      </c>
      <c r="AL108" s="11">
        <f t="shared" si="6"/>
        <v>0.1722125257</v>
      </c>
      <c r="AM108" s="11">
        <f t="shared" si="8"/>
        <v>0.1701591376</v>
      </c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13">
        <v>39.0</v>
      </c>
      <c r="BI108" s="12">
        <f t="shared" si="17"/>
        <v>5316</v>
      </c>
      <c r="BJ108" s="13">
        <v>45.0</v>
      </c>
      <c r="BK108" s="12">
        <f t="shared" si="18"/>
        <v>6938</v>
      </c>
      <c r="BL108" s="8"/>
      <c r="BM108" s="8"/>
      <c r="BN108" s="8"/>
      <c r="BO108" s="8"/>
      <c r="BP108" s="8"/>
      <c r="BQ108" s="8"/>
      <c r="BR108" s="8"/>
      <c r="BS108" s="8"/>
      <c r="BT108" s="13">
        <v>15.0</v>
      </c>
      <c r="BU108" s="13">
        <v>19.0</v>
      </c>
      <c r="BV108" s="8"/>
      <c r="BW108" s="8"/>
      <c r="BX108" s="12"/>
      <c r="BY108" s="12"/>
      <c r="BZ108" s="8"/>
      <c r="CA108" s="8"/>
      <c r="CB108" s="8"/>
      <c r="CC108" s="8"/>
    </row>
    <row r="109" ht="15.75" customHeight="1">
      <c r="A109" s="9">
        <v>2.0</v>
      </c>
      <c r="B109" s="9">
        <v>26.0</v>
      </c>
      <c r="C109" s="9"/>
      <c r="D109" s="2"/>
      <c r="E109" s="11"/>
      <c r="F109" s="11"/>
      <c r="AA109" s="12">
        <v>108.0</v>
      </c>
      <c r="AB109" s="13">
        <v>17.0</v>
      </c>
      <c r="AC109" s="11">
        <f t="shared" si="1"/>
        <v>0.2213114754</v>
      </c>
      <c r="AD109" s="13">
        <f t="shared" si="2"/>
        <v>0.0425</v>
      </c>
      <c r="AE109" s="11">
        <f t="shared" si="3"/>
        <v>0.1788114754</v>
      </c>
      <c r="AF109" s="11">
        <f t="shared" si="7"/>
        <v>0.1767622951</v>
      </c>
      <c r="AH109" s="12">
        <v>108.0</v>
      </c>
      <c r="AI109" s="13">
        <v>20.0</v>
      </c>
      <c r="AJ109" s="11">
        <f t="shared" si="4"/>
        <v>0.2217659138</v>
      </c>
      <c r="AK109" s="11">
        <f t="shared" si="5"/>
        <v>0.05</v>
      </c>
      <c r="AL109" s="11">
        <f t="shared" si="6"/>
        <v>0.1717659138</v>
      </c>
      <c r="AM109" s="11">
        <f t="shared" si="8"/>
        <v>0.1697125257</v>
      </c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13">
        <v>15.0</v>
      </c>
      <c r="BI109" s="12">
        <f t="shared" si="17"/>
        <v>5331</v>
      </c>
      <c r="BJ109" s="13">
        <v>19.0</v>
      </c>
      <c r="BK109" s="12">
        <f t="shared" si="18"/>
        <v>6957</v>
      </c>
      <c r="BL109" s="8"/>
      <c r="BM109" s="8"/>
      <c r="BN109" s="8"/>
      <c r="BO109" s="8"/>
      <c r="BP109" s="8"/>
      <c r="BQ109" s="8"/>
      <c r="BR109" s="8"/>
      <c r="BS109" s="8"/>
      <c r="BT109" s="13">
        <v>2.0</v>
      </c>
      <c r="BU109" s="13">
        <v>26.0</v>
      </c>
      <c r="BV109" s="8"/>
      <c r="BW109" s="8"/>
      <c r="BX109" s="12"/>
      <c r="BY109" s="12"/>
      <c r="BZ109" s="8"/>
      <c r="CA109" s="8"/>
      <c r="CB109" s="8"/>
      <c r="CC109" s="8"/>
    </row>
    <row r="110" ht="15.75" customHeight="1">
      <c r="A110" s="9">
        <v>5.0</v>
      </c>
      <c r="B110" s="9">
        <v>11.0</v>
      </c>
      <c r="C110" s="9"/>
      <c r="D110" s="2"/>
      <c r="E110" s="11"/>
      <c r="F110" s="11"/>
      <c r="AA110" s="12">
        <v>109.0</v>
      </c>
      <c r="AB110" s="13">
        <v>17.0</v>
      </c>
      <c r="AC110" s="11">
        <f t="shared" si="1"/>
        <v>0.2233606557</v>
      </c>
      <c r="AD110" s="13">
        <f t="shared" si="2"/>
        <v>0.0425</v>
      </c>
      <c r="AE110" s="11">
        <f t="shared" si="3"/>
        <v>0.1808606557</v>
      </c>
      <c r="AF110" s="11">
        <f t="shared" si="7"/>
        <v>0.1788114754</v>
      </c>
      <c r="AH110" s="12">
        <v>109.0</v>
      </c>
      <c r="AI110" s="13">
        <v>20.0</v>
      </c>
      <c r="AJ110" s="11">
        <f t="shared" si="4"/>
        <v>0.2238193018</v>
      </c>
      <c r="AK110" s="11">
        <f t="shared" si="5"/>
        <v>0.05</v>
      </c>
      <c r="AL110" s="11">
        <f t="shared" si="6"/>
        <v>0.1738193018</v>
      </c>
      <c r="AM110" s="11">
        <f t="shared" si="8"/>
        <v>0.1717659138</v>
      </c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13">
        <v>2.0</v>
      </c>
      <c r="BI110" s="12">
        <f t="shared" si="17"/>
        <v>5333</v>
      </c>
      <c r="BJ110" s="13">
        <v>26.0</v>
      </c>
      <c r="BK110" s="12">
        <f t="shared" si="18"/>
        <v>6983</v>
      </c>
      <c r="BL110" s="8"/>
      <c r="BM110" s="8"/>
      <c r="BN110" s="8"/>
      <c r="BO110" s="8"/>
      <c r="BP110" s="8"/>
      <c r="BQ110" s="8"/>
      <c r="BR110" s="8"/>
      <c r="BS110" s="8"/>
      <c r="BT110" s="13">
        <v>5.0</v>
      </c>
      <c r="BU110" s="13">
        <v>11.0</v>
      </c>
      <c r="BV110" s="8"/>
      <c r="BW110" s="8"/>
      <c r="BX110" s="12"/>
      <c r="BY110" s="12"/>
      <c r="BZ110" s="8"/>
      <c r="CA110" s="8"/>
      <c r="CB110" s="8"/>
      <c r="CC110" s="8"/>
    </row>
    <row r="111" ht="15.75" customHeight="1">
      <c r="A111" s="9">
        <v>10.0</v>
      </c>
      <c r="B111" s="9">
        <v>8.0</v>
      </c>
      <c r="C111" s="9"/>
      <c r="D111" s="2"/>
      <c r="E111" s="11"/>
      <c r="F111" s="11"/>
      <c r="AA111" s="12">
        <v>110.0</v>
      </c>
      <c r="AB111" s="13">
        <v>17.0</v>
      </c>
      <c r="AC111" s="11">
        <f t="shared" si="1"/>
        <v>0.2254098361</v>
      </c>
      <c r="AD111" s="13">
        <f t="shared" si="2"/>
        <v>0.0425</v>
      </c>
      <c r="AE111" s="11">
        <f t="shared" si="3"/>
        <v>0.1829098361</v>
      </c>
      <c r="AF111" s="11">
        <f t="shared" si="7"/>
        <v>0.1808606557</v>
      </c>
      <c r="AH111" s="12">
        <v>110.0</v>
      </c>
      <c r="AI111" s="13">
        <v>20.0</v>
      </c>
      <c r="AJ111" s="11">
        <f t="shared" si="4"/>
        <v>0.2258726899</v>
      </c>
      <c r="AK111" s="11">
        <f t="shared" si="5"/>
        <v>0.05</v>
      </c>
      <c r="AL111" s="11">
        <f t="shared" si="6"/>
        <v>0.1758726899</v>
      </c>
      <c r="AM111" s="11">
        <f t="shared" si="8"/>
        <v>0.1738193018</v>
      </c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13">
        <v>5.0</v>
      </c>
      <c r="BI111" s="12">
        <f t="shared" si="17"/>
        <v>5338</v>
      </c>
      <c r="BJ111" s="13">
        <v>11.0</v>
      </c>
      <c r="BK111" s="12">
        <f t="shared" si="18"/>
        <v>6994</v>
      </c>
      <c r="BL111" s="8"/>
      <c r="BM111" s="8"/>
      <c r="BN111" s="8"/>
      <c r="BO111" s="8"/>
      <c r="BP111" s="8"/>
      <c r="BQ111" s="8"/>
      <c r="BR111" s="8"/>
      <c r="BS111" s="8"/>
      <c r="BT111" s="13">
        <v>10.0</v>
      </c>
      <c r="BU111" s="13">
        <v>8.0</v>
      </c>
      <c r="BV111" s="8"/>
      <c r="BW111" s="8"/>
      <c r="BX111" s="12"/>
      <c r="BY111" s="12"/>
      <c r="BZ111" s="8"/>
      <c r="CA111" s="8"/>
      <c r="CB111" s="8"/>
      <c r="CC111" s="8"/>
    </row>
    <row r="112" ht="15.75" customHeight="1">
      <c r="A112" s="9">
        <v>12.0</v>
      </c>
      <c r="B112" s="9">
        <v>24.0</v>
      </c>
      <c r="C112" s="9"/>
      <c r="D112" s="2"/>
      <c r="E112" s="11"/>
      <c r="F112" s="11"/>
      <c r="AA112" s="12">
        <v>111.0</v>
      </c>
      <c r="AB112" s="13">
        <v>17.0</v>
      </c>
      <c r="AC112" s="11">
        <f t="shared" si="1"/>
        <v>0.2274590164</v>
      </c>
      <c r="AD112" s="13">
        <f t="shared" si="2"/>
        <v>0.0425</v>
      </c>
      <c r="AE112" s="11">
        <f t="shared" si="3"/>
        <v>0.1849590164</v>
      </c>
      <c r="AF112" s="11">
        <f t="shared" si="7"/>
        <v>0.1829098361</v>
      </c>
      <c r="AH112" s="12">
        <v>111.0</v>
      </c>
      <c r="AI112" s="13">
        <v>20.0</v>
      </c>
      <c r="AJ112" s="11">
        <f t="shared" si="4"/>
        <v>0.227926078</v>
      </c>
      <c r="AK112" s="11">
        <f t="shared" si="5"/>
        <v>0.05</v>
      </c>
      <c r="AL112" s="11">
        <f t="shared" si="6"/>
        <v>0.177926078</v>
      </c>
      <c r="AM112" s="11">
        <f t="shared" si="8"/>
        <v>0.1758726899</v>
      </c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13">
        <v>10.0</v>
      </c>
      <c r="BI112" s="12">
        <f t="shared" si="17"/>
        <v>5348</v>
      </c>
      <c r="BJ112" s="13">
        <v>8.0</v>
      </c>
      <c r="BK112" s="12">
        <f t="shared" si="18"/>
        <v>7002</v>
      </c>
      <c r="BL112" s="8"/>
      <c r="BM112" s="8"/>
      <c r="BN112" s="8"/>
      <c r="BO112" s="8"/>
      <c r="BP112" s="8"/>
      <c r="BQ112" s="8"/>
      <c r="BR112" s="8"/>
      <c r="BS112" s="8"/>
      <c r="BT112" s="13">
        <v>12.0</v>
      </c>
      <c r="BU112" s="13">
        <v>24.0</v>
      </c>
      <c r="BV112" s="8"/>
      <c r="BW112" s="8"/>
      <c r="BX112" s="12"/>
      <c r="BY112" s="12"/>
      <c r="BZ112" s="8"/>
      <c r="CA112" s="8"/>
      <c r="CB112" s="8"/>
      <c r="CC112" s="8"/>
    </row>
    <row r="113" ht="15.75" customHeight="1">
      <c r="A113" s="9">
        <v>35.0</v>
      </c>
      <c r="B113" s="9">
        <v>120.0</v>
      </c>
      <c r="C113" s="9"/>
      <c r="D113" s="2"/>
      <c r="E113" s="11"/>
      <c r="F113" s="11"/>
      <c r="AA113" s="12">
        <v>112.0</v>
      </c>
      <c r="AB113" s="13">
        <v>17.0</v>
      </c>
      <c r="AC113" s="11">
        <f t="shared" si="1"/>
        <v>0.2295081967</v>
      </c>
      <c r="AD113" s="13">
        <f t="shared" si="2"/>
        <v>0.0425</v>
      </c>
      <c r="AE113" s="11">
        <f t="shared" si="3"/>
        <v>0.1870081967</v>
      </c>
      <c r="AF113" s="11">
        <f t="shared" si="7"/>
        <v>0.1849590164</v>
      </c>
      <c r="AH113" s="12">
        <v>112.0</v>
      </c>
      <c r="AI113" s="13">
        <v>20.0</v>
      </c>
      <c r="AJ113" s="11">
        <f t="shared" si="4"/>
        <v>0.2299794661</v>
      </c>
      <c r="AK113" s="11">
        <f t="shared" si="5"/>
        <v>0.05</v>
      </c>
      <c r="AL113" s="11">
        <f t="shared" si="6"/>
        <v>0.1799794661</v>
      </c>
      <c r="AM113" s="11">
        <f t="shared" si="8"/>
        <v>0.177926078</v>
      </c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13">
        <v>12.0</v>
      </c>
      <c r="BI113" s="12">
        <f t="shared" si="17"/>
        <v>5360</v>
      </c>
      <c r="BJ113" s="13">
        <v>24.0</v>
      </c>
      <c r="BK113" s="12">
        <f t="shared" si="18"/>
        <v>7026</v>
      </c>
      <c r="BL113" s="8"/>
      <c r="BM113" s="8"/>
      <c r="BN113" s="8"/>
      <c r="BO113" s="8"/>
      <c r="BP113" s="8"/>
      <c r="BQ113" s="8"/>
      <c r="BR113" s="8"/>
      <c r="BS113" s="8"/>
      <c r="BT113" s="13">
        <v>35.0</v>
      </c>
      <c r="BU113" s="13">
        <v>120.0</v>
      </c>
      <c r="BV113" s="8"/>
      <c r="BW113" s="8"/>
      <c r="BX113" s="12"/>
      <c r="BY113" s="12"/>
      <c r="BZ113" s="8"/>
      <c r="CA113" s="8"/>
      <c r="CB113" s="8"/>
      <c r="CC113" s="8"/>
    </row>
    <row r="114" ht="15.75" customHeight="1">
      <c r="A114" s="9">
        <v>58.0</v>
      </c>
      <c r="B114" s="9">
        <v>117.0</v>
      </c>
      <c r="C114" s="9"/>
      <c r="D114" s="2"/>
      <c r="E114" s="11"/>
      <c r="F114" s="11"/>
      <c r="AA114" s="12">
        <v>113.0</v>
      </c>
      <c r="AB114" s="13">
        <v>17.0</v>
      </c>
      <c r="AC114" s="11">
        <f t="shared" si="1"/>
        <v>0.231557377</v>
      </c>
      <c r="AD114" s="13">
        <f t="shared" si="2"/>
        <v>0.0425</v>
      </c>
      <c r="AE114" s="11">
        <f t="shared" si="3"/>
        <v>0.189057377</v>
      </c>
      <c r="AF114" s="11">
        <f t="shared" si="7"/>
        <v>0.1870081967</v>
      </c>
      <c r="AH114" s="12">
        <v>113.0</v>
      </c>
      <c r="AI114" s="13">
        <v>20.0</v>
      </c>
      <c r="AJ114" s="11">
        <f t="shared" si="4"/>
        <v>0.2320328542</v>
      </c>
      <c r="AK114" s="11">
        <f t="shared" si="5"/>
        <v>0.05</v>
      </c>
      <c r="AL114" s="11">
        <f t="shared" si="6"/>
        <v>0.1820328542</v>
      </c>
      <c r="AM114" s="11">
        <f t="shared" si="8"/>
        <v>0.1799794661</v>
      </c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13">
        <v>35.0</v>
      </c>
      <c r="BI114" s="12">
        <f t="shared" si="17"/>
        <v>5395</v>
      </c>
      <c r="BJ114" s="13">
        <v>120.0</v>
      </c>
      <c r="BK114" s="12">
        <f t="shared" si="18"/>
        <v>7146</v>
      </c>
      <c r="BL114" s="8"/>
      <c r="BM114" s="8"/>
      <c r="BN114" s="8"/>
      <c r="BO114" s="8"/>
      <c r="BP114" s="8"/>
      <c r="BQ114" s="8"/>
      <c r="BR114" s="8"/>
      <c r="BS114" s="8"/>
      <c r="BT114" s="13">
        <v>58.0</v>
      </c>
      <c r="BU114" s="13">
        <v>117.0</v>
      </c>
      <c r="BV114" s="8"/>
      <c r="BW114" s="8"/>
      <c r="BX114" s="12"/>
      <c r="BY114" s="12"/>
      <c r="BZ114" s="8"/>
      <c r="CA114" s="8"/>
      <c r="CB114" s="8"/>
      <c r="CC114" s="8"/>
    </row>
    <row r="115" ht="15.75" customHeight="1">
      <c r="A115" s="9">
        <v>14.0</v>
      </c>
      <c r="B115" s="9">
        <v>162.0</v>
      </c>
      <c r="C115" s="9"/>
      <c r="D115" s="2"/>
      <c r="E115" s="11"/>
      <c r="F115" s="11"/>
      <c r="AA115" s="12">
        <v>114.0</v>
      </c>
      <c r="AB115" s="13">
        <v>17.0</v>
      </c>
      <c r="AC115" s="11">
        <f t="shared" si="1"/>
        <v>0.2336065574</v>
      </c>
      <c r="AD115" s="13">
        <f t="shared" si="2"/>
        <v>0.0425</v>
      </c>
      <c r="AE115" s="11">
        <f t="shared" si="3"/>
        <v>0.1911065574</v>
      </c>
      <c r="AF115" s="11">
        <f t="shared" si="7"/>
        <v>0.189057377</v>
      </c>
      <c r="AH115" s="12">
        <v>114.0</v>
      </c>
      <c r="AI115" s="13">
        <v>21.0</v>
      </c>
      <c r="AJ115" s="11">
        <f t="shared" si="4"/>
        <v>0.2340862423</v>
      </c>
      <c r="AK115" s="11">
        <f t="shared" si="5"/>
        <v>0.0525</v>
      </c>
      <c r="AL115" s="11">
        <f t="shared" si="6"/>
        <v>0.1815862423</v>
      </c>
      <c r="AM115" s="11">
        <f t="shared" si="8"/>
        <v>0.1795328542</v>
      </c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13">
        <v>58.0</v>
      </c>
      <c r="BI115" s="12">
        <f t="shared" si="17"/>
        <v>5453</v>
      </c>
      <c r="BJ115" s="13">
        <v>117.0</v>
      </c>
      <c r="BK115" s="12">
        <f t="shared" si="18"/>
        <v>7263</v>
      </c>
      <c r="BL115" s="8"/>
      <c r="BM115" s="8"/>
      <c r="BN115" s="8"/>
      <c r="BO115" s="8"/>
      <c r="BP115" s="8"/>
      <c r="BQ115" s="8"/>
      <c r="BR115" s="8"/>
      <c r="BS115" s="8"/>
      <c r="BT115" s="13">
        <v>14.0</v>
      </c>
      <c r="BU115" s="13">
        <v>162.0</v>
      </c>
      <c r="BV115" s="8"/>
      <c r="BW115" s="8"/>
      <c r="BX115" s="12"/>
      <c r="BY115" s="12"/>
      <c r="BZ115" s="8"/>
      <c r="CA115" s="8"/>
      <c r="CB115" s="8"/>
      <c r="CC115" s="8"/>
    </row>
    <row r="116" ht="15.75" customHeight="1">
      <c r="A116" s="9">
        <v>9.0</v>
      </c>
      <c r="B116" s="9">
        <v>71.0</v>
      </c>
      <c r="C116" s="9"/>
      <c r="D116" s="2"/>
      <c r="E116" s="11"/>
      <c r="F116" s="11"/>
      <c r="AA116" s="12">
        <v>115.0</v>
      </c>
      <c r="AB116" s="13">
        <v>17.0</v>
      </c>
      <c r="AC116" s="11">
        <f t="shared" si="1"/>
        <v>0.2356557377</v>
      </c>
      <c r="AD116" s="13">
        <f t="shared" si="2"/>
        <v>0.0425</v>
      </c>
      <c r="AE116" s="11">
        <f t="shared" si="3"/>
        <v>0.1931557377</v>
      </c>
      <c r="AF116" s="11">
        <f t="shared" si="7"/>
        <v>0.1911065574</v>
      </c>
      <c r="AH116" s="12">
        <v>115.0</v>
      </c>
      <c r="AI116" s="13">
        <v>21.0</v>
      </c>
      <c r="AJ116" s="11">
        <f t="shared" si="4"/>
        <v>0.2361396304</v>
      </c>
      <c r="AK116" s="11">
        <f t="shared" si="5"/>
        <v>0.0525</v>
      </c>
      <c r="AL116" s="11">
        <f t="shared" si="6"/>
        <v>0.1836396304</v>
      </c>
      <c r="AM116" s="11">
        <f t="shared" si="8"/>
        <v>0.1815862423</v>
      </c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13">
        <v>14.0</v>
      </c>
      <c r="BI116" s="12">
        <f t="shared" si="17"/>
        <v>5467</v>
      </c>
      <c r="BJ116" s="13">
        <v>162.0</v>
      </c>
      <c r="BK116" s="12">
        <f t="shared" si="18"/>
        <v>7425</v>
      </c>
      <c r="BL116" s="8"/>
      <c r="BM116" s="8"/>
      <c r="BN116" s="8"/>
      <c r="BO116" s="8"/>
      <c r="BP116" s="8"/>
      <c r="BQ116" s="8"/>
      <c r="BR116" s="8"/>
      <c r="BS116" s="8"/>
      <c r="BT116" s="13">
        <v>9.0</v>
      </c>
      <c r="BU116" s="13">
        <v>71.0</v>
      </c>
      <c r="BV116" s="8"/>
      <c r="BW116" s="8"/>
      <c r="BX116" s="12"/>
      <c r="BY116" s="12"/>
      <c r="BZ116" s="8"/>
      <c r="CA116" s="8"/>
      <c r="CB116" s="8"/>
      <c r="CC116" s="8"/>
    </row>
    <row r="117" ht="15.75" customHeight="1">
      <c r="A117" s="9">
        <v>17.0</v>
      </c>
      <c r="B117" s="9">
        <v>21.0</v>
      </c>
      <c r="C117" s="9"/>
      <c r="D117" s="2"/>
      <c r="E117" s="11"/>
      <c r="F117" s="11"/>
      <c r="AA117" s="12">
        <v>116.0</v>
      </c>
      <c r="AB117" s="13">
        <v>17.0</v>
      </c>
      <c r="AC117" s="11">
        <f t="shared" si="1"/>
        <v>0.237704918</v>
      </c>
      <c r="AD117" s="13">
        <f t="shared" si="2"/>
        <v>0.0425</v>
      </c>
      <c r="AE117" s="11">
        <f t="shared" si="3"/>
        <v>0.195204918</v>
      </c>
      <c r="AF117" s="11">
        <f t="shared" si="7"/>
        <v>0.1931557377</v>
      </c>
      <c r="AH117" s="12">
        <v>116.0</v>
      </c>
      <c r="AI117" s="13">
        <v>21.0</v>
      </c>
      <c r="AJ117" s="11">
        <f t="shared" si="4"/>
        <v>0.2381930185</v>
      </c>
      <c r="AK117" s="11">
        <f t="shared" si="5"/>
        <v>0.0525</v>
      </c>
      <c r="AL117" s="11">
        <f t="shared" si="6"/>
        <v>0.1856930185</v>
      </c>
      <c r="AM117" s="11">
        <f t="shared" si="8"/>
        <v>0.1836396304</v>
      </c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13">
        <v>9.0</v>
      </c>
      <c r="BI117" s="12">
        <f t="shared" si="17"/>
        <v>5476</v>
      </c>
      <c r="BJ117" s="13">
        <v>71.0</v>
      </c>
      <c r="BK117" s="12">
        <f t="shared" si="18"/>
        <v>7496</v>
      </c>
      <c r="BL117" s="8"/>
      <c r="BM117" s="8"/>
      <c r="BN117" s="8"/>
      <c r="BO117" s="8"/>
      <c r="BP117" s="8"/>
      <c r="BQ117" s="8"/>
      <c r="BR117" s="8"/>
      <c r="BS117" s="8"/>
      <c r="BT117" s="13">
        <v>17.0</v>
      </c>
      <c r="BU117" s="13">
        <v>21.0</v>
      </c>
      <c r="BV117" s="8"/>
      <c r="BW117" s="8"/>
      <c r="BX117" s="12"/>
      <c r="BY117" s="12"/>
      <c r="BZ117" s="8"/>
      <c r="CA117" s="8"/>
      <c r="CB117" s="8"/>
      <c r="CC117" s="8"/>
    </row>
    <row r="118" ht="15.75" customHeight="1">
      <c r="A118" s="9">
        <v>44.0</v>
      </c>
      <c r="B118" s="9">
        <v>39.0</v>
      </c>
      <c r="C118" s="9"/>
      <c r="D118" s="2"/>
      <c r="E118" s="11"/>
      <c r="F118" s="11"/>
      <c r="AA118" s="12">
        <v>117.0</v>
      </c>
      <c r="AB118" s="13">
        <v>17.0</v>
      </c>
      <c r="AC118" s="11">
        <f t="shared" si="1"/>
        <v>0.2397540984</v>
      </c>
      <c r="AD118" s="13">
        <f t="shared" si="2"/>
        <v>0.0425</v>
      </c>
      <c r="AE118" s="11">
        <f t="shared" si="3"/>
        <v>0.1972540984</v>
      </c>
      <c r="AF118" s="11">
        <f t="shared" si="7"/>
        <v>0.195204918</v>
      </c>
      <c r="AH118" s="12">
        <v>117.0</v>
      </c>
      <c r="AI118" s="13">
        <v>21.0</v>
      </c>
      <c r="AJ118" s="11">
        <f t="shared" si="4"/>
        <v>0.2402464066</v>
      </c>
      <c r="AK118" s="11">
        <f t="shared" si="5"/>
        <v>0.0525</v>
      </c>
      <c r="AL118" s="11">
        <f t="shared" si="6"/>
        <v>0.1877464066</v>
      </c>
      <c r="AM118" s="11">
        <f t="shared" si="8"/>
        <v>0.1856930185</v>
      </c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13">
        <v>17.0</v>
      </c>
      <c r="BI118" s="12">
        <f t="shared" si="17"/>
        <v>5493</v>
      </c>
      <c r="BJ118" s="13">
        <v>21.0</v>
      </c>
      <c r="BK118" s="12">
        <f t="shared" si="18"/>
        <v>7517</v>
      </c>
      <c r="BL118" s="8"/>
      <c r="BM118" s="8"/>
      <c r="BN118" s="8"/>
      <c r="BO118" s="8"/>
      <c r="BP118" s="8"/>
      <c r="BQ118" s="8"/>
      <c r="BR118" s="8"/>
      <c r="BS118" s="8"/>
      <c r="BT118" s="13">
        <v>44.0</v>
      </c>
      <c r="BU118" s="13">
        <v>39.0</v>
      </c>
      <c r="BV118" s="8"/>
      <c r="BW118" s="8"/>
      <c r="BX118" s="12"/>
      <c r="BY118" s="12"/>
      <c r="BZ118" s="8"/>
      <c r="CA118" s="8"/>
      <c r="CB118" s="8"/>
      <c r="CC118" s="8"/>
    </row>
    <row r="119" ht="15.75" customHeight="1">
      <c r="A119" s="9">
        <v>35.0</v>
      </c>
      <c r="B119" s="9">
        <v>17.0</v>
      </c>
      <c r="C119" s="9"/>
      <c r="D119" s="2"/>
      <c r="E119" s="11"/>
      <c r="F119" s="11"/>
      <c r="AA119" s="12">
        <v>118.0</v>
      </c>
      <c r="AB119" s="13">
        <v>18.0</v>
      </c>
      <c r="AC119" s="11">
        <f t="shared" si="1"/>
        <v>0.2418032787</v>
      </c>
      <c r="AD119" s="13">
        <f t="shared" si="2"/>
        <v>0.045</v>
      </c>
      <c r="AE119" s="11">
        <f t="shared" si="3"/>
        <v>0.1968032787</v>
      </c>
      <c r="AF119" s="11">
        <f t="shared" si="7"/>
        <v>0.1947540984</v>
      </c>
      <c r="AH119" s="12">
        <v>118.0</v>
      </c>
      <c r="AI119" s="13">
        <v>21.0</v>
      </c>
      <c r="AJ119" s="11">
        <f t="shared" si="4"/>
        <v>0.2422997947</v>
      </c>
      <c r="AK119" s="11">
        <f t="shared" si="5"/>
        <v>0.0525</v>
      </c>
      <c r="AL119" s="11">
        <f t="shared" si="6"/>
        <v>0.1897997947</v>
      </c>
      <c r="AM119" s="11">
        <f t="shared" si="8"/>
        <v>0.1877464066</v>
      </c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13">
        <v>44.0</v>
      </c>
      <c r="BI119" s="12">
        <f t="shared" si="17"/>
        <v>5537</v>
      </c>
      <c r="BJ119" s="13">
        <v>39.0</v>
      </c>
      <c r="BK119" s="12">
        <f t="shared" si="18"/>
        <v>7556</v>
      </c>
      <c r="BL119" s="8"/>
      <c r="BM119" s="8"/>
      <c r="BN119" s="8"/>
      <c r="BO119" s="8"/>
      <c r="BP119" s="8"/>
      <c r="BQ119" s="8"/>
      <c r="BR119" s="8"/>
      <c r="BS119" s="8"/>
      <c r="BT119" s="13">
        <v>35.0</v>
      </c>
      <c r="BU119" s="13">
        <v>17.0</v>
      </c>
      <c r="BV119" s="8"/>
      <c r="BW119" s="8"/>
      <c r="BX119" s="12"/>
      <c r="BY119" s="12"/>
      <c r="BZ119" s="8"/>
      <c r="CA119" s="8"/>
      <c r="CB119" s="8"/>
      <c r="CC119" s="8"/>
    </row>
    <row r="120" ht="15.75" customHeight="1">
      <c r="A120" s="9">
        <v>36.0</v>
      </c>
      <c r="B120" s="9">
        <v>134.0</v>
      </c>
      <c r="C120" s="9"/>
      <c r="D120" s="2"/>
      <c r="E120" s="11"/>
      <c r="F120" s="11"/>
      <c r="AA120" s="12">
        <v>119.0</v>
      </c>
      <c r="AB120" s="13">
        <v>18.0</v>
      </c>
      <c r="AC120" s="11">
        <f t="shared" si="1"/>
        <v>0.243852459</v>
      </c>
      <c r="AD120" s="13">
        <f t="shared" si="2"/>
        <v>0.045</v>
      </c>
      <c r="AE120" s="11">
        <f t="shared" si="3"/>
        <v>0.198852459</v>
      </c>
      <c r="AF120" s="11">
        <f t="shared" si="7"/>
        <v>0.1968032787</v>
      </c>
      <c r="AH120" s="12">
        <v>119.0</v>
      </c>
      <c r="AI120" s="13">
        <v>21.0</v>
      </c>
      <c r="AJ120" s="11">
        <f t="shared" si="4"/>
        <v>0.2443531828</v>
      </c>
      <c r="AK120" s="11">
        <f t="shared" si="5"/>
        <v>0.0525</v>
      </c>
      <c r="AL120" s="11">
        <f t="shared" si="6"/>
        <v>0.1918531828</v>
      </c>
      <c r="AM120" s="11">
        <f t="shared" si="8"/>
        <v>0.1897997947</v>
      </c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13">
        <v>35.0</v>
      </c>
      <c r="BI120" s="12">
        <f t="shared" si="17"/>
        <v>5572</v>
      </c>
      <c r="BJ120" s="13">
        <v>17.0</v>
      </c>
      <c r="BK120" s="12">
        <f t="shared" si="18"/>
        <v>7573</v>
      </c>
      <c r="BL120" s="8"/>
      <c r="BM120" s="8"/>
      <c r="BN120" s="8"/>
      <c r="BO120" s="8"/>
      <c r="BP120" s="8"/>
      <c r="BQ120" s="8"/>
      <c r="BR120" s="8"/>
      <c r="BS120" s="8"/>
      <c r="BT120" s="13">
        <v>36.0</v>
      </c>
      <c r="BU120" s="13">
        <v>134.0</v>
      </c>
      <c r="BV120" s="8"/>
      <c r="BW120" s="8"/>
      <c r="BX120" s="12"/>
      <c r="BY120" s="12"/>
      <c r="BZ120" s="8"/>
      <c r="CA120" s="8"/>
      <c r="CB120" s="8"/>
      <c r="CC120" s="8"/>
    </row>
    <row r="121" ht="15.75" customHeight="1">
      <c r="A121" s="9">
        <v>26.0</v>
      </c>
      <c r="B121" s="9">
        <v>25.0</v>
      </c>
      <c r="C121" s="9"/>
      <c r="D121" s="2"/>
      <c r="E121" s="11"/>
      <c r="F121" s="11"/>
      <c r="AA121" s="12">
        <v>120.0</v>
      </c>
      <c r="AB121" s="13">
        <v>18.0</v>
      </c>
      <c r="AC121" s="11">
        <f t="shared" si="1"/>
        <v>0.2459016393</v>
      </c>
      <c r="AD121" s="13">
        <f t="shared" si="2"/>
        <v>0.045</v>
      </c>
      <c r="AE121" s="11">
        <f t="shared" si="3"/>
        <v>0.2009016393</v>
      </c>
      <c r="AF121" s="11">
        <f t="shared" si="7"/>
        <v>0.198852459</v>
      </c>
      <c r="AH121" s="12">
        <v>120.0</v>
      </c>
      <c r="AI121" s="13">
        <v>21.0</v>
      </c>
      <c r="AJ121" s="11">
        <f t="shared" si="4"/>
        <v>0.2464065708</v>
      </c>
      <c r="AK121" s="11">
        <f t="shared" si="5"/>
        <v>0.0525</v>
      </c>
      <c r="AL121" s="11">
        <f t="shared" si="6"/>
        <v>0.1939065708</v>
      </c>
      <c r="AM121" s="11">
        <f t="shared" si="8"/>
        <v>0.1918531828</v>
      </c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13">
        <v>36.0</v>
      </c>
      <c r="BI121" s="12">
        <f t="shared" si="17"/>
        <v>5608</v>
      </c>
      <c r="BJ121" s="13">
        <v>134.0</v>
      </c>
      <c r="BK121" s="12">
        <f t="shared" si="18"/>
        <v>7707</v>
      </c>
      <c r="BL121" s="8"/>
      <c r="BM121" s="8"/>
      <c r="BN121" s="8"/>
      <c r="BO121" s="8"/>
      <c r="BP121" s="8"/>
      <c r="BQ121" s="8"/>
      <c r="BR121" s="8"/>
      <c r="BS121" s="8"/>
      <c r="BT121" s="13">
        <v>26.0</v>
      </c>
      <c r="BU121" s="13">
        <v>25.0</v>
      </c>
      <c r="BV121" s="8"/>
      <c r="BW121" s="8"/>
      <c r="BX121" s="12"/>
      <c r="BY121" s="12"/>
      <c r="BZ121" s="8"/>
      <c r="CA121" s="8"/>
      <c r="CB121" s="8"/>
      <c r="CC121" s="8"/>
    </row>
    <row r="122" ht="15.75" customHeight="1">
      <c r="A122" s="9">
        <v>102.0</v>
      </c>
      <c r="B122" s="9">
        <v>19.0</v>
      </c>
      <c r="C122" s="9"/>
      <c r="D122" s="2"/>
      <c r="E122" s="11"/>
      <c r="F122" s="11"/>
      <c r="AA122" s="12">
        <v>121.0</v>
      </c>
      <c r="AB122" s="13">
        <v>18.0</v>
      </c>
      <c r="AC122" s="11">
        <f t="shared" si="1"/>
        <v>0.2479508197</v>
      </c>
      <c r="AD122" s="13">
        <f t="shared" si="2"/>
        <v>0.045</v>
      </c>
      <c r="AE122" s="11">
        <f t="shared" si="3"/>
        <v>0.2029508197</v>
      </c>
      <c r="AF122" s="11">
        <f t="shared" si="7"/>
        <v>0.2009016393</v>
      </c>
      <c r="AH122" s="12">
        <v>121.0</v>
      </c>
      <c r="AI122" s="13">
        <v>21.0</v>
      </c>
      <c r="AJ122" s="11">
        <f t="shared" si="4"/>
        <v>0.2484599589</v>
      </c>
      <c r="AK122" s="11">
        <f t="shared" si="5"/>
        <v>0.0525</v>
      </c>
      <c r="AL122" s="11">
        <f t="shared" si="6"/>
        <v>0.1959599589</v>
      </c>
      <c r="AM122" s="11">
        <f t="shared" si="8"/>
        <v>0.1939065708</v>
      </c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13">
        <v>26.0</v>
      </c>
      <c r="BI122" s="12">
        <f t="shared" si="17"/>
        <v>5634</v>
      </c>
      <c r="BJ122" s="13">
        <v>25.0</v>
      </c>
      <c r="BK122" s="12">
        <f t="shared" si="18"/>
        <v>7732</v>
      </c>
      <c r="BL122" s="8"/>
      <c r="BM122" s="8"/>
      <c r="BN122" s="8"/>
      <c r="BO122" s="8"/>
      <c r="BP122" s="8"/>
      <c r="BQ122" s="8"/>
      <c r="BR122" s="8"/>
      <c r="BS122" s="8"/>
      <c r="BT122" s="13">
        <v>102.0</v>
      </c>
      <c r="BU122" s="13">
        <v>19.0</v>
      </c>
      <c r="BV122" s="8"/>
      <c r="BW122" s="8"/>
      <c r="BX122" s="12"/>
      <c r="BY122" s="12"/>
      <c r="BZ122" s="8"/>
      <c r="CA122" s="8"/>
      <c r="CB122" s="8"/>
      <c r="CC122" s="8"/>
    </row>
    <row r="123" ht="15.75" customHeight="1">
      <c r="A123" s="9">
        <v>14.0</v>
      </c>
      <c r="B123" s="9">
        <v>11.0</v>
      </c>
      <c r="C123" s="9"/>
      <c r="D123" s="2"/>
      <c r="E123" s="11"/>
      <c r="F123" s="11"/>
      <c r="AA123" s="12">
        <v>122.0</v>
      </c>
      <c r="AB123" s="13">
        <v>18.0</v>
      </c>
      <c r="AC123" s="11">
        <f t="shared" si="1"/>
        <v>0.25</v>
      </c>
      <c r="AD123" s="13">
        <f t="shared" si="2"/>
        <v>0.045</v>
      </c>
      <c r="AE123" s="11">
        <f t="shared" si="3"/>
        <v>0.205</v>
      </c>
      <c r="AF123" s="11">
        <f t="shared" si="7"/>
        <v>0.2029508197</v>
      </c>
      <c r="AH123" s="12">
        <v>122.0</v>
      </c>
      <c r="AI123" s="13">
        <v>21.0</v>
      </c>
      <c r="AJ123" s="11">
        <f t="shared" si="4"/>
        <v>0.250513347</v>
      </c>
      <c r="AK123" s="11">
        <f t="shared" si="5"/>
        <v>0.0525</v>
      </c>
      <c r="AL123" s="11">
        <f t="shared" si="6"/>
        <v>0.198013347</v>
      </c>
      <c r="AM123" s="11">
        <f t="shared" si="8"/>
        <v>0.1959599589</v>
      </c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13">
        <v>102.0</v>
      </c>
      <c r="BI123" s="12">
        <f t="shared" si="17"/>
        <v>5736</v>
      </c>
      <c r="BJ123" s="13">
        <v>19.0</v>
      </c>
      <c r="BK123" s="12">
        <f t="shared" si="18"/>
        <v>7751</v>
      </c>
      <c r="BL123" s="8"/>
      <c r="BM123" s="8"/>
      <c r="BN123" s="8"/>
      <c r="BO123" s="8"/>
      <c r="BP123" s="8"/>
      <c r="BQ123" s="8"/>
      <c r="BR123" s="8"/>
      <c r="BS123" s="8"/>
      <c r="BT123" s="13">
        <v>14.0</v>
      </c>
      <c r="BU123" s="13">
        <v>11.0</v>
      </c>
      <c r="BV123" s="8"/>
      <c r="BW123" s="8"/>
      <c r="BX123" s="12"/>
      <c r="BY123" s="12"/>
      <c r="BZ123" s="8"/>
      <c r="CA123" s="8"/>
      <c r="CB123" s="8"/>
      <c r="CC123" s="8"/>
    </row>
    <row r="124" ht="15.75" customHeight="1">
      <c r="A124" s="9">
        <v>15.0</v>
      </c>
      <c r="B124" s="9">
        <v>87.0</v>
      </c>
      <c r="C124" s="9"/>
      <c r="D124" s="2"/>
      <c r="E124" s="11"/>
      <c r="F124" s="11"/>
      <c r="AA124" s="12">
        <v>123.0</v>
      </c>
      <c r="AB124" s="13">
        <v>18.0</v>
      </c>
      <c r="AC124" s="11">
        <f t="shared" si="1"/>
        <v>0.2520491803</v>
      </c>
      <c r="AD124" s="13">
        <f t="shared" si="2"/>
        <v>0.045</v>
      </c>
      <c r="AE124" s="11">
        <f t="shared" si="3"/>
        <v>0.2070491803</v>
      </c>
      <c r="AF124" s="11">
        <f t="shared" si="7"/>
        <v>0.205</v>
      </c>
      <c r="AH124" s="12">
        <v>123.0</v>
      </c>
      <c r="AI124" s="13">
        <v>21.0</v>
      </c>
      <c r="AJ124" s="11">
        <f t="shared" si="4"/>
        <v>0.2525667351</v>
      </c>
      <c r="AK124" s="11">
        <f t="shared" si="5"/>
        <v>0.0525</v>
      </c>
      <c r="AL124" s="11">
        <f t="shared" si="6"/>
        <v>0.2000667351</v>
      </c>
      <c r="AM124" s="11">
        <f t="shared" si="8"/>
        <v>0.198013347</v>
      </c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13">
        <v>14.0</v>
      </c>
      <c r="BI124" s="12">
        <f t="shared" si="17"/>
        <v>5750</v>
      </c>
      <c r="BJ124" s="13">
        <v>11.0</v>
      </c>
      <c r="BK124" s="12">
        <f t="shared" si="18"/>
        <v>7762</v>
      </c>
      <c r="BL124" s="8"/>
      <c r="BM124" s="8"/>
      <c r="BN124" s="8"/>
      <c r="BO124" s="8"/>
      <c r="BP124" s="8"/>
      <c r="BQ124" s="8"/>
      <c r="BR124" s="8"/>
      <c r="BS124" s="8"/>
      <c r="BT124" s="13">
        <v>15.0</v>
      </c>
      <c r="BU124" s="13">
        <v>87.0</v>
      </c>
      <c r="BV124" s="8"/>
      <c r="BW124" s="8"/>
      <c r="BX124" s="12"/>
      <c r="BY124" s="12"/>
      <c r="BZ124" s="8"/>
      <c r="CA124" s="8"/>
      <c r="CB124" s="8"/>
      <c r="CC124" s="8"/>
    </row>
    <row r="125" ht="15.75" customHeight="1">
      <c r="A125" s="9">
        <v>9.0</v>
      </c>
      <c r="B125" s="9">
        <v>27.0</v>
      </c>
      <c r="C125" s="9"/>
      <c r="D125" s="2"/>
      <c r="E125" s="11"/>
      <c r="F125" s="11"/>
      <c r="AA125" s="12">
        <v>124.0</v>
      </c>
      <c r="AB125" s="13">
        <v>18.0</v>
      </c>
      <c r="AC125" s="11">
        <f t="shared" si="1"/>
        <v>0.2540983607</v>
      </c>
      <c r="AD125" s="13">
        <f t="shared" si="2"/>
        <v>0.045</v>
      </c>
      <c r="AE125" s="11">
        <f t="shared" si="3"/>
        <v>0.2090983607</v>
      </c>
      <c r="AF125" s="11">
        <f t="shared" si="7"/>
        <v>0.2070491803</v>
      </c>
      <c r="AH125" s="12">
        <v>124.0</v>
      </c>
      <c r="AI125" s="13">
        <v>21.0</v>
      </c>
      <c r="AJ125" s="11">
        <f t="shared" si="4"/>
        <v>0.2546201232</v>
      </c>
      <c r="AK125" s="11">
        <f t="shared" si="5"/>
        <v>0.0525</v>
      </c>
      <c r="AL125" s="11">
        <f t="shared" si="6"/>
        <v>0.2021201232</v>
      </c>
      <c r="AM125" s="11">
        <f t="shared" si="8"/>
        <v>0.2000667351</v>
      </c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13">
        <v>15.0</v>
      </c>
      <c r="BI125" s="12">
        <f t="shared" si="17"/>
        <v>5765</v>
      </c>
      <c r="BJ125" s="13">
        <v>87.0</v>
      </c>
      <c r="BK125" s="12">
        <f t="shared" si="18"/>
        <v>7849</v>
      </c>
      <c r="BL125" s="8"/>
      <c r="BM125" s="8"/>
      <c r="BN125" s="8"/>
      <c r="BO125" s="8"/>
      <c r="BP125" s="8"/>
      <c r="BQ125" s="8"/>
      <c r="BR125" s="8"/>
      <c r="BS125" s="8"/>
      <c r="BT125" s="13">
        <v>9.0</v>
      </c>
      <c r="BU125" s="13">
        <v>27.0</v>
      </c>
      <c r="BV125" s="8"/>
      <c r="BW125" s="8"/>
      <c r="BX125" s="12"/>
      <c r="BY125" s="12"/>
      <c r="BZ125" s="8"/>
      <c r="CA125" s="8"/>
      <c r="CB125" s="8"/>
      <c r="CC125" s="8"/>
    </row>
    <row r="126" ht="15.75" customHeight="1">
      <c r="A126" s="9">
        <v>52.0</v>
      </c>
      <c r="B126" s="9">
        <v>250.0</v>
      </c>
      <c r="C126" s="9"/>
      <c r="D126" s="2"/>
      <c r="E126" s="11"/>
      <c r="F126" s="11"/>
      <c r="AA126" s="12">
        <v>125.0</v>
      </c>
      <c r="AB126" s="13">
        <v>18.0</v>
      </c>
      <c r="AC126" s="11">
        <f t="shared" si="1"/>
        <v>0.256147541</v>
      </c>
      <c r="AD126" s="13">
        <f t="shared" si="2"/>
        <v>0.045</v>
      </c>
      <c r="AE126" s="11">
        <f t="shared" si="3"/>
        <v>0.211147541</v>
      </c>
      <c r="AF126" s="11">
        <f t="shared" si="7"/>
        <v>0.2090983607</v>
      </c>
      <c r="AH126" s="12">
        <v>125.0</v>
      </c>
      <c r="AI126" s="13">
        <v>21.0</v>
      </c>
      <c r="AJ126" s="11">
        <f t="shared" si="4"/>
        <v>0.2566735113</v>
      </c>
      <c r="AK126" s="11">
        <f t="shared" si="5"/>
        <v>0.0525</v>
      </c>
      <c r="AL126" s="11">
        <f t="shared" si="6"/>
        <v>0.2041735113</v>
      </c>
      <c r="AM126" s="11">
        <f t="shared" si="8"/>
        <v>0.2021201232</v>
      </c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13">
        <v>9.0</v>
      </c>
      <c r="BI126" s="12">
        <f t="shared" si="17"/>
        <v>5774</v>
      </c>
      <c r="BJ126" s="13">
        <v>27.0</v>
      </c>
      <c r="BK126" s="12">
        <f t="shared" si="18"/>
        <v>7876</v>
      </c>
      <c r="BL126" s="8"/>
      <c r="BM126" s="8"/>
      <c r="BN126" s="8"/>
      <c r="BO126" s="8"/>
      <c r="BP126" s="8"/>
      <c r="BQ126" s="8"/>
      <c r="BR126" s="8"/>
      <c r="BS126" s="8"/>
      <c r="BT126" s="13">
        <v>52.0</v>
      </c>
      <c r="BU126" s="13">
        <v>250.0</v>
      </c>
      <c r="BV126" s="8"/>
      <c r="BW126" s="8"/>
      <c r="BX126" s="12"/>
      <c r="BY126" s="12"/>
      <c r="BZ126" s="8"/>
      <c r="CA126" s="8"/>
      <c r="CB126" s="8"/>
      <c r="CC126" s="8"/>
    </row>
    <row r="127" ht="15.75" customHeight="1">
      <c r="A127" s="9">
        <v>43.0</v>
      </c>
      <c r="B127" s="9">
        <v>33.0</v>
      </c>
      <c r="C127" s="9"/>
      <c r="D127" s="2"/>
      <c r="E127" s="11"/>
      <c r="F127" s="11"/>
      <c r="AA127" s="12">
        <v>126.0</v>
      </c>
      <c r="AB127" s="13">
        <v>19.0</v>
      </c>
      <c r="AC127" s="11">
        <f t="shared" si="1"/>
        <v>0.2581967213</v>
      </c>
      <c r="AD127" s="13">
        <f t="shared" si="2"/>
        <v>0.0475</v>
      </c>
      <c r="AE127" s="11">
        <f t="shared" si="3"/>
        <v>0.2106967213</v>
      </c>
      <c r="AF127" s="11">
        <f t="shared" si="7"/>
        <v>0.208647541</v>
      </c>
      <c r="AH127" s="12">
        <v>126.0</v>
      </c>
      <c r="AI127" s="13">
        <v>21.0</v>
      </c>
      <c r="AJ127" s="11">
        <f t="shared" si="4"/>
        <v>0.2587268994</v>
      </c>
      <c r="AK127" s="11">
        <f t="shared" si="5"/>
        <v>0.0525</v>
      </c>
      <c r="AL127" s="11">
        <f t="shared" si="6"/>
        <v>0.2062268994</v>
      </c>
      <c r="AM127" s="11">
        <f t="shared" si="8"/>
        <v>0.2041735113</v>
      </c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13">
        <v>52.0</v>
      </c>
      <c r="BI127" s="12">
        <f t="shared" si="17"/>
        <v>5826</v>
      </c>
      <c r="BJ127" s="13">
        <v>250.0</v>
      </c>
      <c r="BK127" s="12">
        <f t="shared" si="18"/>
        <v>8126</v>
      </c>
      <c r="BL127" s="8"/>
      <c r="BM127" s="8"/>
      <c r="BN127" s="8"/>
      <c r="BO127" s="8"/>
      <c r="BP127" s="8"/>
      <c r="BQ127" s="8"/>
      <c r="BR127" s="8"/>
      <c r="BS127" s="8"/>
      <c r="BT127" s="13">
        <v>43.0</v>
      </c>
      <c r="BU127" s="13">
        <v>33.0</v>
      </c>
      <c r="BV127" s="8"/>
      <c r="BW127" s="8"/>
      <c r="BX127" s="12"/>
      <c r="BY127" s="12"/>
      <c r="BZ127" s="8"/>
      <c r="CA127" s="8"/>
      <c r="CB127" s="8"/>
      <c r="CC127" s="8"/>
    </row>
    <row r="128" ht="15.75" customHeight="1">
      <c r="A128" s="9">
        <v>34.0</v>
      </c>
      <c r="B128" s="9">
        <v>59.0</v>
      </c>
      <c r="C128" s="9"/>
      <c r="D128" s="2"/>
      <c r="E128" s="11"/>
      <c r="F128" s="11"/>
      <c r="AA128" s="12">
        <v>127.0</v>
      </c>
      <c r="AB128" s="13">
        <v>19.0</v>
      </c>
      <c r="AC128" s="11">
        <f t="shared" si="1"/>
        <v>0.2602459016</v>
      </c>
      <c r="AD128" s="13">
        <f t="shared" si="2"/>
        <v>0.0475</v>
      </c>
      <c r="AE128" s="11">
        <f t="shared" si="3"/>
        <v>0.2127459016</v>
      </c>
      <c r="AF128" s="11">
        <f t="shared" si="7"/>
        <v>0.2106967213</v>
      </c>
      <c r="AH128" s="12">
        <v>127.0</v>
      </c>
      <c r="AI128" s="13">
        <v>22.0</v>
      </c>
      <c r="AJ128" s="11">
        <f t="shared" si="4"/>
        <v>0.2607802875</v>
      </c>
      <c r="AK128" s="11">
        <f t="shared" si="5"/>
        <v>0.055</v>
      </c>
      <c r="AL128" s="11">
        <f t="shared" si="6"/>
        <v>0.2057802875</v>
      </c>
      <c r="AM128" s="11">
        <f t="shared" si="8"/>
        <v>0.2037268994</v>
      </c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13">
        <v>43.0</v>
      </c>
      <c r="BI128" s="12">
        <f t="shared" si="17"/>
        <v>5869</v>
      </c>
      <c r="BJ128" s="13">
        <v>33.0</v>
      </c>
      <c r="BK128" s="12">
        <f t="shared" si="18"/>
        <v>8159</v>
      </c>
      <c r="BL128" s="8"/>
      <c r="BM128" s="8"/>
      <c r="BN128" s="8"/>
      <c r="BO128" s="8"/>
      <c r="BP128" s="8"/>
      <c r="BQ128" s="8"/>
      <c r="BR128" s="8"/>
      <c r="BS128" s="8"/>
      <c r="BT128" s="13">
        <v>34.0</v>
      </c>
      <c r="BU128" s="13">
        <v>59.0</v>
      </c>
      <c r="BV128" s="8"/>
      <c r="BW128" s="8"/>
      <c r="BX128" s="12"/>
      <c r="BY128" s="12"/>
      <c r="BZ128" s="8"/>
      <c r="CA128" s="8"/>
      <c r="CB128" s="8"/>
      <c r="CC128" s="8"/>
    </row>
    <row r="129" ht="15.75" customHeight="1">
      <c r="A129" s="9">
        <v>268.0</v>
      </c>
      <c r="B129" s="9">
        <v>141.0</v>
      </c>
      <c r="C129" s="9"/>
      <c r="D129" s="2"/>
      <c r="E129" s="11"/>
      <c r="F129" s="11"/>
      <c r="AA129" s="12">
        <v>128.0</v>
      </c>
      <c r="AB129" s="13">
        <v>19.0</v>
      </c>
      <c r="AC129" s="11">
        <f t="shared" si="1"/>
        <v>0.262295082</v>
      </c>
      <c r="AD129" s="13">
        <f t="shared" si="2"/>
        <v>0.0475</v>
      </c>
      <c r="AE129" s="11">
        <f t="shared" si="3"/>
        <v>0.214795082</v>
      </c>
      <c r="AF129" s="11">
        <f t="shared" si="7"/>
        <v>0.2127459016</v>
      </c>
      <c r="AH129" s="12">
        <v>128.0</v>
      </c>
      <c r="AI129" s="13">
        <v>22.0</v>
      </c>
      <c r="AJ129" s="11">
        <f t="shared" si="4"/>
        <v>0.2628336756</v>
      </c>
      <c r="AK129" s="11">
        <f t="shared" si="5"/>
        <v>0.055</v>
      </c>
      <c r="AL129" s="11">
        <f t="shared" si="6"/>
        <v>0.2078336756</v>
      </c>
      <c r="AM129" s="11">
        <f t="shared" si="8"/>
        <v>0.2057802875</v>
      </c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13">
        <v>34.0</v>
      </c>
      <c r="BI129" s="12">
        <f t="shared" si="17"/>
        <v>5903</v>
      </c>
      <c r="BJ129" s="13">
        <v>59.0</v>
      </c>
      <c r="BK129" s="12">
        <f t="shared" si="18"/>
        <v>8218</v>
      </c>
      <c r="BL129" s="8"/>
      <c r="BM129" s="8"/>
      <c r="BN129" s="8"/>
      <c r="BO129" s="8"/>
      <c r="BP129" s="8"/>
      <c r="BQ129" s="8"/>
      <c r="BR129" s="8"/>
      <c r="BS129" s="8"/>
      <c r="BT129" s="13">
        <v>268.0</v>
      </c>
      <c r="BU129" s="13">
        <v>141.0</v>
      </c>
      <c r="BV129" s="8"/>
      <c r="BW129" s="8"/>
      <c r="BX129" s="12"/>
      <c r="BY129" s="12"/>
      <c r="BZ129" s="8"/>
      <c r="CA129" s="8"/>
      <c r="CB129" s="8"/>
      <c r="CC129" s="8"/>
    </row>
    <row r="130" ht="15.75" customHeight="1">
      <c r="A130" s="9">
        <v>18.0</v>
      </c>
      <c r="B130" s="9">
        <v>27.0</v>
      </c>
      <c r="C130" s="9"/>
      <c r="D130" s="2"/>
      <c r="E130" s="11"/>
      <c r="F130" s="11"/>
      <c r="AA130" s="12">
        <v>129.0</v>
      </c>
      <c r="AB130" s="13">
        <v>19.0</v>
      </c>
      <c r="AC130" s="11">
        <f t="shared" si="1"/>
        <v>0.2643442623</v>
      </c>
      <c r="AD130" s="13">
        <f t="shared" si="2"/>
        <v>0.0475</v>
      </c>
      <c r="AE130" s="11">
        <f t="shared" si="3"/>
        <v>0.2168442623</v>
      </c>
      <c r="AF130" s="11">
        <f t="shared" si="7"/>
        <v>0.214795082</v>
      </c>
      <c r="AH130" s="12">
        <v>129.0</v>
      </c>
      <c r="AI130" s="13">
        <v>22.0</v>
      </c>
      <c r="AJ130" s="11">
        <f t="shared" si="4"/>
        <v>0.2648870637</v>
      </c>
      <c r="AK130" s="11">
        <f t="shared" si="5"/>
        <v>0.055</v>
      </c>
      <c r="AL130" s="11">
        <f t="shared" si="6"/>
        <v>0.2098870637</v>
      </c>
      <c r="AM130" s="11">
        <f t="shared" si="8"/>
        <v>0.2078336756</v>
      </c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13">
        <v>268.0</v>
      </c>
      <c r="BI130" s="12">
        <f t="shared" si="17"/>
        <v>6171</v>
      </c>
      <c r="BJ130" s="13">
        <v>141.0</v>
      </c>
      <c r="BK130" s="12">
        <f t="shared" si="18"/>
        <v>8359</v>
      </c>
      <c r="BL130" s="8"/>
      <c r="BM130" s="8"/>
      <c r="BN130" s="8"/>
      <c r="BO130" s="8"/>
      <c r="BP130" s="8"/>
      <c r="BQ130" s="8"/>
      <c r="BR130" s="8"/>
      <c r="BS130" s="8"/>
      <c r="BT130" s="13">
        <v>18.0</v>
      </c>
      <c r="BU130" s="13">
        <v>27.0</v>
      </c>
      <c r="BV130" s="8"/>
      <c r="BW130" s="8"/>
      <c r="BX130" s="12"/>
      <c r="BY130" s="12"/>
      <c r="BZ130" s="8"/>
      <c r="CA130" s="8"/>
      <c r="CB130" s="8"/>
      <c r="CC130" s="8"/>
    </row>
    <row r="131" ht="15.75" customHeight="1">
      <c r="A131" s="9">
        <v>29.0</v>
      </c>
      <c r="B131" s="9">
        <v>241.0</v>
      </c>
      <c r="C131" s="9"/>
      <c r="D131" s="2"/>
      <c r="E131" s="11"/>
      <c r="F131" s="11"/>
      <c r="AA131" s="12">
        <v>130.0</v>
      </c>
      <c r="AB131" s="13">
        <v>19.0</v>
      </c>
      <c r="AC131" s="11">
        <f t="shared" si="1"/>
        <v>0.2663934426</v>
      </c>
      <c r="AD131" s="13">
        <f t="shared" si="2"/>
        <v>0.0475</v>
      </c>
      <c r="AE131" s="11">
        <f t="shared" si="3"/>
        <v>0.2188934426</v>
      </c>
      <c r="AF131" s="11">
        <f t="shared" si="7"/>
        <v>0.2168442623</v>
      </c>
      <c r="AH131" s="12">
        <v>130.0</v>
      </c>
      <c r="AI131" s="13">
        <v>22.0</v>
      </c>
      <c r="AJ131" s="11">
        <f t="shared" si="4"/>
        <v>0.2669404517</v>
      </c>
      <c r="AK131" s="11">
        <f t="shared" si="5"/>
        <v>0.055</v>
      </c>
      <c r="AL131" s="11">
        <f t="shared" si="6"/>
        <v>0.2119404517</v>
      </c>
      <c r="AM131" s="11">
        <f t="shared" si="8"/>
        <v>0.2098870637</v>
      </c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13">
        <v>18.0</v>
      </c>
      <c r="BI131" s="12">
        <f t="shared" si="17"/>
        <v>6189</v>
      </c>
      <c r="BJ131" s="13">
        <v>27.0</v>
      </c>
      <c r="BK131" s="12">
        <f t="shared" si="18"/>
        <v>8386</v>
      </c>
      <c r="BL131" s="8"/>
      <c r="BM131" s="8"/>
      <c r="BN131" s="8"/>
      <c r="BO131" s="8"/>
      <c r="BP131" s="8"/>
      <c r="BQ131" s="8"/>
      <c r="BR131" s="8"/>
      <c r="BS131" s="8"/>
      <c r="BT131" s="13">
        <v>29.0</v>
      </c>
      <c r="BU131" s="13">
        <v>241.0</v>
      </c>
      <c r="BV131" s="8"/>
      <c r="BW131" s="8"/>
      <c r="BX131" s="12"/>
      <c r="BY131" s="12"/>
      <c r="BZ131" s="8"/>
      <c r="CA131" s="8"/>
      <c r="CB131" s="8"/>
      <c r="CC131" s="8"/>
    </row>
    <row r="132" ht="15.75" customHeight="1">
      <c r="A132" s="9">
        <v>13.0</v>
      </c>
      <c r="B132" s="9">
        <v>90.0</v>
      </c>
      <c r="C132" s="9"/>
      <c r="D132" s="2"/>
      <c r="E132" s="11"/>
      <c r="F132" s="11"/>
      <c r="AA132" s="12">
        <v>131.0</v>
      </c>
      <c r="AB132" s="13">
        <v>19.0</v>
      </c>
      <c r="AC132" s="11">
        <f t="shared" si="1"/>
        <v>0.268442623</v>
      </c>
      <c r="AD132" s="13">
        <f t="shared" si="2"/>
        <v>0.0475</v>
      </c>
      <c r="AE132" s="11">
        <f t="shared" si="3"/>
        <v>0.220942623</v>
      </c>
      <c r="AF132" s="11">
        <f t="shared" si="7"/>
        <v>0.2188934426</v>
      </c>
      <c r="AH132" s="12">
        <v>131.0</v>
      </c>
      <c r="AI132" s="13">
        <v>22.0</v>
      </c>
      <c r="AJ132" s="11">
        <f t="shared" si="4"/>
        <v>0.2689938398</v>
      </c>
      <c r="AK132" s="11">
        <f t="shared" si="5"/>
        <v>0.055</v>
      </c>
      <c r="AL132" s="11">
        <f t="shared" si="6"/>
        <v>0.2139938398</v>
      </c>
      <c r="AM132" s="11">
        <f t="shared" si="8"/>
        <v>0.2119404517</v>
      </c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13">
        <v>29.0</v>
      </c>
      <c r="BI132" s="12">
        <f t="shared" si="17"/>
        <v>6218</v>
      </c>
      <c r="BJ132" s="13">
        <v>241.0</v>
      </c>
      <c r="BK132" s="12">
        <f t="shared" si="18"/>
        <v>8627</v>
      </c>
      <c r="BL132" s="8"/>
      <c r="BM132" s="8"/>
      <c r="BN132" s="8"/>
      <c r="BO132" s="8"/>
      <c r="BP132" s="8"/>
      <c r="BQ132" s="8"/>
      <c r="BR132" s="8"/>
      <c r="BS132" s="8"/>
      <c r="BT132" s="13">
        <v>13.0</v>
      </c>
      <c r="BU132" s="13">
        <v>90.0</v>
      </c>
      <c r="BV132" s="8"/>
      <c r="BW132" s="8"/>
      <c r="BX132" s="12"/>
      <c r="BY132" s="12"/>
      <c r="BZ132" s="8"/>
      <c r="CA132" s="8"/>
      <c r="CB132" s="8"/>
      <c r="CC132" s="8"/>
    </row>
    <row r="133" ht="15.75" customHeight="1">
      <c r="A133" s="9">
        <v>13.0</v>
      </c>
      <c r="B133" s="9">
        <v>14.0</v>
      </c>
      <c r="C133" s="9"/>
      <c r="D133" s="2"/>
      <c r="E133" s="11"/>
      <c r="F133" s="11"/>
      <c r="AA133" s="12">
        <v>132.0</v>
      </c>
      <c r="AB133" s="13">
        <v>19.0</v>
      </c>
      <c r="AC133" s="11">
        <f t="shared" si="1"/>
        <v>0.2704918033</v>
      </c>
      <c r="AD133" s="13">
        <f t="shared" si="2"/>
        <v>0.0475</v>
      </c>
      <c r="AE133" s="11">
        <f t="shared" si="3"/>
        <v>0.2229918033</v>
      </c>
      <c r="AF133" s="11">
        <f t="shared" si="7"/>
        <v>0.220942623</v>
      </c>
      <c r="AH133" s="12">
        <v>132.0</v>
      </c>
      <c r="AI133" s="13">
        <v>22.0</v>
      </c>
      <c r="AJ133" s="11">
        <f t="shared" si="4"/>
        <v>0.2710472279</v>
      </c>
      <c r="AK133" s="11">
        <f t="shared" si="5"/>
        <v>0.055</v>
      </c>
      <c r="AL133" s="11">
        <f t="shared" si="6"/>
        <v>0.2160472279</v>
      </c>
      <c r="AM133" s="11">
        <f t="shared" si="8"/>
        <v>0.2139938398</v>
      </c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13">
        <v>13.0</v>
      </c>
      <c r="BI133" s="12">
        <f t="shared" si="17"/>
        <v>6231</v>
      </c>
      <c r="BJ133" s="13">
        <v>90.0</v>
      </c>
      <c r="BK133" s="12">
        <f t="shared" si="18"/>
        <v>8717</v>
      </c>
      <c r="BL133" s="8"/>
      <c r="BM133" s="8"/>
      <c r="BN133" s="8"/>
      <c r="BO133" s="8"/>
      <c r="BP133" s="8"/>
      <c r="BQ133" s="8"/>
      <c r="BR133" s="8"/>
      <c r="BS133" s="8"/>
      <c r="BT133" s="13">
        <v>13.0</v>
      </c>
      <c r="BU133" s="13">
        <v>14.0</v>
      </c>
      <c r="BV133" s="8"/>
      <c r="BW133" s="8"/>
      <c r="BX133" s="12"/>
      <c r="BY133" s="12"/>
      <c r="BZ133" s="8"/>
      <c r="CA133" s="8"/>
      <c r="CB133" s="8"/>
      <c r="CC133" s="8"/>
    </row>
    <row r="134" ht="15.75" customHeight="1">
      <c r="A134" s="9">
        <v>37.0</v>
      </c>
      <c r="B134" s="9">
        <v>225.0</v>
      </c>
      <c r="C134" s="9"/>
      <c r="D134" s="2"/>
      <c r="E134" s="11"/>
      <c r="F134" s="11"/>
      <c r="AA134" s="12">
        <v>133.0</v>
      </c>
      <c r="AB134" s="13">
        <v>19.0</v>
      </c>
      <c r="AC134" s="11">
        <f t="shared" si="1"/>
        <v>0.2725409836</v>
      </c>
      <c r="AD134" s="13">
        <f t="shared" si="2"/>
        <v>0.0475</v>
      </c>
      <c r="AE134" s="11">
        <f t="shared" si="3"/>
        <v>0.2250409836</v>
      </c>
      <c r="AF134" s="11">
        <f t="shared" si="7"/>
        <v>0.2229918033</v>
      </c>
      <c r="AH134" s="12">
        <v>133.0</v>
      </c>
      <c r="AI134" s="13">
        <v>22.0</v>
      </c>
      <c r="AJ134" s="11">
        <f t="shared" si="4"/>
        <v>0.273100616</v>
      </c>
      <c r="AK134" s="11">
        <f t="shared" si="5"/>
        <v>0.055</v>
      </c>
      <c r="AL134" s="11">
        <f t="shared" si="6"/>
        <v>0.218100616</v>
      </c>
      <c r="AM134" s="11">
        <f t="shared" si="8"/>
        <v>0.2160472279</v>
      </c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13">
        <v>13.0</v>
      </c>
      <c r="BI134" s="12">
        <f t="shared" si="17"/>
        <v>6244</v>
      </c>
      <c r="BJ134" s="13">
        <v>14.0</v>
      </c>
      <c r="BK134" s="12">
        <f t="shared" si="18"/>
        <v>8731</v>
      </c>
      <c r="BL134" s="8"/>
      <c r="BM134" s="8"/>
      <c r="BN134" s="8"/>
      <c r="BO134" s="8"/>
      <c r="BP134" s="8"/>
      <c r="BQ134" s="8"/>
      <c r="BR134" s="8"/>
      <c r="BS134" s="8"/>
      <c r="BT134" s="13">
        <v>37.0</v>
      </c>
      <c r="BU134" s="13">
        <v>225.0</v>
      </c>
      <c r="BV134" s="8"/>
      <c r="BW134" s="8"/>
      <c r="BX134" s="12"/>
      <c r="BY134" s="12"/>
      <c r="BZ134" s="8"/>
      <c r="CA134" s="8"/>
      <c r="CB134" s="8"/>
      <c r="CC134" s="8"/>
    </row>
    <row r="135" ht="15.75" customHeight="1">
      <c r="A135" s="9">
        <v>63.0</v>
      </c>
      <c r="B135" s="9">
        <v>33.0</v>
      </c>
      <c r="C135" s="9"/>
      <c r="D135" s="2"/>
      <c r="E135" s="11"/>
      <c r="F135" s="11"/>
      <c r="AA135" s="12">
        <v>134.0</v>
      </c>
      <c r="AB135" s="13">
        <v>19.0</v>
      </c>
      <c r="AC135" s="11">
        <f t="shared" si="1"/>
        <v>0.2745901639</v>
      </c>
      <c r="AD135" s="13">
        <f t="shared" si="2"/>
        <v>0.0475</v>
      </c>
      <c r="AE135" s="11">
        <f t="shared" si="3"/>
        <v>0.2270901639</v>
      </c>
      <c r="AF135" s="11">
        <f t="shared" si="7"/>
        <v>0.2250409836</v>
      </c>
      <c r="AH135" s="12">
        <v>134.0</v>
      </c>
      <c r="AI135" s="13">
        <v>22.0</v>
      </c>
      <c r="AJ135" s="11">
        <f t="shared" si="4"/>
        <v>0.2751540041</v>
      </c>
      <c r="AK135" s="11">
        <f t="shared" si="5"/>
        <v>0.055</v>
      </c>
      <c r="AL135" s="11">
        <f t="shared" si="6"/>
        <v>0.2201540041</v>
      </c>
      <c r="AM135" s="11">
        <f t="shared" si="8"/>
        <v>0.218100616</v>
      </c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13">
        <v>37.0</v>
      </c>
      <c r="BI135" s="12">
        <f t="shared" si="17"/>
        <v>6281</v>
      </c>
      <c r="BJ135" s="13">
        <v>225.0</v>
      </c>
      <c r="BK135" s="12">
        <f t="shared" si="18"/>
        <v>8956</v>
      </c>
      <c r="BL135" s="8"/>
      <c r="BM135" s="8"/>
      <c r="BN135" s="8"/>
      <c r="BO135" s="8"/>
      <c r="BP135" s="8"/>
      <c r="BQ135" s="8"/>
      <c r="BR135" s="8"/>
      <c r="BS135" s="8"/>
      <c r="BT135" s="13">
        <v>63.0</v>
      </c>
      <c r="BU135" s="13">
        <v>33.0</v>
      </c>
      <c r="BV135" s="8"/>
      <c r="BW135" s="8"/>
      <c r="BX135" s="12"/>
      <c r="BY135" s="12"/>
      <c r="BZ135" s="8"/>
      <c r="CA135" s="8"/>
      <c r="CB135" s="8"/>
      <c r="CC135" s="8"/>
    </row>
    <row r="136" ht="15.75" customHeight="1">
      <c r="A136" s="9">
        <v>99.0</v>
      </c>
      <c r="B136" s="9">
        <v>53.0</v>
      </c>
      <c r="C136" s="9"/>
      <c r="D136" s="2"/>
      <c r="E136" s="11"/>
      <c r="F136" s="11"/>
      <c r="AA136" s="12">
        <v>135.0</v>
      </c>
      <c r="AB136" s="13">
        <v>19.0</v>
      </c>
      <c r="AC136" s="11">
        <f t="shared" si="1"/>
        <v>0.2766393443</v>
      </c>
      <c r="AD136" s="13">
        <f t="shared" si="2"/>
        <v>0.0475</v>
      </c>
      <c r="AE136" s="11">
        <f t="shared" si="3"/>
        <v>0.2291393443</v>
      </c>
      <c r="AF136" s="11">
        <f t="shared" si="7"/>
        <v>0.2270901639</v>
      </c>
      <c r="AH136" s="12">
        <v>135.0</v>
      </c>
      <c r="AI136" s="13">
        <v>23.0</v>
      </c>
      <c r="AJ136" s="11">
        <f t="shared" si="4"/>
        <v>0.2772073922</v>
      </c>
      <c r="AK136" s="11">
        <f t="shared" si="5"/>
        <v>0.0575</v>
      </c>
      <c r="AL136" s="11">
        <f t="shared" si="6"/>
        <v>0.2197073922</v>
      </c>
      <c r="AM136" s="11">
        <f t="shared" si="8"/>
        <v>0.2176540041</v>
      </c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13">
        <v>63.0</v>
      </c>
      <c r="BI136" s="12">
        <f t="shared" si="17"/>
        <v>6344</v>
      </c>
      <c r="BJ136" s="13">
        <v>33.0</v>
      </c>
      <c r="BK136" s="12">
        <f t="shared" si="18"/>
        <v>8989</v>
      </c>
      <c r="BL136" s="8"/>
      <c r="BM136" s="8"/>
      <c r="BN136" s="8"/>
      <c r="BO136" s="8"/>
      <c r="BP136" s="8"/>
      <c r="BQ136" s="8"/>
      <c r="BR136" s="8"/>
      <c r="BS136" s="8"/>
      <c r="BT136" s="13">
        <v>99.0</v>
      </c>
      <c r="BU136" s="13">
        <v>53.0</v>
      </c>
      <c r="BV136" s="8"/>
      <c r="BW136" s="8"/>
      <c r="BX136" s="12"/>
      <c r="BY136" s="12"/>
      <c r="BZ136" s="8"/>
      <c r="CA136" s="8"/>
      <c r="CB136" s="8"/>
      <c r="CC136" s="8"/>
    </row>
    <row r="137" ht="15.75" customHeight="1">
      <c r="A137" s="9">
        <v>16.0</v>
      </c>
      <c r="B137" s="9">
        <v>26.0</v>
      </c>
      <c r="C137" s="9"/>
      <c r="D137" s="2"/>
      <c r="E137" s="11"/>
      <c r="F137" s="11"/>
      <c r="AA137" s="12">
        <v>136.0</v>
      </c>
      <c r="AB137" s="13">
        <v>19.0</v>
      </c>
      <c r="AC137" s="11">
        <f t="shared" si="1"/>
        <v>0.2786885246</v>
      </c>
      <c r="AD137" s="13">
        <f t="shared" si="2"/>
        <v>0.0475</v>
      </c>
      <c r="AE137" s="11">
        <f t="shared" si="3"/>
        <v>0.2311885246</v>
      </c>
      <c r="AF137" s="11">
        <f t="shared" si="7"/>
        <v>0.2291393443</v>
      </c>
      <c r="AH137" s="12">
        <v>136.0</v>
      </c>
      <c r="AI137" s="13">
        <v>23.0</v>
      </c>
      <c r="AJ137" s="11">
        <f t="shared" si="4"/>
        <v>0.2792607803</v>
      </c>
      <c r="AK137" s="11">
        <f t="shared" si="5"/>
        <v>0.0575</v>
      </c>
      <c r="AL137" s="11">
        <f t="shared" si="6"/>
        <v>0.2217607803</v>
      </c>
      <c r="AM137" s="11">
        <f t="shared" si="8"/>
        <v>0.2197073922</v>
      </c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13">
        <v>99.0</v>
      </c>
      <c r="BI137" s="12">
        <f t="shared" si="17"/>
        <v>6443</v>
      </c>
      <c r="BJ137" s="13">
        <v>53.0</v>
      </c>
      <c r="BK137" s="12">
        <f t="shared" si="18"/>
        <v>9042</v>
      </c>
      <c r="BL137" s="8"/>
      <c r="BM137" s="8"/>
      <c r="BN137" s="8"/>
      <c r="BO137" s="8"/>
      <c r="BP137" s="8"/>
      <c r="BQ137" s="8"/>
      <c r="BR137" s="8"/>
      <c r="BS137" s="8"/>
      <c r="BT137" s="13">
        <v>16.0</v>
      </c>
      <c r="BU137" s="13">
        <v>26.0</v>
      </c>
      <c r="BV137" s="8"/>
      <c r="BW137" s="8"/>
      <c r="BX137" s="12"/>
      <c r="BY137" s="12"/>
      <c r="BZ137" s="8"/>
      <c r="CA137" s="8"/>
      <c r="CB137" s="8"/>
      <c r="CC137" s="8"/>
    </row>
    <row r="138" ht="15.75" customHeight="1">
      <c r="A138" s="9">
        <v>11.0</v>
      </c>
      <c r="B138" s="9">
        <v>55.0</v>
      </c>
      <c r="C138" s="9"/>
      <c r="D138" s="2"/>
      <c r="E138" s="11"/>
      <c r="F138" s="11"/>
      <c r="AA138" s="12">
        <v>137.0</v>
      </c>
      <c r="AB138" s="13">
        <v>20.0</v>
      </c>
      <c r="AC138" s="11">
        <f t="shared" si="1"/>
        <v>0.2807377049</v>
      </c>
      <c r="AD138" s="13">
        <f t="shared" si="2"/>
        <v>0.05</v>
      </c>
      <c r="AE138" s="11">
        <f t="shared" si="3"/>
        <v>0.2307377049</v>
      </c>
      <c r="AF138" s="11">
        <f t="shared" si="7"/>
        <v>0.2286885246</v>
      </c>
      <c r="AH138" s="12">
        <v>137.0</v>
      </c>
      <c r="AI138" s="13">
        <v>23.0</v>
      </c>
      <c r="AJ138" s="11">
        <f t="shared" si="4"/>
        <v>0.2813141684</v>
      </c>
      <c r="AK138" s="11">
        <f t="shared" si="5"/>
        <v>0.0575</v>
      </c>
      <c r="AL138" s="11">
        <f t="shared" si="6"/>
        <v>0.2238141684</v>
      </c>
      <c r="AM138" s="11">
        <f t="shared" si="8"/>
        <v>0.2217607803</v>
      </c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13">
        <v>16.0</v>
      </c>
      <c r="BI138" s="12">
        <f t="shared" si="17"/>
        <v>6459</v>
      </c>
      <c r="BJ138" s="13">
        <v>26.0</v>
      </c>
      <c r="BK138" s="12">
        <f t="shared" si="18"/>
        <v>9068</v>
      </c>
      <c r="BL138" s="8"/>
      <c r="BM138" s="8"/>
      <c r="BN138" s="8"/>
      <c r="BO138" s="8"/>
      <c r="BP138" s="8"/>
      <c r="BQ138" s="8"/>
      <c r="BR138" s="8"/>
      <c r="BS138" s="8"/>
      <c r="BT138" s="13">
        <v>11.0</v>
      </c>
      <c r="BU138" s="13">
        <v>55.0</v>
      </c>
      <c r="BV138" s="8"/>
      <c r="BW138" s="8"/>
      <c r="BX138" s="12"/>
      <c r="BY138" s="12"/>
      <c r="BZ138" s="8"/>
      <c r="CA138" s="8"/>
      <c r="CB138" s="8"/>
      <c r="CC138" s="8"/>
    </row>
    <row r="139" ht="15.75" customHeight="1">
      <c r="A139" s="9">
        <v>22.0</v>
      </c>
      <c r="B139" s="9">
        <v>29.0</v>
      </c>
      <c r="C139" s="9"/>
      <c r="D139" s="2"/>
      <c r="E139" s="11"/>
      <c r="F139" s="11"/>
      <c r="AA139" s="12">
        <v>138.0</v>
      </c>
      <c r="AB139" s="13">
        <v>20.0</v>
      </c>
      <c r="AC139" s="11">
        <f t="shared" si="1"/>
        <v>0.2827868852</v>
      </c>
      <c r="AD139" s="13">
        <f t="shared" si="2"/>
        <v>0.05</v>
      </c>
      <c r="AE139" s="11">
        <f t="shared" si="3"/>
        <v>0.2327868852</v>
      </c>
      <c r="AF139" s="11">
        <f t="shared" si="7"/>
        <v>0.2307377049</v>
      </c>
      <c r="AH139" s="12">
        <v>138.0</v>
      </c>
      <c r="AI139" s="13">
        <v>23.0</v>
      </c>
      <c r="AJ139" s="11">
        <f t="shared" si="4"/>
        <v>0.2833675565</v>
      </c>
      <c r="AK139" s="11">
        <f t="shared" si="5"/>
        <v>0.0575</v>
      </c>
      <c r="AL139" s="11">
        <f t="shared" si="6"/>
        <v>0.2258675565</v>
      </c>
      <c r="AM139" s="11">
        <f t="shared" si="8"/>
        <v>0.2238141684</v>
      </c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13">
        <v>11.0</v>
      </c>
      <c r="BI139" s="12">
        <f t="shared" si="17"/>
        <v>6470</v>
      </c>
      <c r="BJ139" s="13">
        <v>55.0</v>
      </c>
      <c r="BK139" s="12">
        <f t="shared" si="18"/>
        <v>9123</v>
      </c>
      <c r="BL139" s="8"/>
      <c r="BM139" s="8"/>
      <c r="BN139" s="8"/>
      <c r="BO139" s="8"/>
      <c r="BP139" s="8"/>
      <c r="BQ139" s="8"/>
      <c r="BR139" s="8"/>
      <c r="BS139" s="8"/>
      <c r="BT139" s="13">
        <v>22.0</v>
      </c>
      <c r="BU139" s="13">
        <v>29.0</v>
      </c>
      <c r="BV139" s="8"/>
      <c r="BW139" s="8"/>
      <c r="BX139" s="12"/>
      <c r="BY139" s="12"/>
      <c r="BZ139" s="8"/>
      <c r="CA139" s="8"/>
      <c r="CB139" s="8"/>
      <c r="CC139" s="8"/>
    </row>
    <row r="140" ht="15.75" customHeight="1">
      <c r="A140" s="9">
        <v>71.0</v>
      </c>
      <c r="B140" s="9">
        <v>2.0</v>
      </c>
      <c r="C140" s="9"/>
      <c r="D140" s="2"/>
      <c r="E140" s="11"/>
      <c r="F140" s="11"/>
      <c r="AA140" s="12">
        <v>139.0</v>
      </c>
      <c r="AB140" s="13">
        <v>20.0</v>
      </c>
      <c r="AC140" s="11">
        <f t="shared" si="1"/>
        <v>0.2848360656</v>
      </c>
      <c r="AD140" s="13">
        <f t="shared" si="2"/>
        <v>0.05</v>
      </c>
      <c r="AE140" s="11">
        <f t="shared" si="3"/>
        <v>0.2348360656</v>
      </c>
      <c r="AF140" s="11">
        <f t="shared" si="7"/>
        <v>0.2327868852</v>
      </c>
      <c r="AH140" s="12">
        <v>139.0</v>
      </c>
      <c r="AI140" s="13">
        <v>23.0</v>
      </c>
      <c r="AJ140" s="11">
        <f t="shared" si="4"/>
        <v>0.2854209446</v>
      </c>
      <c r="AK140" s="11">
        <f t="shared" si="5"/>
        <v>0.0575</v>
      </c>
      <c r="AL140" s="11">
        <f t="shared" si="6"/>
        <v>0.2279209446</v>
      </c>
      <c r="AM140" s="11">
        <f t="shared" si="8"/>
        <v>0.2258675565</v>
      </c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13">
        <v>22.0</v>
      </c>
      <c r="BI140" s="12">
        <f t="shared" si="17"/>
        <v>6492</v>
      </c>
      <c r="BJ140" s="13">
        <v>29.0</v>
      </c>
      <c r="BK140" s="12">
        <f t="shared" si="18"/>
        <v>9152</v>
      </c>
      <c r="BL140" s="8"/>
      <c r="BM140" s="8"/>
      <c r="BN140" s="8"/>
      <c r="BO140" s="8"/>
      <c r="BP140" s="8"/>
      <c r="BQ140" s="8"/>
      <c r="BR140" s="8"/>
      <c r="BS140" s="8"/>
      <c r="BT140" s="13">
        <v>71.0</v>
      </c>
      <c r="BU140" s="13">
        <v>2.0</v>
      </c>
      <c r="BV140" s="8"/>
      <c r="BW140" s="8"/>
      <c r="BX140" s="12"/>
      <c r="BY140" s="12"/>
      <c r="BZ140" s="8"/>
      <c r="CA140" s="8"/>
      <c r="CB140" s="8"/>
      <c r="CC140" s="8"/>
    </row>
    <row r="141" ht="15.75" customHeight="1">
      <c r="A141" s="9">
        <v>109.0</v>
      </c>
      <c r="B141" s="9">
        <v>159.0</v>
      </c>
      <c r="C141" s="9"/>
      <c r="D141" s="2"/>
      <c r="E141" s="11"/>
      <c r="F141" s="11"/>
      <c r="AA141" s="12">
        <v>140.0</v>
      </c>
      <c r="AB141" s="13">
        <v>20.0</v>
      </c>
      <c r="AC141" s="11">
        <f t="shared" si="1"/>
        <v>0.2868852459</v>
      </c>
      <c r="AD141" s="13">
        <f t="shared" si="2"/>
        <v>0.05</v>
      </c>
      <c r="AE141" s="11">
        <f t="shared" si="3"/>
        <v>0.2368852459</v>
      </c>
      <c r="AF141" s="11">
        <f t="shared" si="7"/>
        <v>0.2348360656</v>
      </c>
      <c r="AH141" s="12">
        <v>140.0</v>
      </c>
      <c r="AI141" s="13">
        <v>23.0</v>
      </c>
      <c r="AJ141" s="11">
        <f t="shared" si="4"/>
        <v>0.2874743326</v>
      </c>
      <c r="AK141" s="11">
        <f t="shared" si="5"/>
        <v>0.0575</v>
      </c>
      <c r="AL141" s="11">
        <f t="shared" si="6"/>
        <v>0.2299743326</v>
      </c>
      <c r="AM141" s="11">
        <f t="shared" si="8"/>
        <v>0.2279209446</v>
      </c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13">
        <v>71.0</v>
      </c>
      <c r="BI141" s="12">
        <f t="shared" si="17"/>
        <v>6563</v>
      </c>
      <c r="BJ141" s="13">
        <v>2.0</v>
      </c>
      <c r="BK141" s="12">
        <f t="shared" si="18"/>
        <v>9154</v>
      </c>
      <c r="BL141" s="8"/>
      <c r="BM141" s="8"/>
      <c r="BN141" s="8"/>
      <c r="BO141" s="8"/>
      <c r="BP141" s="8"/>
      <c r="BQ141" s="8"/>
      <c r="BR141" s="8"/>
      <c r="BS141" s="8"/>
      <c r="BT141" s="13">
        <v>109.0</v>
      </c>
      <c r="BU141" s="13">
        <v>159.0</v>
      </c>
      <c r="BV141" s="8"/>
      <c r="BW141" s="8"/>
      <c r="BX141" s="12"/>
      <c r="BY141" s="12"/>
      <c r="BZ141" s="8"/>
      <c r="CA141" s="8"/>
      <c r="CB141" s="8"/>
      <c r="CC141" s="8"/>
    </row>
    <row r="142" ht="15.75" customHeight="1">
      <c r="A142" s="9">
        <v>25.0</v>
      </c>
      <c r="B142" s="9">
        <v>45.0</v>
      </c>
      <c r="C142" s="9"/>
      <c r="D142" s="2"/>
      <c r="E142" s="11"/>
      <c r="F142" s="11"/>
      <c r="AA142" s="12">
        <v>141.0</v>
      </c>
      <c r="AB142" s="13">
        <v>20.0</v>
      </c>
      <c r="AC142" s="11">
        <f t="shared" si="1"/>
        <v>0.2889344262</v>
      </c>
      <c r="AD142" s="13">
        <f t="shared" si="2"/>
        <v>0.05</v>
      </c>
      <c r="AE142" s="11">
        <f t="shared" si="3"/>
        <v>0.2389344262</v>
      </c>
      <c r="AF142" s="11">
        <f t="shared" si="7"/>
        <v>0.2368852459</v>
      </c>
      <c r="AH142" s="12">
        <v>141.0</v>
      </c>
      <c r="AI142" s="13">
        <v>23.0</v>
      </c>
      <c r="AJ142" s="11">
        <f t="shared" si="4"/>
        <v>0.2895277207</v>
      </c>
      <c r="AK142" s="11">
        <f t="shared" si="5"/>
        <v>0.0575</v>
      </c>
      <c r="AL142" s="11">
        <f t="shared" si="6"/>
        <v>0.2320277207</v>
      </c>
      <c r="AM142" s="11">
        <f t="shared" si="8"/>
        <v>0.2299743326</v>
      </c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13">
        <v>109.0</v>
      </c>
      <c r="BI142" s="12">
        <f t="shared" si="17"/>
        <v>6672</v>
      </c>
      <c r="BJ142" s="13">
        <v>159.0</v>
      </c>
      <c r="BK142" s="12">
        <f t="shared" si="18"/>
        <v>9313</v>
      </c>
      <c r="BL142" s="8"/>
      <c r="BM142" s="8"/>
      <c r="BN142" s="8"/>
      <c r="BO142" s="8"/>
      <c r="BP142" s="8"/>
      <c r="BQ142" s="8"/>
      <c r="BR142" s="8"/>
      <c r="BS142" s="8"/>
      <c r="BT142" s="13">
        <v>25.0</v>
      </c>
      <c r="BU142" s="13">
        <v>45.0</v>
      </c>
      <c r="BV142" s="8"/>
      <c r="BW142" s="8"/>
      <c r="BX142" s="12"/>
      <c r="BY142" s="12"/>
      <c r="BZ142" s="8"/>
      <c r="CA142" s="8"/>
      <c r="CB142" s="8"/>
      <c r="CC142" s="8"/>
    </row>
    <row r="143" ht="15.75" customHeight="1">
      <c r="A143" s="9">
        <v>34.0</v>
      </c>
      <c r="B143" s="9">
        <v>75.0</v>
      </c>
      <c r="C143" s="9"/>
      <c r="D143" s="2"/>
      <c r="E143" s="11"/>
      <c r="F143" s="11"/>
      <c r="AA143" s="12">
        <v>142.0</v>
      </c>
      <c r="AB143" s="13">
        <v>20.0</v>
      </c>
      <c r="AC143" s="11">
        <f t="shared" si="1"/>
        <v>0.2909836066</v>
      </c>
      <c r="AD143" s="13">
        <f t="shared" si="2"/>
        <v>0.05</v>
      </c>
      <c r="AE143" s="11">
        <f t="shared" si="3"/>
        <v>0.2409836066</v>
      </c>
      <c r="AF143" s="11">
        <f t="shared" si="7"/>
        <v>0.2389344262</v>
      </c>
      <c r="AH143" s="12">
        <v>142.0</v>
      </c>
      <c r="AI143" s="13">
        <v>24.0</v>
      </c>
      <c r="AJ143" s="11">
        <f t="shared" si="4"/>
        <v>0.2915811088</v>
      </c>
      <c r="AK143" s="11">
        <f t="shared" si="5"/>
        <v>0.06</v>
      </c>
      <c r="AL143" s="11">
        <f t="shared" si="6"/>
        <v>0.2315811088</v>
      </c>
      <c r="AM143" s="11">
        <f t="shared" si="8"/>
        <v>0.2295277207</v>
      </c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13">
        <v>25.0</v>
      </c>
      <c r="BI143" s="12">
        <f t="shared" si="17"/>
        <v>6697</v>
      </c>
      <c r="BJ143" s="13">
        <v>45.0</v>
      </c>
      <c r="BK143" s="12">
        <f t="shared" si="18"/>
        <v>9358</v>
      </c>
      <c r="BL143" s="8"/>
      <c r="BM143" s="8"/>
      <c r="BN143" s="8"/>
      <c r="BO143" s="8"/>
      <c r="BP143" s="8"/>
      <c r="BQ143" s="8"/>
      <c r="BR143" s="8"/>
      <c r="BS143" s="8"/>
      <c r="BT143" s="13">
        <v>34.0</v>
      </c>
      <c r="BU143" s="13">
        <v>75.0</v>
      </c>
      <c r="BV143" s="8"/>
      <c r="BW143" s="8"/>
      <c r="BX143" s="12"/>
      <c r="BY143" s="12"/>
      <c r="BZ143" s="8"/>
      <c r="CA143" s="8"/>
      <c r="CB143" s="8"/>
      <c r="CC143" s="8"/>
    </row>
    <row r="144" ht="15.75" customHeight="1">
      <c r="A144" s="9">
        <v>12.0</v>
      </c>
      <c r="B144" s="9">
        <v>96.0</v>
      </c>
      <c r="C144" s="9"/>
      <c r="D144" s="2"/>
      <c r="E144" s="11"/>
      <c r="F144" s="11"/>
      <c r="AA144" s="12">
        <v>143.0</v>
      </c>
      <c r="AB144" s="13">
        <v>20.0</v>
      </c>
      <c r="AC144" s="11">
        <f t="shared" si="1"/>
        <v>0.2930327869</v>
      </c>
      <c r="AD144" s="13">
        <f t="shared" si="2"/>
        <v>0.05</v>
      </c>
      <c r="AE144" s="11">
        <f t="shared" si="3"/>
        <v>0.2430327869</v>
      </c>
      <c r="AF144" s="11">
        <f t="shared" si="7"/>
        <v>0.2409836066</v>
      </c>
      <c r="AH144" s="12">
        <v>143.0</v>
      </c>
      <c r="AI144" s="13">
        <v>24.0</v>
      </c>
      <c r="AJ144" s="11">
        <f t="shared" si="4"/>
        <v>0.2936344969</v>
      </c>
      <c r="AK144" s="11">
        <f t="shared" si="5"/>
        <v>0.06</v>
      </c>
      <c r="AL144" s="11">
        <f t="shared" si="6"/>
        <v>0.2336344969</v>
      </c>
      <c r="AM144" s="11">
        <f t="shared" si="8"/>
        <v>0.2315811088</v>
      </c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13">
        <v>34.0</v>
      </c>
      <c r="BI144" s="12">
        <f t="shared" si="17"/>
        <v>6731</v>
      </c>
      <c r="BJ144" s="13">
        <v>75.0</v>
      </c>
      <c r="BK144" s="12">
        <f t="shared" si="18"/>
        <v>9433</v>
      </c>
      <c r="BL144" s="8"/>
      <c r="BM144" s="8"/>
      <c r="BN144" s="8"/>
      <c r="BO144" s="8"/>
      <c r="BP144" s="8"/>
      <c r="BQ144" s="8"/>
      <c r="BR144" s="8"/>
      <c r="BS144" s="8"/>
      <c r="BT144" s="13">
        <v>12.0</v>
      </c>
      <c r="BU144" s="13">
        <v>96.0</v>
      </c>
      <c r="BV144" s="8"/>
      <c r="BW144" s="8"/>
      <c r="BX144" s="12"/>
      <c r="BY144" s="12"/>
      <c r="BZ144" s="8"/>
      <c r="CA144" s="8"/>
      <c r="CB144" s="8"/>
      <c r="CC144" s="8"/>
    </row>
    <row r="145" ht="15.75" customHeight="1">
      <c r="A145" s="9">
        <v>32.0</v>
      </c>
      <c r="B145" s="9">
        <v>14.0</v>
      </c>
      <c r="C145" s="9"/>
      <c r="D145" s="2"/>
      <c r="E145" s="11"/>
      <c r="F145" s="11"/>
      <c r="AA145" s="12">
        <v>144.0</v>
      </c>
      <c r="AB145" s="13">
        <v>20.0</v>
      </c>
      <c r="AC145" s="11">
        <f t="shared" si="1"/>
        <v>0.2950819672</v>
      </c>
      <c r="AD145" s="13">
        <f t="shared" si="2"/>
        <v>0.05</v>
      </c>
      <c r="AE145" s="11">
        <f t="shared" si="3"/>
        <v>0.2450819672</v>
      </c>
      <c r="AF145" s="11">
        <f t="shared" si="7"/>
        <v>0.2430327869</v>
      </c>
      <c r="AH145" s="12">
        <v>144.0</v>
      </c>
      <c r="AI145" s="13">
        <v>24.0</v>
      </c>
      <c r="AJ145" s="11">
        <f t="shared" si="4"/>
        <v>0.295687885</v>
      </c>
      <c r="AK145" s="11">
        <f t="shared" si="5"/>
        <v>0.06</v>
      </c>
      <c r="AL145" s="11">
        <f t="shared" si="6"/>
        <v>0.235687885</v>
      </c>
      <c r="AM145" s="11">
        <f t="shared" si="8"/>
        <v>0.2336344969</v>
      </c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13">
        <v>12.0</v>
      </c>
      <c r="BI145" s="12">
        <f t="shared" si="17"/>
        <v>6743</v>
      </c>
      <c r="BJ145" s="13">
        <v>96.0</v>
      </c>
      <c r="BK145" s="12">
        <f t="shared" si="18"/>
        <v>9529</v>
      </c>
      <c r="BL145" s="8"/>
      <c r="BM145" s="8"/>
      <c r="BN145" s="8"/>
      <c r="BO145" s="8"/>
      <c r="BP145" s="8"/>
      <c r="BQ145" s="8"/>
      <c r="BR145" s="8"/>
      <c r="BS145" s="8"/>
      <c r="BT145" s="13">
        <v>32.0</v>
      </c>
      <c r="BU145" s="13">
        <v>14.0</v>
      </c>
      <c r="BV145" s="8"/>
      <c r="BW145" s="8"/>
      <c r="BX145" s="12"/>
      <c r="BY145" s="12"/>
      <c r="BZ145" s="8"/>
      <c r="CA145" s="8"/>
      <c r="CB145" s="8"/>
      <c r="CC145" s="8"/>
    </row>
    <row r="146" ht="15.75" customHeight="1">
      <c r="A146" s="9">
        <v>31.0</v>
      </c>
      <c r="B146" s="9">
        <v>118.0</v>
      </c>
      <c r="C146" s="9"/>
      <c r="D146" s="2"/>
      <c r="E146" s="11"/>
      <c r="F146" s="11"/>
      <c r="AA146" s="12">
        <v>145.0</v>
      </c>
      <c r="AB146" s="13">
        <v>20.0</v>
      </c>
      <c r="AC146" s="11">
        <f t="shared" si="1"/>
        <v>0.2971311475</v>
      </c>
      <c r="AD146" s="13">
        <f t="shared" si="2"/>
        <v>0.05</v>
      </c>
      <c r="AE146" s="11">
        <f t="shared" si="3"/>
        <v>0.2471311475</v>
      </c>
      <c r="AF146" s="11">
        <f t="shared" si="7"/>
        <v>0.2450819672</v>
      </c>
      <c r="AH146" s="12">
        <v>145.0</v>
      </c>
      <c r="AI146" s="13">
        <v>25.0</v>
      </c>
      <c r="AJ146" s="11">
        <f t="shared" si="4"/>
        <v>0.2977412731</v>
      </c>
      <c r="AK146" s="11">
        <f t="shared" si="5"/>
        <v>0.0625</v>
      </c>
      <c r="AL146" s="11">
        <f t="shared" si="6"/>
        <v>0.2352412731</v>
      </c>
      <c r="AM146" s="11">
        <f t="shared" si="8"/>
        <v>0.233187885</v>
      </c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13">
        <v>32.0</v>
      </c>
      <c r="BI146" s="12">
        <f t="shared" si="17"/>
        <v>6775</v>
      </c>
      <c r="BJ146" s="13">
        <v>14.0</v>
      </c>
      <c r="BK146" s="12">
        <f t="shared" si="18"/>
        <v>9543</v>
      </c>
      <c r="BL146" s="8"/>
      <c r="BM146" s="8"/>
      <c r="BN146" s="8"/>
      <c r="BO146" s="8"/>
      <c r="BP146" s="8"/>
      <c r="BQ146" s="8"/>
      <c r="BR146" s="8"/>
      <c r="BS146" s="8"/>
      <c r="BT146" s="13">
        <v>31.0</v>
      </c>
      <c r="BU146" s="13">
        <v>118.0</v>
      </c>
      <c r="BV146" s="8"/>
      <c r="BW146" s="8"/>
      <c r="BX146" s="12"/>
      <c r="BY146" s="12"/>
      <c r="BZ146" s="8"/>
      <c r="CA146" s="8"/>
      <c r="CB146" s="8"/>
      <c r="CC146" s="8"/>
    </row>
    <row r="147" ht="15.75" customHeight="1">
      <c r="A147" s="9">
        <v>37.0</v>
      </c>
      <c r="B147" s="9">
        <v>15.0</v>
      </c>
      <c r="C147" s="9"/>
      <c r="D147" s="2"/>
      <c r="E147" s="11"/>
      <c r="F147" s="11"/>
      <c r="AA147" s="12">
        <v>146.0</v>
      </c>
      <c r="AB147" s="13">
        <v>20.0</v>
      </c>
      <c r="AC147" s="11">
        <f t="shared" si="1"/>
        <v>0.2991803279</v>
      </c>
      <c r="AD147" s="13">
        <f t="shared" si="2"/>
        <v>0.05</v>
      </c>
      <c r="AE147" s="11">
        <f t="shared" si="3"/>
        <v>0.2491803279</v>
      </c>
      <c r="AF147" s="11">
        <f t="shared" si="7"/>
        <v>0.2471311475</v>
      </c>
      <c r="AH147" s="12">
        <v>146.0</v>
      </c>
      <c r="AI147" s="13">
        <v>25.0</v>
      </c>
      <c r="AJ147" s="11">
        <f t="shared" si="4"/>
        <v>0.2997946612</v>
      </c>
      <c r="AK147" s="11">
        <f t="shared" si="5"/>
        <v>0.0625</v>
      </c>
      <c r="AL147" s="11">
        <f t="shared" si="6"/>
        <v>0.2372946612</v>
      </c>
      <c r="AM147" s="11">
        <f t="shared" si="8"/>
        <v>0.2352412731</v>
      </c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13">
        <v>31.0</v>
      </c>
      <c r="BI147" s="12">
        <f t="shared" si="17"/>
        <v>6806</v>
      </c>
      <c r="BJ147" s="13">
        <v>118.0</v>
      </c>
      <c r="BK147" s="12">
        <f t="shared" si="18"/>
        <v>9661</v>
      </c>
      <c r="BL147" s="8"/>
      <c r="BM147" s="8"/>
      <c r="BN147" s="8"/>
      <c r="BO147" s="8"/>
      <c r="BP147" s="8"/>
      <c r="BQ147" s="8"/>
      <c r="BR147" s="8"/>
      <c r="BS147" s="8"/>
      <c r="BT147" s="13">
        <v>37.0</v>
      </c>
      <c r="BU147" s="13">
        <v>15.0</v>
      </c>
      <c r="BV147" s="8"/>
      <c r="BW147" s="8"/>
      <c r="BX147" s="12"/>
      <c r="BY147" s="12"/>
      <c r="BZ147" s="8"/>
      <c r="CA147" s="8"/>
      <c r="CB147" s="8"/>
      <c r="CC147" s="8"/>
    </row>
    <row r="148" ht="15.75" customHeight="1">
      <c r="A148" s="9">
        <v>11.0</v>
      </c>
      <c r="B148" s="9">
        <v>37.0</v>
      </c>
      <c r="C148" s="9"/>
      <c r="D148" s="2"/>
      <c r="E148" s="11"/>
      <c r="F148" s="11"/>
      <c r="AA148" s="12">
        <v>147.0</v>
      </c>
      <c r="AB148" s="13">
        <v>20.0</v>
      </c>
      <c r="AC148" s="11">
        <f t="shared" si="1"/>
        <v>0.3012295082</v>
      </c>
      <c r="AD148" s="13">
        <f t="shared" si="2"/>
        <v>0.05</v>
      </c>
      <c r="AE148" s="11">
        <f t="shared" si="3"/>
        <v>0.2512295082</v>
      </c>
      <c r="AF148" s="11">
        <f t="shared" si="7"/>
        <v>0.2491803279</v>
      </c>
      <c r="AH148" s="12">
        <v>147.0</v>
      </c>
      <c r="AI148" s="13">
        <v>25.0</v>
      </c>
      <c r="AJ148" s="11">
        <f t="shared" si="4"/>
        <v>0.3018480493</v>
      </c>
      <c r="AK148" s="11">
        <f t="shared" si="5"/>
        <v>0.0625</v>
      </c>
      <c r="AL148" s="11">
        <f t="shared" si="6"/>
        <v>0.2393480493</v>
      </c>
      <c r="AM148" s="11">
        <f t="shared" si="8"/>
        <v>0.2372946612</v>
      </c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13">
        <v>37.0</v>
      </c>
      <c r="BI148" s="12">
        <f t="shared" si="17"/>
        <v>6843</v>
      </c>
      <c r="BJ148" s="13">
        <v>15.0</v>
      </c>
      <c r="BK148" s="12">
        <f t="shared" si="18"/>
        <v>9676</v>
      </c>
      <c r="BL148" s="8"/>
      <c r="BM148" s="8"/>
      <c r="BN148" s="8"/>
      <c r="BO148" s="8"/>
      <c r="BP148" s="8"/>
      <c r="BQ148" s="8"/>
      <c r="BR148" s="8"/>
      <c r="BS148" s="8"/>
      <c r="BT148" s="13">
        <v>11.0</v>
      </c>
      <c r="BU148" s="13">
        <v>37.0</v>
      </c>
      <c r="BV148" s="8"/>
      <c r="BW148" s="8"/>
      <c r="BX148" s="12"/>
      <c r="BY148" s="12"/>
      <c r="BZ148" s="8"/>
      <c r="CA148" s="8"/>
      <c r="CB148" s="8"/>
      <c r="CC148" s="8"/>
    </row>
    <row r="149" ht="15.75" customHeight="1">
      <c r="A149" s="9">
        <v>40.0</v>
      </c>
      <c r="B149" s="9">
        <v>69.0</v>
      </c>
      <c r="C149" s="9"/>
      <c r="D149" s="2"/>
      <c r="E149" s="11"/>
      <c r="F149" s="11"/>
      <c r="AA149" s="12">
        <v>148.0</v>
      </c>
      <c r="AB149" s="13">
        <v>20.0</v>
      </c>
      <c r="AC149" s="11">
        <f t="shared" si="1"/>
        <v>0.3032786885</v>
      </c>
      <c r="AD149" s="13">
        <f t="shared" si="2"/>
        <v>0.05</v>
      </c>
      <c r="AE149" s="11">
        <f t="shared" si="3"/>
        <v>0.2532786885</v>
      </c>
      <c r="AF149" s="11">
        <f t="shared" si="7"/>
        <v>0.2512295082</v>
      </c>
      <c r="AH149" s="12">
        <v>148.0</v>
      </c>
      <c r="AI149" s="13">
        <v>25.0</v>
      </c>
      <c r="AJ149" s="11">
        <f t="shared" si="4"/>
        <v>0.3039014374</v>
      </c>
      <c r="AK149" s="11">
        <f t="shared" si="5"/>
        <v>0.0625</v>
      </c>
      <c r="AL149" s="11">
        <f t="shared" si="6"/>
        <v>0.2414014374</v>
      </c>
      <c r="AM149" s="11">
        <f t="shared" si="8"/>
        <v>0.2393480493</v>
      </c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13">
        <v>11.0</v>
      </c>
      <c r="BI149" s="12">
        <f t="shared" si="17"/>
        <v>6854</v>
      </c>
      <c r="BJ149" s="13">
        <v>37.0</v>
      </c>
      <c r="BK149" s="12">
        <f t="shared" si="18"/>
        <v>9713</v>
      </c>
      <c r="BL149" s="8"/>
      <c r="BM149" s="8"/>
      <c r="BN149" s="8"/>
      <c r="BO149" s="8"/>
      <c r="BP149" s="8"/>
      <c r="BQ149" s="8"/>
      <c r="BR149" s="8"/>
      <c r="BS149" s="8"/>
      <c r="BT149" s="13">
        <v>40.0</v>
      </c>
      <c r="BU149" s="13">
        <v>69.0</v>
      </c>
      <c r="BV149" s="8"/>
      <c r="BW149" s="8"/>
      <c r="BX149" s="12"/>
      <c r="BY149" s="12"/>
      <c r="BZ149" s="8"/>
      <c r="CA149" s="8"/>
      <c r="CB149" s="8"/>
      <c r="CC149" s="8"/>
    </row>
    <row r="150" ht="15.75" customHeight="1">
      <c r="A150" s="9">
        <v>18.0</v>
      </c>
      <c r="B150" s="9">
        <v>18.0</v>
      </c>
      <c r="C150" s="9"/>
      <c r="D150" s="2"/>
      <c r="E150" s="11"/>
      <c r="F150" s="11"/>
      <c r="AA150" s="12">
        <v>149.0</v>
      </c>
      <c r="AB150" s="13">
        <v>20.0</v>
      </c>
      <c r="AC150" s="11">
        <f t="shared" si="1"/>
        <v>0.3053278689</v>
      </c>
      <c r="AD150" s="13">
        <f t="shared" si="2"/>
        <v>0.05</v>
      </c>
      <c r="AE150" s="11">
        <f t="shared" si="3"/>
        <v>0.2553278689</v>
      </c>
      <c r="AF150" s="11">
        <f t="shared" si="7"/>
        <v>0.2532786885</v>
      </c>
      <c r="AH150" s="12">
        <v>149.0</v>
      </c>
      <c r="AI150" s="13">
        <v>25.0</v>
      </c>
      <c r="AJ150" s="11">
        <f t="shared" si="4"/>
        <v>0.3059548255</v>
      </c>
      <c r="AK150" s="11">
        <f t="shared" si="5"/>
        <v>0.0625</v>
      </c>
      <c r="AL150" s="11">
        <f t="shared" si="6"/>
        <v>0.2434548255</v>
      </c>
      <c r="AM150" s="11">
        <f t="shared" si="8"/>
        <v>0.2414014374</v>
      </c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13">
        <v>40.0</v>
      </c>
      <c r="BI150" s="12">
        <f t="shared" si="17"/>
        <v>6894</v>
      </c>
      <c r="BJ150" s="13">
        <v>69.0</v>
      </c>
      <c r="BK150" s="12">
        <f t="shared" si="18"/>
        <v>9782</v>
      </c>
      <c r="BL150" s="8"/>
      <c r="BM150" s="8"/>
      <c r="BN150" s="8"/>
      <c r="BO150" s="8"/>
      <c r="BP150" s="8"/>
      <c r="BQ150" s="8"/>
      <c r="BR150" s="8"/>
      <c r="BS150" s="8"/>
      <c r="BT150" s="13">
        <v>18.0</v>
      </c>
      <c r="BU150" s="13">
        <v>18.0</v>
      </c>
      <c r="BV150" s="8"/>
      <c r="BW150" s="8"/>
      <c r="BX150" s="12"/>
      <c r="BY150" s="12"/>
      <c r="BZ150" s="8"/>
      <c r="CA150" s="8"/>
      <c r="CB150" s="8"/>
      <c r="CC150" s="8"/>
    </row>
    <row r="151" ht="15.75" customHeight="1">
      <c r="A151" s="9">
        <v>333.0</v>
      </c>
      <c r="B151" s="9">
        <v>54.0</v>
      </c>
      <c r="C151" s="9"/>
      <c r="D151" s="2"/>
      <c r="E151" s="11"/>
      <c r="F151" s="11"/>
      <c r="AA151" s="12">
        <v>150.0</v>
      </c>
      <c r="AB151" s="13">
        <v>21.0</v>
      </c>
      <c r="AC151" s="11">
        <f t="shared" si="1"/>
        <v>0.3073770492</v>
      </c>
      <c r="AD151" s="13">
        <f t="shared" si="2"/>
        <v>0.0525</v>
      </c>
      <c r="AE151" s="11">
        <f t="shared" si="3"/>
        <v>0.2548770492</v>
      </c>
      <c r="AF151" s="11">
        <f t="shared" si="7"/>
        <v>0.2528278689</v>
      </c>
      <c r="AH151" s="12">
        <v>150.0</v>
      </c>
      <c r="AI151" s="13">
        <v>25.0</v>
      </c>
      <c r="AJ151" s="11">
        <f t="shared" si="4"/>
        <v>0.3080082136</v>
      </c>
      <c r="AK151" s="11">
        <f t="shared" si="5"/>
        <v>0.0625</v>
      </c>
      <c r="AL151" s="11">
        <f t="shared" si="6"/>
        <v>0.2455082136</v>
      </c>
      <c r="AM151" s="11">
        <f t="shared" si="8"/>
        <v>0.2434548255</v>
      </c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13">
        <v>18.0</v>
      </c>
      <c r="BI151" s="12">
        <f t="shared" si="17"/>
        <v>6912</v>
      </c>
      <c r="BJ151" s="13">
        <v>18.0</v>
      </c>
      <c r="BK151" s="12">
        <f t="shared" si="18"/>
        <v>9800</v>
      </c>
      <c r="BL151" s="8"/>
      <c r="BM151" s="8"/>
      <c r="BN151" s="8"/>
      <c r="BO151" s="8"/>
      <c r="BP151" s="8"/>
      <c r="BQ151" s="8"/>
      <c r="BR151" s="8"/>
      <c r="BS151" s="8"/>
      <c r="BT151" s="13">
        <v>333.0</v>
      </c>
      <c r="BU151" s="13">
        <v>54.0</v>
      </c>
      <c r="BV151" s="8"/>
      <c r="BW151" s="8"/>
      <c r="BX151" s="12"/>
      <c r="BY151" s="12"/>
      <c r="BZ151" s="8"/>
      <c r="CA151" s="8"/>
      <c r="CB151" s="8"/>
      <c r="CC151" s="8"/>
    </row>
    <row r="152" ht="15.75" customHeight="1">
      <c r="A152" s="9">
        <v>22.0</v>
      </c>
      <c r="B152" s="9">
        <v>39.0</v>
      </c>
      <c r="C152" s="9"/>
      <c r="D152" s="2"/>
      <c r="E152" s="11"/>
      <c r="F152" s="11"/>
      <c r="AA152" s="12">
        <v>151.0</v>
      </c>
      <c r="AB152" s="13">
        <v>21.0</v>
      </c>
      <c r="AC152" s="11">
        <f t="shared" si="1"/>
        <v>0.3094262295</v>
      </c>
      <c r="AD152" s="13">
        <f t="shared" si="2"/>
        <v>0.0525</v>
      </c>
      <c r="AE152" s="11">
        <f t="shared" si="3"/>
        <v>0.2569262295</v>
      </c>
      <c r="AF152" s="11">
        <f t="shared" si="7"/>
        <v>0.2548770492</v>
      </c>
      <c r="AH152" s="12">
        <v>151.0</v>
      </c>
      <c r="AI152" s="13">
        <v>25.0</v>
      </c>
      <c r="AJ152" s="11">
        <f t="shared" si="4"/>
        <v>0.3100616016</v>
      </c>
      <c r="AK152" s="11">
        <f t="shared" si="5"/>
        <v>0.0625</v>
      </c>
      <c r="AL152" s="11">
        <f t="shared" si="6"/>
        <v>0.2475616016</v>
      </c>
      <c r="AM152" s="11">
        <f t="shared" si="8"/>
        <v>0.2455082136</v>
      </c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13">
        <v>333.0</v>
      </c>
      <c r="BI152" s="12">
        <f t="shared" si="17"/>
        <v>7245</v>
      </c>
      <c r="BJ152" s="13">
        <v>54.0</v>
      </c>
      <c r="BK152" s="12">
        <f t="shared" si="18"/>
        <v>9854</v>
      </c>
      <c r="BL152" s="8"/>
      <c r="BM152" s="8"/>
      <c r="BN152" s="8"/>
      <c r="BO152" s="8"/>
      <c r="BP152" s="8"/>
      <c r="BQ152" s="8"/>
      <c r="BR152" s="8"/>
      <c r="BS152" s="8"/>
      <c r="BT152" s="13">
        <v>22.0</v>
      </c>
      <c r="BU152" s="13">
        <v>39.0</v>
      </c>
      <c r="BV152" s="8"/>
      <c r="BW152" s="8"/>
      <c r="BX152" s="12"/>
      <c r="BY152" s="12"/>
      <c r="BZ152" s="8"/>
      <c r="CA152" s="8"/>
      <c r="CB152" s="8"/>
      <c r="CC152" s="8"/>
    </row>
    <row r="153" ht="15.75" customHeight="1">
      <c r="A153" s="9">
        <v>143.0</v>
      </c>
      <c r="B153" s="9">
        <v>110.0</v>
      </c>
      <c r="C153" s="9"/>
      <c r="D153" s="2"/>
      <c r="E153" s="11"/>
      <c r="F153" s="11"/>
      <c r="AA153" s="12">
        <v>152.0</v>
      </c>
      <c r="AB153" s="13">
        <v>21.0</v>
      </c>
      <c r="AC153" s="11">
        <f t="shared" si="1"/>
        <v>0.3114754098</v>
      </c>
      <c r="AD153" s="13">
        <f t="shared" si="2"/>
        <v>0.0525</v>
      </c>
      <c r="AE153" s="11">
        <f t="shared" si="3"/>
        <v>0.2589754098</v>
      </c>
      <c r="AF153" s="11">
        <f t="shared" si="7"/>
        <v>0.2569262295</v>
      </c>
      <c r="AH153" s="12">
        <v>152.0</v>
      </c>
      <c r="AI153" s="13">
        <v>26.0</v>
      </c>
      <c r="AJ153" s="11">
        <f t="shared" si="4"/>
        <v>0.3121149897</v>
      </c>
      <c r="AK153" s="11">
        <f t="shared" si="5"/>
        <v>0.065</v>
      </c>
      <c r="AL153" s="11">
        <f t="shared" si="6"/>
        <v>0.2471149897</v>
      </c>
      <c r="AM153" s="11">
        <f t="shared" si="8"/>
        <v>0.2450616016</v>
      </c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13">
        <v>22.0</v>
      </c>
      <c r="BI153" s="12">
        <f t="shared" si="17"/>
        <v>7267</v>
      </c>
      <c r="BJ153" s="13">
        <v>39.0</v>
      </c>
      <c r="BK153" s="12">
        <f t="shared" si="18"/>
        <v>9893</v>
      </c>
      <c r="BL153" s="8"/>
      <c r="BM153" s="8"/>
      <c r="BN153" s="8"/>
      <c r="BO153" s="8"/>
      <c r="BP153" s="8"/>
      <c r="BQ153" s="8"/>
      <c r="BR153" s="8"/>
      <c r="BS153" s="8"/>
      <c r="BT153" s="13">
        <v>143.0</v>
      </c>
      <c r="BU153" s="13">
        <v>110.0</v>
      </c>
      <c r="BV153" s="8"/>
      <c r="BW153" s="8"/>
      <c r="BX153" s="12"/>
      <c r="BY153" s="12"/>
      <c r="BZ153" s="8"/>
      <c r="CA153" s="8"/>
      <c r="CB153" s="8"/>
      <c r="CC153" s="8"/>
    </row>
    <row r="154" ht="15.75" customHeight="1">
      <c r="A154" s="9">
        <v>243.0</v>
      </c>
      <c r="B154" s="9">
        <v>42.0</v>
      </c>
      <c r="C154" s="9"/>
      <c r="D154" s="2"/>
      <c r="E154" s="11"/>
      <c r="F154" s="11"/>
      <c r="AA154" s="12">
        <v>153.0</v>
      </c>
      <c r="AB154" s="13">
        <v>21.0</v>
      </c>
      <c r="AC154" s="11">
        <f t="shared" si="1"/>
        <v>0.3135245902</v>
      </c>
      <c r="AD154" s="13">
        <f t="shared" si="2"/>
        <v>0.0525</v>
      </c>
      <c r="AE154" s="11">
        <f t="shared" si="3"/>
        <v>0.2610245902</v>
      </c>
      <c r="AF154" s="11">
        <f t="shared" si="7"/>
        <v>0.2589754098</v>
      </c>
      <c r="AH154" s="12">
        <v>153.0</v>
      </c>
      <c r="AI154" s="13">
        <v>26.0</v>
      </c>
      <c r="AJ154" s="11">
        <f t="shared" si="4"/>
        <v>0.3141683778</v>
      </c>
      <c r="AK154" s="11">
        <f t="shared" si="5"/>
        <v>0.065</v>
      </c>
      <c r="AL154" s="11">
        <f t="shared" si="6"/>
        <v>0.2491683778</v>
      </c>
      <c r="AM154" s="11">
        <f t="shared" si="8"/>
        <v>0.2471149897</v>
      </c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13">
        <v>143.0</v>
      </c>
      <c r="BI154" s="12">
        <f t="shared" si="17"/>
        <v>7410</v>
      </c>
      <c r="BJ154" s="13">
        <v>110.0</v>
      </c>
      <c r="BK154" s="12">
        <f t="shared" si="18"/>
        <v>10003</v>
      </c>
      <c r="BL154" s="8"/>
      <c r="BM154" s="8"/>
      <c r="BN154" s="8"/>
      <c r="BO154" s="8"/>
      <c r="BP154" s="8"/>
      <c r="BQ154" s="8"/>
      <c r="BR154" s="8"/>
      <c r="BS154" s="8"/>
      <c r="BT154" s="13">
        <v>243.0</v>
      </c>
      <c r="BU154" s="13">
        <v>42.0</v>
      </c>
      <c r="BV154" s="8"/>
      <c r="BW154" s="8"/>
      <c r="BX154" s="12"/>
      <c r="BY154" s="12"/>
      <c r="BZ154" s="8"/>
      <c r="CA154" s="8"/>
      <c r="CB154" s="8"/>
      <c r="CC154" s="8"/>
    </row>
    <row r="155" ht="15.75" customHeight="1">
      <c r="A155" s="9">
        <v>25.0</v>
      </c>
      <c r="B155" s="9">
        <v>195.0</v>
      </c>
      <c r="C155" s="9"/>
      <c r="D155" s="2"/>
      <c r="E155" s="11"/>
      <c r="F155" s="11"/>
      <c r="AA155" s="12">
        <v>154.0</v>
      </c>
      <c r="AB155" s="13">
        <v>21.0</v>
      </c>
      <c r="AC155" s="11">
        <f t="shared" si="1"/>
        <v>0.3155737705</v>
      </c>
      <c r="AD155" s="13">
        <f t="shared" si="2"/>
        <v>0.0525</v>
      </c>
      <c r="AE155" s="11">
        <f t="shared" si="3"/>
        <v>0.2630737705</v>
      </c>
      <c r="AF155" s="11">
        <f t="shared" si="7"/>
        <v>0.2610245902</v>
      </c>
      <c r="AH155" s="12">
        <v>154.0</v>
      </c>
      <c r="AI155" s="13">
        <v>26.0</v>
      </c>
      <c r="AJ155" s="11">
        <f t="shared" si="4"/>
        <v>0.3162217659</v>
      </c>
      <c r="AK155" s="11">
        <f t="shared" si="5"/>
        <v>0.065</v>
      </c>
      <c r="AL155" s="11">
        <f t="shared" si="6"/>
        <v>0.2512217659</v>
      </c>
      <c r="AM155" s="11">
        <f t="shared" si="8"/>
        <v>0.2491683778</v>
      </c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13">
        <v>243.0</v>
      </c>
      <c r="BI155" s="12">
        <f t="shared" si="17"/>
        <v>7653</v>
      </c>
      <c r="BJ155" s="13">
        <v>42.0</v>
      </c>
      <c r="BK155" s="12">
        <f t="shared" si="18"/>
        <v>10045</v>
      </c>
      <c r="BL155" s="8"/>
      <c r="BM155" s="8"/>
      <c r="BN155" s="8"/>
      <c r="BO155" s="8"/>
      <c r="BP155" s="8"/>
      <c r="BQ155" s="8"/>
      <c r="BR155" s="8"/>
      <c r="BS155" s="8"/>
      <c r="BT155" s="13">
        <v>25.0</v>
      </c>
      <c r="BU155" s="13">
        <v>195.0</v>
      </c>
      <c r="BV155" s="8"/>
      <c r="BW155" s="8"/>
      <c r="BX155" s="12"/>
      <c r="BY155" s="12"/>
      <c r="BZ155" s="8"/>
      <c r="CA155" s="8"/>
      <c r="CB155" s="8"/>
      <c r="CC155" s="8"/>
    </row>
    <row r="156" ht="15.75" customHeight="1">
      <c r="A156" s="9">
        <v>50.0</v>
      </c>
      <c r="B156" s="9">
        <v>13.0</v>
      </c>
      <c r="C156" s="9"/>
      <c r="D156" s="2"/>
      <c r="E156" s="11"/>
      <c r="F156" s="11"/>
      <c r="AA156" s="12">
        <v>155.0</v>
      </c>
      <c r="AB156" s="13">
        <v>21.0</v>
      </c>
      <c r="AC156" s="11">
        <f t="shared" si="1"/>
        <v>0.3176229508</v>
      </c>
      <c r="AD156" s="13">
        <f t="shared" si="2"/>
        <v>0.0525</v>
      </c>
      <c r="AE156" s="11">
        <f t="shared" si="3"/>
        <v>0.2651229508</v>
      </c>
      <c r="AF156" s="11">
        <f t="shared" si="7"/>
        <v>0.2630737705</v>
      </c>
      <c r="AH156" s="12">
        <v>155.0</v>
      </c>
      <c r="AI156" s="13">
        <v>26.0</v>
      </c>
      <c r="AJ156" s="11">
        <f t="shared" si="4"/>
        <v>0.318275154</v>
      </c>
      <c r="AK156" s="11">
        <f t="shared" si="5"/>
        <v>0.065</v>
      </c>
      <c r="AL156" s="11">
        <f t="shared" si="6"/>
        <v>0.253275154</v>
      </c>
      <c r="AM156" s="11">
        <f t="shared" si="8"/>
        <v>0.2512217659</v>
      </c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13">
        <v>25.0</v>
      </c>
      <c r="BI156" s="12">
        <f t="shared" si="17"/>
        <v>7678</v>
      </c>
      <c r="BJ156" s="13">
        <v>195.0</v>
      </c>
      <c r="BK156" s="12">
        <f t="shared" si="18"/>
        <v>10240</v>
      </c>
      <c r="BL156" s="8"/>
      <c r="BM156" s="8"/>
      <c r="BN156" s="8"/>
      <c r="BO156" s="8"/>
      <c r="BP156" s="8"/>
      <c r="BQ156" s="8"/>
      <c r="BR156" s="8"/>
      <c r="BS156" s="8"/>
      <c r="BT156" s="13">
        <v>50.0</v>
      </c>
      <c r="BU156" s="13">
        <v>13.0</v>
      </c>
      <c r="BV156" s="8"/>
      <c r="BW156" s="8"/>
      <c r="BX156" s="12"/>
      <c r="BY156" s="12"/>
      <c r="BZ156" s="8"/>
      <c r="CA156" s="8"/>
      <c r="CB156" s="8"/>
      <c r="CC156" s="8"/>
    </row>
    <row r="157" ht="15.75" customHeight="1">
      <c r="A157" s="9">
        <v>178.0</v>
      </c>
      <c r="B157" s="9">
        <v>21.0</v>
      </c>
      <c r="C157" s="9"/>
      <c r="D157" s="2"/>
      <c r="E157" s="11"/>
      <c r="F157" s="11"/>
      <c r="AA157" s="12">
        <v>156.0</v>
      </c>
      <c r="AB157" s="13">
        <v>21.0</v>
      </c>
      <c r="AC157" s="11">
        <f t="shared" si="1"/>
        <v>0.3196721311</v>
      </c>
      <c r="AD157" s="13">
        <f t="shared" si="2"/>
        <v>0.0525</v>
      </c>
      <c r="AE157" s="11">
        <f t="shared" si="3"/>
        <v>0.2671721311</v>
      </c>
      <c r="AF157" s="11">
        <f t="shared" si="7"/>
        <v>0.2651229508</v>
      </c>
      <c r="AH157" s="12">
        <v>156.0</v>
      </c>
      <c r="AI157" s="13">
        <v>26.0</v>
      </c>
      <c r="AJ157" s="11">
        <f t="shared" si="4"/>
        <v>0.3203285421</v>
      </c>
      <c r="AK157" s="11">
        <f t="shared" si="5"/>
        <v>0.065</v>
      </c>
      <c r="AL157" s="11">
        <f t="shared" si="6"/>
        <v>0.2553285421</v>
      </c>
      <c r="AM157" s="11">
        <f t="shared" si="8"/>
        <v>0.253275154</v>
      </c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13">
        <v>50.0</v>
      </c>
      <c r="BI157" s="12">
        <f t="shared" si="17"/>
        <v>7728</v>
      </c>
      <c r="BJ157" s="13">
        <v>13.0</v>
      </c>
      <c r="BK157" s="12">
        <f t="shared" si="18"/>
        <v>10253</v>
      </c>
      <c r="BL157" s="8"/>
      <c r="BM157" s="8"/>
      <c r="BN157" s="8"/>
      <c r="BO157" s="8"/>
      <c r="BP157" s="8"/>
      <c r="BQ157" s="8"/>
      <c r="BR157" s="8"/>
      <c r="BS157" s="8"/>
      <c r="BT157" s="13">
        <v>178.0</v>
      </c>
      <c r="BU157" s="13">
        <v>21.0</v>
      </c>
      <c r="BV157" s="8"/>
      <c r="BW157" s="8"/>
      <c r="BX157" s="12"/>
      <c r="BY157" s="12"/>
      <c r="BZ157" s="8"/>
      <c r="CA157" s="8"/>
      <c r="CB157" s="8"/>
      <c r="CC157" s="8"/>
    </row>
    <row r="158" ht="15.75" customHeight="1">
      <c r="A158" s="9">
        <v>49.0</v>
      </c>
      <c r="B158" s="9">
        <v>102.0</v>
      </c>
      <c r="C158" s="9"/>
      <c r="D158" s="2"/>
      <c r="E158" s="11"/>
      <c r="F158" s="11"/>
      <c r="AA158" s="12">
        <v>157.0</v>
      </c>
      <c r="AB158" s="13">
        <v>22.0</v>
      </c>
      <c r="AC158" s="11">
        <f t="shared" si="1"/>
        <v>0.3217213115</v>
      </c>
      <c r="AD158" s="13">
        <f t="shared" si="2"/>
        <v>0.055</v>
      </c>
      <c r="AE158" s="11">
        <f t="shared" si="3"/>
        <v>0.2667213115</v>
      </c>
      <c r="AF158" s="11">
        <f t="shared" si="7"/>
        <v>0.2646721311</v>
      </c>
      <c r="AH158" s="12">
        <v>157.0</v>
      </c>
      <c r="AI158" s="13">
        <v>26.0</v>
      </c>
      <c r="AJ158" s="11">
        <f t="shared" si="4"/>
        <v>0.3223819302</v>
      </c>
      <c r="AK158" s="11">
        <f t="shared" si="5"/>
        <v>0.065</v>
      </c>
      <c r="AL158" s="11">
        <f t="shared" si="6"/>
        <v>0.2573819302</v>
      </c>
      <c r="AM158" s="11">
        <f t="shared" si="8"/>
        <v>0.2553285421</v>
      </c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13">
        <v>178.0</v>
      </c>
      <c r="BI158" s="12">
        <f t="shared" si="17"/>
        <v>7906</v>
      </c>
      <c r="BJ158" s="13">
        <v>21.0</v>
      </c>
      <c r="BK158" s="12">
        <f t="shared" si="18"/>
        <v>10274</v>
      </c>
      <c r="BL158" s="8"/>
      <c r="BM158" s="8"/>
      <c r="BN158" s="8"/>
      <c r="BO158" s="8"/>
      <c r="BP158" s="8"/>
      <c r="BQ158" s="8"/>
      <c r="BR158" s="8"/>
      <c r="BS158" s="8"/>
      <c r="BT158" s="13">
        <v>49.0</v>
      </c>
      <c r="BU158" s="13">
        <v>102.0</v>
      </c>
      <c r="BV158" s="8"/>
      <c r="BW158" s="8"/>
      <c r="BX158" s="12"/>
      <c r="BY158" s="12"/>
      <c r="BZ158" s="8"/>
      <c r="CA158" s="8"/>
      <c r="CB158" s="8"/>
      <c r="CC158" s="8"/>
    </row>
    <row r="159" ht="15.75" customHeight="1">
      <c r="A159" s="9">
        <v>10.0</v>
      </c>
      <c r="B159" s="9">
        <v>31.0</v>
      </c>
      <c r="C159" s="9"/>
      <c r="D159" s="2"/>
      <c r="E159" s="11"/>
      <c r="F159" s="11"/>
      <c r="AA159" s="12">
        <v>158.0</v>
      </c>
      <c r="AB159" s="13">
        <v>22.0</v>
      </c>
      <c r="AC159" s="11">
        <f t="shared" si="1"/>
        <v>0.3237704918</v>
      </c>
      <c r="AD159" s="13">
        <f t="shared" si="2"/>
        <v>0.055</v>
      </c>
      <c r="AE159" s="11">
        <f t="shared" si="3"/>
        <v>0.2687704918</v>
      </c>
      <c r="AF159" s="11">
        <f t="shared" si="7"/>
        <v>0.2667213115</v>
      </c>
      <c r="AH159" s="12">
        <v>158.0</v>
      </c>
      <c r="AI159" s="13">
        <v>26.0</v>
      </c>
      <c r="AJ159" s="11">
        <f t="shared" si="4"/>
        <v>0.3244353183</v>
      </c>
      <c r="AK159" s="11">
        <f t="shared" si="5"/>
        <v>0.065</v>
      </c>
      <c r="AL159" s="11">
        <f t="shared" si="6"/>
        <v>0.2594353183</v>
      </c>
      <c r="AM159" s="11">
        <f t="shared" si="8"/>
        <v>0.2573819302</v>
      </c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13">
        <v>49.0</v>
      </c>
      <c r="BI159" s="12">
        <f t="shared" si="17"/>
        <v>7955</v>
      </c>
      <c r="BJ159" s="13">
        <v>102.0</v>
      </c>
      <c r="BK159" s="12">
        <f t="shared" si="18"/>
        <v>10376</v>
      </c>
      <c r="BL159" s="8"/>
      <c r="BM159" s="8"/>
      <c r="BN159" s="8"/>
      <c r="BO159" s="8"/>
      <c r="BP159" s="8"/>
      <c r="BQ159" s="8"/>
      <c r="BR159" s="8"/>
      <c r="BS159" s="8"/>
      <c r="BT159" s="13">
        <v>10.0</v>
      </c>
      <c r="BU159" s="13">
        <v>31.0</v>
      </c>
      <c r="BV159" s="8"/>
      <c r="BW159" s="8"/>
      <c r="BX159" s="12"/>
      <c r="BY159" s="12"/>
      <c r="BZ159" s="8"/>
      <c r="CA159" s="8"/>
      <c r="CB159" s="8"/>
      <c r="CC159" s="8"/>
    </row>
    <row r="160" ht="15.75" customHeight="1">
      <c r="A160" s="9">
        <v>26.0</v>
      </c>
      <c r="B160" s="9">
        <v>69.0</v>
      </c>
      <c r="C160" s="9"/>
      <c r="D160" s="2"/>
      <c r="E160" s="11"/>
      <c r="F160" s="11"/>
      <c r="AA160" s="12">
        <v>159.0</v>
      </c>
      <c r="AB160" s="13">
        <v>22.0</v>
      </c>
      <c r="AC160" s="11">
        <f t="shared" si="1"/>
        <v>0.3258196721</v>
      </c>
      <c r="AD160" s="13">
        <f t="shared" si="2"/>
        <v>0.055</v>
      </c>
      <c r="AE160" s="11">
        <f t="shared" si="3"/>
        <v>0.2708196721</v>
      </c>
      <c r="AF160" s="11">
        <f t="shared" si="7"/>
        <v>0.2687704918</v>
      </c>
      <c r="AH160" s="12">
        <v>159.0</v>
      </c>
      <c r="AI160" s="13">
        <v>26.0</v>
      </c>
      <c r="AJ160" s="11">
        <f t="shared" si="4"/>
        <v>0.3264887064</v>
      </c>
      <c r="AK160" s="11">
        <f t="shared" si="5"/>
        <v>0.065</v>
      </c>
      <c r="AL160" s="11">
        <f t="shared" si="6"/>
        <v>0.2614887064</v>
      </c>
      <c r="AM160" s="11">
        <f t="shared" si="8"/>
        <v>0.2594353183</v>
      </c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13">
        <v>10.0</v>
      </c>
      <c r="BI160" s="12">
        <f t="shared" si="17"/>
        <v>7965</v>
      </c>
      <c r="BJ160" s="13">
        <v>31.0</v>
      </c>
      <c r="BK160" s="12">
        <f t="shared" si="18"/>
        <v>10407</v>
      </c>
      <c r="BL160" s="8"/>
      <c r="BM160" s="8"/>
      <c r="BN160" s="8"/>
      <c r="BO160" s="8"/>
      <c r="BP160" s="8"/>
      <c r="BQ160" s="8"/>
      <c r="BR160" s="8"/>
      <c r="BS160" s="8"/>
      <c r="BT160" s="13">
        <v>26.0</v>
      </c>
      <c r="BU160" s="13">
        <v>69.0</v>
      </c>
      <c r="BV160" s="8"/>
      <c r="BW160" s="8"/>
      <c r="BX160" s="12"/>
      <c r="BY160" s="12"/>
      <c r="BZ160" s="8"/>
      <c r="CA160" s="8"/>
      <c r="CB160" s="8"/>
      <c r="CC160" s="8"/>
    </row>
    <row r="161" ht="15.75" customHeight="1">
      <c r="A161" s="9">
        <v>76.0</v>
      </c>
      <c r="B161" s="9">
        <v>83.0</v>
      </c>
      <c r="C161" s="9"/>
      <c r="D161" s="2"/>
      <c r="E161" s="11"/>
      <c r="F161" s="11"/>
      <c r="AA161" s="12">
        <v>160.0</v>
      </c>
      <c r="AB161" s="13">
        <v>22.0</v>
      </c>
      <c r="AC161" s="11">
        <f t="shared" si="1"/>
        <v>0.3278688525</v>
      </c>
      <c r="AD161" s="13">
        <f t="shared" si="2"/>
        <v>0.055</v>
      </c>
      <c r="AE161" s="11">
        <f t="shared" si="3"/>
        <v>0.2728688525</v>
      </c>
      <c r="AF161" s="11">
        <f t="shared" si="7"/>
        <v>0.2708196721</v>
      </c>
      <c r="AH161" s="12">
        <v>160.0</v>
      </c>
      <c r="AI161" s="13">
        <v>26.0</v>
      </c>
      <c r="AJ161" s="11">
        <f t="shared" si="4"/>
        <v>0.3285420945</v>
      </c>
      <c r="AK161" s="11">
        <f t="shared" si="5"/>
        <v>0.065</v>
      </c>
      <c r="AL161" s="11">
        <f t="shared" si="6"/>
        <v>0.2635420945</v>
      </c>
      <c r="AM161" s="11">
        <f t="shared" si="8"/>
        <v>0.2614887064</v>
      </c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13">
        <v>26.0</v>
      </c>
      <c r="BI161" s="12">
        <f t="shared" si="17"/>
        <v>7991</v>
      </c>
      <c r="BJ161" s="13">
        <v>69.0</v>
      </c>
      <c r="BK161" s="12">
        <f t="shared" si="18"/>
        <v>10476</v>
      </c>
      <c r="BL161" s="8"/>
      <c r="BM161" s="8"/>
      <c r="BN161" s="8"/>
      <c r="BO161" s="8"/>
      <c r="BP161" s="8"/>
      <c r="BQ161" s="8"/>
      <c r="BR161" s="8"/>
      <c r="BS161" s="8"/>
      <c r="BT161" s="13">
        <v>76.0</v>
      </c>
      <c r="BU161" s="13">
        <v>83.0</v>
      </c>
      <c r="BV161" s="8"/>
      <c r="BW161" s="8"/>
      <c r="BX161" s="12"/>
      <c r="BY161" s="12"/>
      <c r="BZ161" s="8"/>
      <c r="CA161" s="8"/>
      <c r="CB161" s="8"/>
      <c r="CC161" s="8"/>
    </row>
    <row r="162" ht="15.75" customHeight="1">
      <c r="A162" s="9">
        <v>85.0</v>
      </c>
      <c r="B162" s="9">
        <v>101.0</v>
      </c>
      <c r="C162" s="9"/>
      <c r="D162" s="2"/>
      <c r="E162" s="11"/>
      <c r="F162" s="11"/>
      <c r="AA162" s="12">
        <v>161.0</v>
      </c>
      <c r="AB162" s="13">
        <v>22.0</v>
      </c>
      <c r="AC162" s="11">
        <f t="shared" si="1"/>
        <v>0.3299180328</v>
      </c>
      <c r="AD162" s="13">
        <f t="shared" si="2"/>
        <v>0.055</v>
      </c>
      <c r="AE162" s="11">
        <f t="shared" si="3"/>
        <v>0.2749180328</v>
      </c>
      <c r="AF162" s="11">
        <f t="shared" si="7"/>
        <v>0.2728688525</v>
      </c>
      <c r="AH162" s="12">
        <v>161.0</v>
      </c>
      <c r="AI162" s="13">
        <v>26.0</v>
      </c>
      <c r="AJ162" s="11">
        <f t="shared" si="4"/>
        <v>0.3305954825</v>
      </c>
      <c r="AK162" s="11">
        <f t="shared" si="5"/>
        <v>0.065</v>
      </c>
      <c r="AL162" s="11">
        <f t="shared" si="6"/>
        <v>0.2655954825</v>
      </c>
      <c r="AM162" s="11">
        <f t="shared" si="8"/>
        <v>0.2635420945</v>
      </c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13">
        <v>76.0</v>
      </c>
      <c r="BI162" s="12">
        <f t="shared" si="17"/>
        <v>8067</v>
      </c>
      <c r="BJ162" s="13">
        <v>83.0</v>
      </c>
      <c r="BK162" s="12">
        <f t="shared" si="18"/>
        <v>10559</v>
      </c>
      <c r="BL162" s="8"/>
      <c r="BM162" s="8"/>
      <c r="BN162" s="8"/>
      <c r="BO162" s="8"/>
      <c r="BP162" s="8"/>
      <c r="BQ162" s="8"/>
      <c r="BR162" s="8"/>
      <c r="BS162" s="8"/>
      <c r="BT162" s="13">
        <v>85.0</v>
      </c>
      <c r="BU162" s="13">
        <v>101.0</v>
      </c>
      <c r="BV162" s="8"/>
      <c r="BW162" s="8"/>
      <c r="BX162" s="12"/>
      <c r="BY162" s="12"/>
      <c r="BZ162" s="8"/>
      <c r="CA162" s="8"/>
      <c r="CB162" s="8"/>
      <c r="CC162" s="8"/>
    </row>
    <row r="163" ht="15.75" customHeight="1">
      <c r="A163" s="9">
        <v>135.0</v>
      </c>
      <c r="B163" s="9">
        <v>47.0</v>
      </c>
      <c r="C163" s="9"/>
      <c r="D163" s="2"/>
      <c r="E163" s="11"/>
      <c r="F163" s="11"/>
      <c r="AA163" s="12">
        <v>162.0</v>
      </c>
      <c r="AB163" s="13">
        <v>23.0</v>
      </c>
      <c r="AC163" s="11">
        <f t="shared" si="1"/>
        <v>0.3319672131</v>
      </c>
      <c r="AD163" s="13">
        <f t="shared" si="2"/>
        <v>0.0575</v>
      </c>
      <c r="AE163" s="11">
        <f t="shared" si="3"/>
        <v>0.2744672131</v>
      </c>
      <c r="AF163" s="11">
        <f t="shared" si="7"/>
        <v>0.2724180328</v>
      </c>
      <c r="AH163" s="12">
        <v>162.0</v>
      </c>
      <c r="AI163" s="13">
        <v>26.0</v>
      </c>
      <c r="AJ163" s="11">
        <f t="shared" si="4"/>
        <v>0.3326488706</v>
      </c>
      <c r="AK163" s="11">
        <f t="shared" si="5"/>
        <v>0.065</v>
      </c>
      <c r="AL163" s="11">
        <f t="shared" si="6"/>
        <v>0.2676488706</v>
      </c>
      <c r="AM163" s="11">
        <f t="shared" si="8"/>
        <v>0.2655954825</v>
      </c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13">
        <v>85.0</v>
      </c>
      <c r="BI163" s="12">
        <f t="shared" si="17"/>
        <v>8152</v>
      </c>
      <c r="BJ163" s="13">
        <v>101.0</v>
      </c>
      <c r="BK163" s="12">
        <f t="shared" si="18"/>
        <v>10660</v>
      </c>
      <c r="BL163" s="8"/>
      <c r="BM163" s="8"/>
      <c r="BN163" s="8"/>
      <c r="BO163" s="8"/>
      <c r="BP163" s="8"/>
      <c r="BQ163" s="8"/>
      <c r="BR163" s="8"/>
      <c r="BS163" s="8"/>
      <c r="BT163" s="13">
        <v>135.0</v>
      </c>
      <c r="BU163" s="13">
        <v>47.0</v>
      </c>
      <c r="BV163" s="8"/>
      <c r="BW163" s="8"/>
      <c r="BX163" s="12"/>
      <c r="BY163" s="12"/>
      <c r="BZ163" s="8"/>
      <c r="CA163" s="8"/>
      <c r="CB163" s="8"/>
      <c r="CC163" s="8"/>
    </row>
    <row r="164" ht="15.75" customHeight="1">
      <c r="A164" s="9">
        <v>69.0</v>
      </c>
      <c r="B164" s="9">
        <v>200.0</v>
      </c>
      <c r="C164" s="9"/>
      <c r="D164" s="2"/>
      <c r="E164" s="11"/>
      <c r="F164" s="11"/>
      <c r="AA164" s="12">
        <v>163.0</v>
      </c>
      <c r="AB164" s="13">
        <v>23.0</v>
      </c>
      <c r="AC164" s="11">
        <f t="shared" si="1"/>
        <v>0.3340163934</v>
      </c>
      <c r="AD164" s="13">
        <f t="shared" si="2"/>
        <v>0.0575</v>
      </c>
      <c r="AE164" s="11">
        <f t="shared" si="3"/>
        <v>0.2765163934</v>
      </c>
      <c r="AF164" s="11">
        <f t="shared" si="7"/>
        <v>0.2744672131</v>
      </c>
      <c r="AH164" s="12">
        <v>163.0</v>
      </c>
      <c r="AI164" s="13">
        <v>27.0</v>
      </c>
      <c r="AJ164" s="11">
        <f t="shared" si="4"/>
        <v>0.3347022587</v>
      </c>
      <c r="AK164" s="11">
        <f t="shared" si="5"/>
        <v>0.0675</v>
      </c>
      <c r="AL164" s="11">
        <f t="shared" si="6"/>
        <v>0.2672022587</v>
      </c>
      <c r="AM164" s="11">
        <f t="shared" si="8"/>
        <v>0.2651488706</v>
      </c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13">
        <v>135.0</v>
      </c>
      <c r="BI164" s="12">
        <f t="shared" si="17"/>
        <v>8287</v>
      </c>
      <c r="BJ164" s="13">
        <v>47.0</v>
      </c>
      <c r="BK164" s="12">
        <f t="shared" si="18"/>
        <v>10707</v>
      </c>
      <c r="BL164" s="8"/>
      <c r="BM164" s="8"/>
      <c r="BN164" s="8"/>
      <c r="BO164" s="8"/>
      <c r="BP164" s="8"/>
      <c r="BQ164" s="8"/>
      <c r="BR164" s="8"/>
      <c r="BS164" s="8"/>
      <c r="BT164" s="13">
        <v>69.0</v>
      </c>
      <c r="BU164" s="13">
        <v>200.0</v>
      </c>
      <c r="BV164" s="8"/>
      <c r="BW164" s="8"/>
      <c r="BX164" s="12"/>
      <c r="BY164" s="12"/>
      <c r="BZ164" s="8"/>
      <c r="CA164" s="8"/>
      <c r="CB164" s="8"/>
      <c r="CC164" s="8"/>
    </row>
    <row r="165" ht="15.75" customHeight="1">
      <c r="A165" s="9">
        <v>16.0</v>
      </c>
      <c r="B165" s="9">
        <v>21.0</v>
      </c>
      <c r="C165" s="9"/>
      <c r="D165" s="2"/>
      <c r="E165" s="11"/>
      <c r="F165" s="11"/>
      <c r="AA165" s="12">
        <v>164.0</v>
      </c>
      <c r="AB165" s="13">
        <v>23.0</v>
      </c>
      <c r="AC165" s="11">
        <f t="shared" si="1"/>
        <v>0.3360655738</v>
      </c>
      <c r="AD165" s="13">
        <f t="shared" si="2"/>
        <v>0.0575</v>
      </c>
      <c r="AE165" s="11">
        <f t="shared" si="3"/>
        <v>0.2785655738</v>
      </c>
      <c r="AF165" s="11">
        <f t="shared" si="7"/>
        <v>0.2765163934</v>
      </c>
      <c r="AH165" s="12">
        <v>164.0</v>
      </c>
      <c r="AI165" s="13">
        <v>27.0</v>
      </c>
      <c r="AJ165" s="11">
        <f t="shared" si="4"/>
        <v>0.3367556468</v>
      </c>
      <c r="AK165" s="11">
        <f t="shared" si="5"/>
        <v>0.0675</v>
      </c>
      <c r="AL165" s="11">
        <f t="shared" si="6"/>
        <v>0.2692556468</v>
      </c>
      <c r="AM165" s="11">
        <f t="shared" si="8"/>
        <v>0.2672022587</v>
      </c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13">
        <v>69.0</v>
      </c>
      <c r="BI165" s="12">
        <f t="shared" si="17"/>
        <v>8356</v>
      </c>
      <c r="BJ165" s="13">
        <v>200.0</v>
      </c>
      <c r="BK165" s="12">
        <f t="shared" si="18"/>
        <v>10907</v>
      </c>
      <c r="BL165" s="8"/>
      <c r="BM165" s="8"/>
      <c r="BN165" s="8"/>
      <c r="BO165" s="8"/>
      <c r="BP165" s="8"/>
      <c r="BQ165" s="8"/>
      <c r="BR165" s="8"/>
      <c r="BS165" s="8"/>
      <c r="BT165" s="13">
        <v>16.0</v>
      </c>
      <c r="BU165" s="13">
        <v>21.0</v>
      </c>
      <c r="BV165" s="8"/>
      <c r="BW165" s="8"/>
      <c r="BX165" s="12"/>
      <c r="BY165" s="12"/>
      <c r="BZ165" s="8"/>
      <c r="CA165" s="8"/>
      <c r="CB165" s="8"/>
      <c r="CC165" s="8"/>
    </row>
    <row r="166" ht="15.75" customHeight="1">
      <c r="A166" s="9">
        <v>19.0</v>
      </c>
      <c r="B166" s="9">
        <v>56.0</v>
      </c>
      <c r="C166" s="9"/>
      <c r="D166" s="2"/>
      <c r="E166" s="11"/>
      <c r="F166" s="11"/>
      <c r="AA166" s="12">
        <v>165.0</v>
      </c>
      <c r="AB166" s="13">
        <v>23.0</v>
      </c>
      <c r="AC166" s="11">
        <f t="shared" si="1"/>
        <v>0.3381147541</v>
      </c>
      <c r="AD166" s="13">
        <f t="shared" si="2"/>
        <v>0.0575</v>
      </c>
      <c r="AE166" s="11">
        <f t="shared" si="3"/>
        <v>0.2806147541</v>
      </c>
      <c r="AF166" s="11">
        <f t="shared" si="7"/>
        <v>0.2785655738</v>
      </c>
      <c r="AH166" s="12">
        <v>165.0</v>
      </c>
      <c r="AI166" s="13">
        <v>27.0</v>
      </c>
      <c r="AJ166" s="11">
        <f t="shared" si="4"/>
        <v>0.3388090349</v>
      </c>
      <c r="AK166" s="11">
        <f t="shared" si="5"/>
        <v>0.0675</v>
      </c>
      <c r="AL166" s="11">
        <f t="shared" si="6"/>
        <v>0.2713090349</v>
      </c>
      <c r="AM166" s="11">
        <f t="shared" si="8"/>
        <v>0.2692556468</v>
      </c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13">
        <v>16.0</v>
      </c>
      <c r="BI166" s="12">
        <f t="shared" si="17"/>
        <v>8372</v>
      </c>
      <c r="BJ166" s="13">
        <v>21.0</v>
      </c>
      <c r="BK166" s="12">
        <f t="shared" si="18"/>
        <v>10928</v>
      </c>
      <c r="BL166" s="8"/>
      <c r="BM166" s="8"/>
      <c r="BN166" s="8"/>
      <c r="BO166" s="8"/>
      <c r="BP166" s="8"/>
      <c r="BQ166" s="8"/>
      <c r="BR166" s="8"/>
      <c r="BS166" s="8"/>
      <c r="BT166" s="13">
        <v>19.0</v>
      </c>
      <c r="BU166" s="13">
        <v>56.0</v>
      </c>
      <c r="BV166" s="8"/>
      <c r="BW166" s="8"/>
      <c r="BX166" s="12"/>
      <c r="BY166" s="12"/>
      <c r="BZ166" s="8"/>
      <c r="CA166" s="8"/>
      <c r="CB166" s="8"/>
      <c r="CC166" s="8"/>
    </row>
    <row r="167" ht="15.75" customHeight="1">
      <c r="A167" s="9">
        <v>17.0</v>
      </c>
      <c r="B167" s="9">
        <v>216.0</v>
      </c>
      <c r="C167" s="9"/>
      <c r="D167" s="2"/>
      <c r="E167" s="11"/>
      <c r="F167" s="11"/>
      <c r="AA167" s="12">
        <v>166.0</v>
      </c>
      <c r="AB167" s="13">
        <v>23.0</v>
      </c>
      <c r="AC167" s="11">
        <f t="shared" si="1"/>
        <v>0.3401639344</v>
      </c>
      <c r="AD167" s="13">
        <f t="shared" si="2"/>
        <v>0.0575</v>
      </c>
      <c r="AE167" s="11">
        <f t="shared" si="3"/>
        <v>0.2826639344</v>
      </c>
      <c r="AF167" s="11">
        <f t="shared" si="7"/>
        <v>0.2806147541</v>
      </c>
      <c r="AH167" s="12">
        <v>166.0</v>
      </c>
      <c r="AI167" s="13">
        <v>27.0</v>
      </c>
      <c r="AJ167" s="11">
        <f t="shared" si="4"/>
        <v>0.340862423</v>
      </c>
      <c r="AK167" s="11">
        <f t="shared" si="5"/>
        <v>0.0675</v>
      </c>
      <c r="AL167" s="11">
        <f t="shared" si="6"/>
        <v>0.273362423</v>
      </c>
      <c r="AM167" s="11">
        <f t="shared" si="8"/>
        <v>0.2713090349</v>
      </c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13">
        <v>19.0</v>
      </c>
      <c r="BI167" s="12">
        <f t="shared" si="17"/>
        <v>8391</v>
      </c>
      <c r="BJ167" s="13">
        <v>56.0</v>
      </c>
      <c r="BK167" s="12">
        <f t="shared" si="18"/>
        <v>10984</v>
      </c>
      <c r="BL167" s="8"/>
      <c r="BM167" s="8"/>
      <c r="BN167" s="8"/>
      <c r="BO167" s="8"/>
      <c r="BP167" s="8"/>
      <c r="BQ167" s="8"/>
      <c r="BR167" s="8"/>
      <c r="BS167" s="8"/>
      <c r="BT167" s="13">
        <v>17.0</v>
      </c>
      <c r="BU167" s="13">
        <v>216.0</v>
      </c>
      <c r="BV167" s="8"/>
      <c r="BW167" s="8"/>
      <c r="BX167" s="12"/>
      <c r="BY167" s="12"/>
      <c r="BZ167" s="8"/>
      <c r="CA167" s="8"/>
      <c r="CB167" s="8"/>
      <c r="CC167" s="8"/>
    </row>
    <row r="168" ht="15.75" customHeight="1">
      <c r="A168" s="9">
        <v>42.0</v>
      </c>
      <c r="B168" s="9">
        <v>48.0</v>
      </c>
      <c r="C168" s="9"/>
      <c r="D168" s="2"/>
      <c r="E168" s="11"/>
      <c r="F168" s="11"/>
      <c r="AA168" s="12">
        <v>167.0</v>
      </c>
      <c r="AB168" s="13">
        <v>23.0</v>
      </c>
      <c r="AC168" s="11">
        <f t="shared" si="1"/>
        <v>0.3422131148</v>
      </c>
      <c r="AD168" s="13">
        <f t="shared" si="2"/>
        <v>0.0575</v>
      </c>
      <c r="AE168" s="11">
        <f t="shared" si="3"/>
        <v>0.2847131148</v>
      </c>
      <c r="AF168" s="11">
        <f t="shared" si="7"/>
        <v>0.2826639344</v>
      </c>
      <c r="AH168" s="12">
        <v>167.0</v>
      </c>
      <c r="AI168" s="13">
        <v>27.0</v>
      </c>
      <c r="AJ168" s="11">
        <f t="shared" si="4"/>
        <v>0.3429158111</v>
      </c>
      <c r="AK168" s="11">
        <f t="shared" si="5"/>
        <v>0.0675</v>
      </c>
      <c r="AL168" s="11">
        <f t="shared" si="6"/>
        <v>0.2754158111</v>
      </c>
      <c r="AM168" s="11">
        <f t="shared" si="8"/>
        <v>0.273362423</v>
      </c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13">
        <v>17.0</v>
      </c>
      <c r="BI168" s="12">
        <f t="shared" si="17"/>
        <v>8408</v>
      </c>
      <c r="BJ168" s="13">
        <v>216.0</v>
      </c>
      <c r="BK168" s="12">
        <f t="shared" si="18"/>
        <v>11200</v>
      </c>
      <c r="BL168" s="8"/>
      <c r="BM168" s="8"/>
      <c r="BN168" s="8"/>
      <c r="BO168" s="8"/>
      <c r="BP168" s="8"/>
      <c r="BQ168" s="8"/>
      <c r="BR168" s="8"/>
      <c r="BS168" s="8"/>
      <c r="BT168" s="13">
        <v>42.0</v>
      </c>
      <c r="BU168" s="13">
        <v>48.0</v>
      </c>
      <c r="BV168" s="8"/>
      <c r="BW168" s="8"/>
      <c r="BX168" s="12"/>
      <c r="BY168" s="12"/>
      <c r="BZ168" s="8"/>
      <c r="CA168" s="8"/>
      <c r="CB168" s="8"/>
      <c r="CC168" s="8"/>
    </row>
    <row r="169" ht="15.75" customHeight="1">
      <c r="A169" s="9">
        <v>226.0</v>
      </c>
      <c r="B169" s="9">
        <v>65.0</v>
      </c>
      <c r="C169" s="9"/>
      <c r="D169" s="2"/>
      <c r="E169" s="11"/>
      <c r="F169" s="11"/>
      <c r="AA169" s="12">
        <v>168.0</v>
      </c>
      <c r="AB169" s="13">
        <v>23.0</v>
      </c>
      <c r="AC169" s="11">
        <f t="shared" si="1"/>
        <v>0.3442622951</v>
      </c>
      <c r="AD169" s="13">
        <f t="shared" si="2"/>
        <v>0.0575</v>
      </c>
      <c r="AE169" s="11">
        <f t="shared" si="3"/>
        <v>0.2867622951</v>
      </c>
      <c r="AF169" s="11">
        <f t="shared" si="7"/>
        <v>0.2847131148</v>
      </c>
      <c r="AH169" s="12">
        <v>168.0</v>
      </c>
      <c r="AI169" s="13">
        <v>28.0</v>
      </c>
      <c r="AJ169" s="11">
        <f t="shared" si="4"/>
        <v>0.3449691992</v>
      </c>
      <c r="AK169" s="11">
        <f t="shared" si="5"/>
        <v>0.07</v>
      </c>
      <c r="AL169" s="11">
        <f t="shared" si="6"/>
        <v>0.2749691992</v>
      </c>
      <c r="AM169" s="11">
        <f t="shared" si="8"/>
        <v>0.2729158111</v>
      </c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13">
        <v>42.0</v>
      </c>
      <c r="BI169" s="12">
        <f t="shared" si="17"/>
        <v>8450</v>
      </c>
      <c r="BJ169" s="13">
        <v>48.0</v>
      </c>
      <c r="BK169" s="12">
        <f t="shared" si="18"/>
        <v>11248</v>
      </c>
      <c r="BL169" s="8"/>
      <c r="BM169" s="8"/>
      <c r="BN169" s="8"/>
      <c r="BO169" s="8"/>
      <c r="BP169" s="8"/>
      <c r="BQ169" s="8"/>
      <c r="BR169" s="8"/>
      <c r="BS169" s="8"/>
      <c r="BT169" s="13">
        <v>226.0</v>
      </c>
      <c r="BU169" s="13">
        <v>65.0</v>
      </c>
      <c r="BV169" s="8"/>
      <c r="BW169" s="8"/>
      <c r="BX169" s="12"/>
      <c r="BY169" s="12"/>
      <c r="BZ169" s="8"/>
      <c r="CA169" s="8"/>
      <c r="CB169" s="8"/>
      <c r="CC169" s="8"/>
    </row>
    <row r="170" ht="15.75" customHeight="1">
      <c r="A170" s="9">
        <v>40.0</v>
      </c>
      <c r="B170" s="9">
        <v>50.0</v>
      </c>
      <c r="C170" s="9"/>
      <c r="D170" s="2"/>
      <c r="E170" s="11"/>
      <c r="F170" s="11"/>
      <c r="AA170" s="12">
        <v>169.0</v>
      </c>
      <c r="AB170" s="13">
        <v>23.0</v>
      </c>
      <c r="AC170" s="11">
        <f t="shared" si="1"/>
        <v>0.3463114754</v>
      </c>
      <c r="AD170" s="13">
        <f t="shared" si="2"/>
        <v>0.0575</v>
      </c>
      <c r="AE170" s="11">
        <f t="shared" si="3"/>
        <v>0.2888114754</v>
      </c>
      <c r="AF170" s="11">
        <f t="shared" si="7"/>
        <v>0.2867622951</v>
      </c>
      <c r="AH170" s="12">
        <v>169.0</v>
      </c>
      <c r="AI170" s="13">
        <v>28.0</v>
      </c>
      <c r="AJ170" s="11">
        <f t="shared" si="4"/>
        <v>0.3470225873</v>
      </c>
      <c r="AK170" s="11">
        <f t="shared" si="5"/>
        <v>0.07</v>
      </c>
      <c r="AL170" s="11">
        <f t="shared" si="6"/>
        <v>0.2770225873</v>
      </c>
      <c r="AM170" s="11">
        <f t="shared" si="8"/>
        <v>0.2749691992</v>
      </c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13">
        <v>226.0</v>
      </c>
      <c r="BI170" s="12">
        <f t="shared" si="17"/>
        <v>8676</v>
      </c>
      <c r="BJ170" s="13">
        <v>65.0</v>
      </c>
      <c r="BK170" s="12">
        <f t="shared" si="18"/>
        <v>11313</v>
      </c>
      <c r="BL170" s="8"/>
      <c r="BM170" s="8"/>
      <c r="BN170" s="8"/>
      <c r="BO170" s="8"/>
      <c r="BP170" s="8"/>
      <c r="BQ170" s="8"/>
      <c r="BR170" s="8"/>
      <c r="BS170" s="8"/>
      <c r="BT170" s="13">
        <v>40.0</v>
      </c>
      <c r="BU170" s="13">
        <v>50.0</v>
      </c>
      <c r="BV170" s="8"/>
      <c r="BW170" s="8"/>
      <c r="BX170" s="12"/>
      <c r="BY170" s="12"/>
      <c r="BZ170" s="8"/>
      <c r="CA170" s="8"/>
      <c r="CB170" s="8"/>
      <c r="CC170" s="8"/>
    </row>
    <row r="171" ht="15.75" customHeight="1">
      <c r="A171" s="9">
        <v>11.0</v>
      </c>
      <c r="B171" s="9">
        <v>45.0</v>
      </c>
      <c r="C171" s="9"/>
      <c r="D171" s="2"/>
      <c r="E171" s="11"/>
      <c r="F171" s="11"/>
      <c r="AA171" s="12">
        <v>170.0</v>
      </c>
      <c r="AB171" s="13">
        <v>23.0</v>
      </c>
      <c r="AC171" s="11">
        <f t="shared" si="1"/>
        <v>0.3483606557</v>
      </c>
      <c r="AD171" s="13">
        <f t="shared" si="2"/>
        <v>0.0575</v>
      </c>
      <c r="AE171" s="11">
        <f t="shared" si="3"/>
        <v>0.2908606557</v>
      </c>
      <c r="AF171" s="11">
        <f t="shared" si="7"/>
        <v>0.2888114754</v>
      </c>
      <c r="AH171" s="12">
        <v>170.0</v>
      </c>
      <c r="AI171" s="13">
        <v>28.0</v>
      </c>
      <c r="AJ171" s="11">
        <f t="shared" si="4"/>
        <v>0.3490759754</v>
      </c>
      <c r="AK171" s="11">
        <f t="shared" si="5"/>
        <v>0.07</v>
      </c>
      <c r="AL171" s="11">
        <f t="shared" si="6"/>
        <v>0.2790759754</v>
      </c>
      <c r="AM171" s="11">
        <f t="shared" si="8"/>
        <v>0.2770225873</v>
      </c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13">
        <v>40.0</v>
      </c>
      <c r="BI171" s="12">
        <f t="shared" si="17"/>
        <v>8716</v>
      </c>
      <c r="BJ171" s="13">
        <v>50.0</v>
      </c>
      <c r="BK171" s="12">
        <f t="shared" si="18"/>
        <v>11363</v>
      </c>
      <c r="BL171" s="8"/>
      <c r="BM171" s="8"/>
      <c r="BN171" s="8"/>
      <c r="BO171" s="8"/>
      <c r="BP171" s="8"/>
      <c r="BQ171" s="8"/>
      <c r="BR171" s="8"/>
      <c r="BS171" s="8"/>
      <c r="BT171" s="13">
        <v>11.0</v>
      </c>
      <c r="BU171" s="13">
        <v>45.0</v>
      </c>
      <c r="BV171" s="8"/>
      <c r="BW171" s="8"/>
      <c r="BX171" s="12"/>
      <c r="BY171" s="12"/>
      <c r="BZ171" s="8"/>
      <c r="CA171" s="8"/>
      <c r="CB171" s="8"/>
      <c r="CC171" s="8"/>
    </row>
    <row r="172" ht="15.75" customHeight="1">
      <c r="A172" s="9">
        <v>65.0</v>
      </c>
      <c r="B172" s="9">
        <v>63.0</v>
      </c>
      <c r="C172" s="9"/>
      <c r="D172" s="2"/>
      <c r="E172" s="11"/>
      <c r="F172" s="11"/>
      <c r="AA172" s="12">
        <v>171.0</v>
      </c>
      <c r="AB172" s="13">
        <v>23.0</v>
      </c>
      <c r="AC172" s="11">
        <f t="shared" si="1"/>
        <v>0.3504098361</v>
      </c>
      <c r="AD172" s="13">
        <f t="shared" si="2"/>
        <v>0.0575</v>
      </c>
      <c r="AE172" s="11">
        <f t="shared" si="3"/>
        <v>0.2929098361</v>
      </c>
      <c r="AF172" s="11">
        <f t="shared" si="7"/>
        <v>0.2908606557</v>
      </c>
      <c r="AH172" s="12">
        <v>171.0</v>
      </c>
      <c r="AI172" s="13">
        <v>29.0</v>
      </c>
      <c r="AJ172" s="11">
        <f t="shared" si="4"/>
        <v>0.3511293634</v>
      </c>
      <c r="AK172" s="11">
        <f t="shared" si="5"/>
        <v>0.0725</v>
      </c>
      <c r="AL172" s="11">
        <f t="shared" si="6"/>
        <v>0.2786293634</v>
      </c>
      <c r="AM172" s="11">
        <f t="shared" si="8"/>
        <v>0.2765759754</v>
      </c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13">
        <v>11.0</v>
      </c>
      <c r="BI172" s="12">
        <f t="shared" si="17"/>
        <v>8727</v>
      </c>
      <c r="BJ172" s="13">
        <v>45.0</v>
      </c>
      <c r="BK172" s="12">
        <f t="shared" si="18"/>
        <v>11408</v>
      </c>
      <c r="BL172" s="8"/>
      <c r="BM172" s="8"/>
      <c r="BN172" s="8"/>
      <c r="BO172" s="8"/>
      <c r="BP172" s="8"/>
      <c r="BQ172" s="8"/>
      <c r="BR172" s="8"/>
      <c r="BS172" s="8"/>
      <c r="BT172" s="13">
        <v>65.0</v>
      </c>
      <c r="BU172" s="13">
        <v>63.0</v>
      </c>
      <c r="BV172" s="8"/>
      <c r="BW172" s="8"/>
      <c r="BX172" s="12"/>
      <c r="BY172" s="12"/>
      <c r="BZ172" s="8"/>
      <c r="CA172" s="8"/>
      <c r="CB172" s="8"/>
      <c r="CC172" s="8"/>
    </row>
    <row r="173" ht="15.75" customHeight="1">
      <c r="A173" s="9">
        <v>23.0</v>
      </c>
      <c r="B173" s="9">
        <v>77.0</v>
      </c>
      <c r="C173" s="9"/>
      <c r="D173" s="2"/>
      <c r="E173" s="11"/>
      <c r="F173" s="11"/>
      <c r="AA173" s="12">
        <v>172.0</v>
      </c>
      <c r="AB173" s="13">
        <v>23.0</v>
      </c>
      <c r="AC173" s="11">
        <f t="shared" si="1"/>
        <v>0.3524590164</v>
      </c>
      <c r="AD173" s="13">
        <f t="shared" si="2"/>
        <v>0.0575</v>
      </c>
      <c r="AE173" s="11">
        <f t="shared" si="3"/>
        <v>0.2949590164</v>
      </c>
      <c r="AF173" s="11">
        <f t="shared" si="7"/>
        <v>0.2929098361</v>
      </c>
      <c r="AH173" s="12">
        <v>172.0</v>
      </c>
      <c r="AI173" s="13">
        <v>29.0</v>
      </c>
      <c r="AJ173" s="11">
        <f t="shared" si="4"/>
        <v>0.3531827515</v>
      </c>
      <c r="AK173" s="11">
        <f t="shared" si="5"/>
        <v>0.0725</v>
      </c>
      <c r="AL173" s="11">
        <f t="shared" si="6"/>
        <v>0.2806827515</v>
      </c>
      <c r="AM173" s="11">
        <f t="shared" si="8"/>
        <v>0.2786293634</v>
      </c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13">
        <v>65.0</v>
      </c>
      <c r="BI173" s="12">
        <f t="shared" si="17"/>
        <v>8792</v>
      </c>
      <c r="BJ173" s="13">
        <v>63.0</v>
      </c>
      <c r="BK173" s="12">
        <f t="shared" si="18"/>
        <v>11471</v>
      </c>
      <c r="BL173" s="8"/>
      <c r="BM173" s="8"/>
      <c r="BN173" s="8"/>
      <c r="BO173" s="8"/>
      <c r="BP173" s="8"/>
      <c r="BQ173" s="8"/>
      <c r="BR173" s="8"/>
      <c r="BS173" s="8"/>
      <c r="BT173" s="13">
        <v>23.0</v>
      </c>
      <c r="BU173" s="13">
        <v>77.0</v>
      </c>
      <c r="BV173" s="8"/>
      <c r="BW173" s="8"/>
      <c r="BX173" s="12"/>
      <c r="BY173" s="12"/>
      <c r="BZ173" s="8"/>
      <c r="CA173" s="8"/>
      <c r="CB173" s="8"/>
      <c r="CC173" s="8"/>
    </row>
    <row r="174" ht="15.75" customHeight="1">
      <c r="A174" s="9">
        <v>16.0</v>
      </c>
      <c r="B174" s="9">
        <v>82.0</v>
      </c>
      <c r="C174" s="9"/>
      <c r="D174" s="2"/>
      <c r="E174" s="11"/>
      <c r="F174" s="11"/>
      <c r="AA174" s="12">
        <v>173.0</v>
      </c>
      <c r="AB174" s="13">
        <v>23.0</v>
      </c>
      <c r="AC174" s="11">
        <f t="shared" si="1"/>
        <v>0.3545081967</v>
      </c>
      <c r="AD174" s="13">
        <f t="shared" si="2"/>
        <v>0.0575</v>
      </c>
      <c r="AE174" s="11">
        <f t="shared" si="3"/>
        <v>0.2970081967</v>
      </c>
      <c r="AF174" s="11">
        <f t="shared" si="7"/>
        <v>0.2949590164</v>
      </c>
      <c r="AH174" s="12">
        <v>173.0</v>
      </c>
      <c r="AI174" s="13">
        <v>29.0</v>
      </c>
      <c r="AJ174" s="11">
        <f t="shared" si="4"/>
        <v>0.3552361396</v>
      </c>
      <c r="AK174" s="11">
        <f t="shared" si="5"/>
        <v>0.0725</v>
      </c>
      <c r="AL174" s="11">
        <f t="shared" si="6"/>
        <v>0.2827361396</v>
      </c>
      <c r="AM174" s="11">
        <f t="shared" si="8"/>
        <v>0.2806827515</v>
      </c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13">
        <v>23.0</v>
      </c>
      <c r="BI174" s="12">
        <f t="shared" si="17"/>
        <v>8815</v>
      </c>
      <c r="BJ174" s="13">
        <v>77.0</v>
      </c>
      <c r="BK174" s="12">
        <f t="shared" si="18"/>
        <v>11548</v>
      </c>
      <c r="BL174" s="8"/>
      <c r="BM174" s="8"/>
      <c r="BN174" s="8"/>
      <c r="BO174" s="8"/>
      <c r="BP174" s="8"/>
      <c r="BQ174" s="8"/>
      <c r="BR174" s="8"/>
      <c r="BS174" s="8"/>
      <c r="BT174" s="13">
        <v>16.0</v>
      </c>
      <c r="BU174" s="13">
        <v>82.0</v>
      </c>
      <c r="BV174" s="8"/>
      <c r="BW174" s="8"/>
      <c r="BX174" s="12"/>
      <c r="BY174" s="12"/>
      <c r="BZ174" s="8"/>
      <c r="CA174" s="8"/>
      <c r="CB174" s="8"/>
      <c r="CC174" s="8"/>
    </row>
    <row r="175" ht="15.75" customHeight="1">
      <c r="A175" s="9">
        <v>48.0</v>
      </c>
      <c r="B175" s="9">
        <v>102.0</v>
      </c>
      <c r="C175" s="9"/>
      <c r="D175" s="2"/>
      <c r="E175" s="11"/>
      <c r="F175" s="11"/>
      <c r="AA175" s="12">
        <v>174.0</v>
      </c>
      <c r="AB175" s="13">
        <v>23.0</v>
      </c>
      <c r="AC175" s="11">
        <f t="shared" si="1"/>
        <v>0.356557377</v>
      </c>
      <c r="AD175" s="13">
        <f t="shared" si="2"/>
        <v>0.0575</v>
      </c>
      <c r="AE175" s="11">
        <f t="shared" si="3"/>
        <v>0.299057377</v>
      </c>
      <c r="AF175" s="11">
        <f t="shared" si="7"/>
        <v>0.2970081967</v>
      </c>
      <c r="AH175" s="12">
        <v>174.0</v>
      </c>
      <c r="AI175" s="13">
        <v>29.0</v>
      </c>
      <c r="AJ175" s="11">
        <f t="shared" si="4"/>
        <v>0.3572895277</v>
      </c>
      <c r="AK175" s="11">
        <f t="shared" si="5"/>
        <v>0.0725</v>
      </c>
      <c r="AL175" s="11">
        <f t="shared" si="6"/>
        <v>0.2847895277</v>
      </c>
      <c r="AM175" s="11">
        <f t="shared" si="8"/>
        <v>0.2827361396</v>
      </c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13">
        <v>16.0</v>
      </c>
      <c r="BI175" s="12">
        <f t="shared" si="17"/>
        <v>8831</v>
      </c>
      <c r="BJ175" s="13">
        <v>82.0</v>
      </c>
      <c r="BK175" s="12">
        <f t="shared" si="18"/>
        <v>11630</v>
      </c>
      <c r="BL175" s="8"/>
      <c r="BM175" s="8"/>
      <c r="BN175" s="8"/>
      <c r="BO175" s="8"/>
      <c r="BP175" s="8"/>
      <c r="BQ175" s="8"/>
      <c r="BR175" s="8"/>
      <c r="BS175" s="8"/>
      <c r="BT175" s="13">
        <v>48.0</v>
      </c>
      <c r="BU175" s="13">
        <v>102.0</v>
      </c>
      <c r="BV175" s="8"/>
      <c r="BW175" s="8"/>
      <c r="BX175" s="12"/>
      <c r="BY175" s="12"/>
      <c r="BZ175" s="8"/>
      <c r="CA175" s="8"/>
      <c r="CB175" s="8"/>
      <c r="CC175" s="8"/>
    </row>
    <row r="176" ht="15.75" customHeight="1">
      <c r="A176" s="9">
        <v>52.0</v>
      </c>
      <c r="B176" s="9">
        <v>9.0</v>
      </c>
      <c r="C176" s="9"/>
      <c r="D176" s="2"/>
      <c r="E176" s="11"/>
      <c r="F176" s="11"/>
      <c r="AA176" s="12">
        <v>175.0</v>
      </c>
      <c r="AB176" s="13">
        <v>24.0</v>
      </c>
      <c r="AC176" s="11">
        <f t="shared" si="1"/>
        <v>0.3586065574</v>
      </c>
      <c r="AD176" s="13">
        <f t="shared" si="2"/>
        <v>0.06</v>
      </c>
      <c r="AE176" s="11">
        <f t="shared" si="3"/>
        <v>0.2986065574</v>
      </c>
      <c r="AF176" s="11">
        <f t="shared" si="7"/>
        <v>0.296557377</v>
      </c>
      <c r="AH176" s="12">
        <v>175.0</v>
      </c>
      <c r="AI176" s="13">
        <v>29.0</v>
      </c>
      <c r="AJ176" s="11">
        <f t="shared" si="4"/>
        <v>0.3593429158</v>
      </c>
      <c r="AK176" s="11">
        <f t="shared" si="5"/>
        <v>0.0725</v>
      </c>
      <c r="AL176" s="11">
        <f t="shared" si="6"/>
        <v>0.2868429158</v>
      </c>
      <c r="AM176" s="11">
        <f t="shared" si="8"/>
        <v>0.2847895277</v>
      </c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13">
        <v>48.0</v>
      </c>
      <c r="BI176" s="12">
        <f t="shared" si="17"/>
        <v>8879</v>
      </c>
      <c r="BJ176" s="13">
        <v>102.0</v>
      </c>
      <c r="BK176" s="12">
        <f t="shared" si="18"/>
        <v>11732</v>
      </c>
      <c r="BL176" s="8"/>
      <c r="BM176" s="8"/>
      <c r="BN176" s="8"/>
      <c r="BO176" s="8"/>
      <c r="BP176" s="8"/>
      <c r="BQ176" s="8"/>
      <c r="BR176" s="8"/>
      <c r="BS176" s="8"/>
      <c r="BT176" s="13">
        <v>52.0</v>
      </c>
      <c r="BU176" s="13">
        <v>9.0</v>
      </c>
      <c r="BV176" s="8"/>
      <c r="BW176" s="8"/>
      <c r="BX176" s="12"/>
      <c r="BY176" s="12"/>
      <c r="BZ176" s="8"/>
      <c r="CA176" s="8"/>
      <c r="CB176" s="8"/>
      <c r="CC176" s="8"/>
    </row>
    <row r="177" ht="15.75" customHeight="1">
      <c r="A177" s="9">
        <v>23.0</v>
      </c>
      <c r="B177" s="9">
        <v>92.0</v>
      </c>
      <c r="C177" s="9"/>
      <c r="D177" s="2"/>
      <c r="E177" s="11"/>
      <c r="F177" s="11"/>
      <c r="AA177" s="12">
        <v>176.0</v>
      </c>
      <c r="AB177" s="13">
        <v>24.0</v>
      </c>
      <c r="AC177" s="11">
        <f t="shared" si="1"/>
        <v>0.3606557377</v>
      </c>
      <c r="AD177" s="13">
        <f t="shared" si="2"/>
        <v>0.06</v>
      </c>
      <c r="AE177" s="11">
        <f t="shared" si="3"/>
        <v>0.3006557377</v>
      </c>
      <c r="AF177" s="11">
        <f t="shared" si="7"/>
        <v>0.2986065574</v>
      </c>
      <c r="AH177" s="12">
        <v>176.0</v>
      </c>
      <c r="AI177" s="13">
        <v>29.0</v>
      </c>
      <c r="AJ177" s="11">
        <f t="shared" si="4"/>
        <v>0.3613963039</v>
      </c>
      <c r="AK177" s="11">
        <f t="shared" si="5"/>
        <v>0.0725</v>
      </c>
      <c r="AL177" s="11">
        <f t="shared" si="6"/>
        <v>0.2888963039</v>
      </c>
      <c r="AM177" s="11">
        <f t="shared" si="8"/>
        <v>0.2868429158</v>
      </c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13">
        <v>52.0</v>
      </c>
      <c r="BI177" s="12">
        <f t="shared" si="17"/>
        <v>8931</v>
      </c>
      <c r="BJ177" s="13">
        <v>9.0</v>
      </c>
      <c r="BK177" s="12">
        <f t="shared" si="18"/>
        <v>11741</v>
      </c>
      <c r="BL177" s="8"/>
      <c r="BM177" s="8"/>
      <c r="BN177" s="8"/>
      <c r="BO177" s="8"/>
      <c r="BP177" s="8"/>
      <c r="BQ177" s="8"/>
      <c r="BR177" s="8"/>
      <c r="BS177" s="8"/>
      <c r="BT177" s="13">
        <v>23.0</v>
      </c>
      <c r="BU177" s="13">
        <v>92.0</v>
      </c>
      <c r="BV177" s="8"/>
      <c r="BW177" s="8"/>
      <c r="BX177" s="12"/>
      <c r="BY177" s="12"/>
      <c r="BZ177" s="8"/>
      <c r="CA177" s="8"/>
      <c r="CB177" s="8"/>
      <c r="CC177" s="8"/>
    </row>
    <row r="178" ht="15.75" customHeight="1">
      <c r="A178" s="9">
        <v>17.0</v>
      </c>
      <c r="B178" s="9">
        <v>35.0</v>
      </c>
      <c r="C178" s="9"/>
      <c r="D178" s="2"/>
      <c r="E178" s="11"/>
      <c r="F178" s="11"/>
      <c r="AA178" s="12">
        <v>177.0</v>
      </c>
      <c r="AB178" s="13">
        <v>24.0</v>
      </c>
      <c r="AC178" s="11">
        <f t="shared" si="1"/>
        <v>0.362704918</v>
      </c>
      <c r="AD178" s="13">
        <f t="shared" si="2"/>
        <v>0.06</v>
      </c>
      <c r="AE178" s="11">
        <f t="shared" si="3"/>
        <v>0.302704918</v>
      </c>
      <c r="AF178" s="11">
        <f t="shared" si="7"/>
        <v>0.3006557377</v>
      </c>
      <c r="AH178" s="12">
        <v>177.0</v>
      </c>
      <c r="AI178" s="13">
        <v>30.0</v>
      </c>
      <c r="AJ178" s="11">
        <f t="shared" si="4"/>
        <v>0.363449692</v>
      </c>
      <c r="AK178" s="11">
        <f t="shared" si="5"/>
        <v>0.075</v>
      </c>
      <c r="AL178" s="11">
        <f t="shared" si="6"/>
        <v>0.288449692</v>
      </c>
      <c r="AM178" s="11">
        <f t="shared" si="8"/>
        <v>0.2863963039</v>
      </c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13">
        <v>23.0</v>
      </c>
      <c r="BI178" s="12">
        <f t="shared" si="17"/>
        <v>8954</v>
      </c>
      <c r="BJ178" s="13">
        <v>92.0</v>
      </c>
      <c r="BK178" s="12">
        <f t="shared" si="18"/>
        <v>11833</v>
      </c>
      <c r="BL178" s="8"/>
      <c r="BM178" s="8"/>
      <c r="BN178" s="8"/>
      <c r="BO178" s="8"/>
      <c r="BP178" s="8"/>
      <c r="BQ178" s="8"/>
      <c r="BR178" s="8"/>
      <c r="BS178" s="8"/>
      <c r="BT178" s="13">
        <v>17.0</v>
      </c>
      <c r="BU178" s="13">
        <v>35.0</v>
      </c>
      <c r="BV178" s="8"/>
      <c r="BW178" s="8"/>
      <c r="BX178" s="12"/>
      <c r="BY178" s="12"/>
      <c r="BZ178" s="8"/>
      <c r="CA178" s="8"/>
      <c r="CB178" s="8"/>
      <c r="CC178" s="8"/>
    </row>
    <row r="179" ht="15.75" customHeight="1">
      <c r="A179" s="9">
        <v>36.0</v>
      </c>
      <c r="B179" s="9">
        <v>91.0</v>
      </c>
      <c r="C179" s="9"/>
      <c r="D179" s="2"/>
      <c r="E179" s="11"/>
      <c r="F179" s="11"/>
      <c r="AA179" s="12">
        <v>178.0</v>
      </c>
      <c r="AB179" s="13">
        <v>24.0</v>
      </c>
      <c r="AC179" s="11">
        <f t="shared" si="1"/>
        <v>0.3647540984</v>
      </c>
      <c r="AD179" s="13">
        <f t="shared" si="2"/>
        <v>0.06</v>
      </c>
      <c r="AE179" s="11">
        <f t="shared" si="3"/>
        <v>0.3047540984</v>
      </c>
      <c r="AF179" s="11">
        <f t="shared" si="7"/>
        <v>0.302704918</v>
      </c>
      <c r="AH179" s="12">
        <v>178.0</v>
      </c>
      <c r="AI179" s="13">
        <v>30.0</v>
      </c>
      <c r="AJ179" s="11">
        <f t="shared" si="4"/>
        <v>0.3655030801</v>
      </c>
      <c r="AK179" s="11">
        <f t="shared" si="5"/>
        <v>0.075</v>
      </c>
      <c r="AL179" s="11">
        <f t="shared" si="6"/>
        <v>0.2905030801</v>
      </c>
      <c r="AM179" s="11">
        <f t="shared" si="8"/>
        <v>0.288449692</v>
      </c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13">
        <v>17.0</v>
      </c>
      <c r="BI179" s="12">
        <f t="shared" si="17"/>
        <v>8971</v>
      </c>
      <c r="BJ179" s="13">
        <v>35.0</v>
      </c>
      <c r="BK179" s="12">
        <f t="shared" si="18"/>
        <v>11868</v>
      </c>
      <c r="BL179" s="8"/>
      <c r="BM179" s="8"/>
      <c r="BN179" s="8"/>
      <c r="BO179" s="8"/>
      <c r="BP179" s="8"/>
      <c r="BQ179" s="8"/>
      <c r="BR179" s="8"/>
      <c r="BS179" s="8"/>
      <c r="BT179" s="13">
        <v>36.0</v>
      </c>
      <c r="BU179" s="13">
        <v>91.0</v>
      </c>
      <c r="BV179" s="8"/>
      <c r="BW179" s="8"/>
      <c r="BX179" s="12"/>
      <c r="BY179" s="12"/>
      <c r="BZ179" s="8"/>
      <c r="CA179" s="8"/>
      <c r="CB179" s="8"/>
      <c r="CC179" s="8"/>
    </row>
    <row r="180" ht="15.75" customHeight="1">
      <c r="A180" s="9">
        <v>11.0</v>
      </c>
      <c r="B180" s="9">
        <v>39.0</v>
      </c>
      <c r="C180" s="9"/>
      <c r="D180" s="2"/>
      <c r="E180" s="11"/>
      <c r="F180" s="11"/>
      <c r="AA180" s="12">
        <v>179.0</v>
      </c>
      <c r="AB180" s="13">
        <v>24.0</v>
      </c>
      <c r="AC180" s="11">
        <f t="shared" si="1"/>
        <v>0.3668032787</v>
      </c>
      <c r="AD180" s="13">
        <f t="shared" si="2"/>
        <v>0.06</v>
      </c>
      <c r="AE180" s="11">
        <f t="shared" si="3"/>
        <v>0.3068032787</v>
      </c>
      <c r="AF180" s="11">
        <f t="shared" si="7"/>
        <v>0.3047540984</v>
      </c>
      <c r="AH180" s="12">
        <v>179.0</v>
      </c>
      <c r="AI180" s="13">
        <v>30.0</v>
      </c>
      <c r="AJ180" s="11">
        <f t="shared" si="4"/>
        <v>0.3675564682</v>
      </c>
      <c r="AK180" s="11">
        <f t="shared" si="5"/>
        <v>0.075</v>
      </c>
      <c r="AL180" s="11">
        <f t="shared" si="6"/>
        <v>0.2925564682</v>
      </c>
      <c r="AM180" s="11">
        <f t="shared" si="8"/>
        <v>0.2905030801</v>
      </c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13">
        <v>36.0</v>
      </c>
      <c r="BI180" s="12">
        <f t="shared" si="17"/>
        <v>9007</v>
      </c>
      <c r="BJ180" s="13">
        <v>91.0</v>
      </c>
      <c r="BK180" s="12">
        <f t="shared" si="18"/>
        <v>11959</v>
      </c>
      <c r="BL180" s="8"/>
      <c r="BM180" s="8"/>
      <c r="BN180" s="8"/>
      <c r="BO180" s="8"/>
      <c r="BP180" s="8"/>
      <c r="BQ180" s="8"/>
      <c r="BR180" s="8"/>
      <c r="BS180" s="8"/>
      <c r="BT180" s="13">
        <v>11.0</v>
      </c>
      <c r="BU180" s="13">
        <v>39.0</v>
      </c>
      <c r="BV180" s="8"/>
      <c r="BW180" s="8"/>
      <c r="BX180" s="12"/>
      <c r="BY180" s="12"/>
      <c r="BZ180" s="8"/>
      <c r="CA180" s="8"/>
      <c r="CB180" s="8"/>
      <c r="CC180" s="8"/>
    </row>
    <row r="181" ht="15.75" customHeight="1">
      <c r="A181" s="9">
        <v>26.0</v>
      </c>
      <c r="B181" s="9">
        <v>36.0</v>
      </c>
      <c r="C181" s="9"/>
      <c r="D181" s="2"/>
      <c r="E181" s="11"/>
      <c r="F181" s="11"/>
      <c r="AA181" s="12">
        <v>180.0</v>
      </c>
      <c r="AB181" s="13">
        <v>24.0</v>
      </c>
      <c r="AC181" s="11">
        <f t="shared" si="1"/>
        <v>0.368852459</v>
      </c>
      <c r="AD181" s="13">
        <f t="shared" si="2"/>
        <v>0.06</v>
      </c>
      <c r="AE181" s="11">
        <f t="shared" si="3"/>
        <v>0.308852459</v>
      </c>
      <c r="AF181" s="11">
        <f t="shared" si="7"/>
        <v>0.3068032787</v>
      </c>
      <c r="AH181" s="12">
        <v>180.0</v>
      </c>
      <c r="AI181" s="13">
        <v>31.0</v>
      </c>
      <c r="AJ181" s="11">
        <f t="shared" si="4"/>
        <v>0.3696098563</v>
      </c>
      <c r="AK181" s="11">
        <f t="shared" si="5"/>
        <v>0.0775</v>
      </c>
      <c r="AL181" s="11">
        <f t="shared" si="6"/>
        <v>0.2921098563</v>
      </c>
      <c r="AM181" s="11">
        <f t="shared" si="8"/>
        <v>0.2900564682</v>
      </c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13">
        <v>11.0</v>
      </c>
      <c r="BI181" s="12">
        <f t="shared" si="17"/>
        <v>9018</v>
      </c>
      <c r="BJ181" s="13">
        <v>39.0</v>
      </c>
      <c r="BK181" s="12">
        <f t="shared" si="18"/>
        <v>11998</v>
      </c>
      <c r="BL181" s="8"/>
      <c r="BM181" s="8"/>
      <c r="BN181" s="8"/>
      <c r="BO181" s="8"/>
      <c r="BP181" s="8"/>
      <c r="BQ181" s="8"/>
      <c r="BR181" s="8"/>
      <c r="BS181" s="8"/>
      <c r="BT181" s="13">
        <v>26.0</v>
      </c>
      <c r="BU181" s="13">
        <v>36.0</v>
      </c>
      <c r="BV181" s="8"/>
      <c r="BW181" s="8"/>
      <c r="BX181" s="12"/>
      <c r="BY181" s="12"/>
      <c r="BZ181" s="8"/>
      <c r="CA181" s="8"/>
      <c r="CB181" s="8"/>
      <c r="CC181" s="8"/>
    </row>
    <row r="182" ht="15.75" customHeight="1">
      <c r="A182" s="9">
        <v>252.0</v>
      </c>
      <c r="B182" s="9">
        <v>26.0</v>
      </c>
      <c r="C182" s="9"/>
      <c r="D182" s="2"/>
      <c r="E182" s="11"/>
      <c r="F182" s="11"/>
      <c r="AA182" s="12">
        <v>181.0</v>
      </c>
      <c r="AB182" s="13">
        <v>24.0</v>
      </c>
      <c r="AC182" s="11">
        <f t="shared" si="1"/>
        <v>0.3709016393</v>
      </c>
      <c r="AD182" s="13">
        <f t="shared" si="2"/>
        <v>0.06</v>
      </c>
      <c r="AE182" s="11">
        <f t="shared" si="3"/>
        <v>0.3109016393</v>
      </c>
      <c r="AF182" s="11">
        <f t="shared" si="7"/>
        <v>0.308852459</v>
      </c>
      <c r="AH182" s="12">
        <v>181.0</v>
      </c>
      <c r="AI182" s="13">
        <v>31.0</v>
      </c>
      <c r="AJ182" s="11">
        <f t="shared" si="4"/>
        <v>0.3716632444</v>
      </c>
      <c r="AK182" s="11">
        <f t="shared" si="5"/>
        <v>0.0775</v>
      </c>
      <c r="AL182" s="11">
        <f t="shared" si="6"/>
        <v>0.2941632444</v>
      </c>
      <c r="AM182" s="11">
        <f t="shared" si="8"/>
        <v>0.2921098563</v>
      </c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13">
        <v>26.0</v>
      </c>
      <c r="BI182" s="12">
        <f t="shared" si="17"/>
        <v>9044</v>
      </c>
      <c r="BJ182" s="13">
        <v>36.0</v>
      </c>
      <c r="BK182" s="12">
        <f t="shared" si="18"/>
        <v>12034</v>
      </c>
      <c r="BL182" s="8"/>
      <c r="BM182" s="8"/>
      <c r="BN182" s="8"/>
      <c r="BO182" s="8"/>
      <c r="BP182" s="8"/>
      <c r="BQ182" s="8"/>
      <c r="BR182" s="8"/>
      <c r="BS182" s="8"/>
      <c r="BT182" s="13">
        <v>252.0</v>
      </c>
      <c r="BU182" s="13">
        <v>26.0</v>
      </c>
      <c r="BV182" s="8"/>
      <c r="BW182" s="8"/>
      <c r="BX182" s="12"/>
      <c r="BY182" s="12"/>
      <c r="BZ182" s="8"/>
      <c r="CA182" s="8"/>
      <c r="CB182" s="8"/>
      <c r="CC182" s="8"/>
    </row>
    <row r="183" ht="15.75" customHeight="1">
      <c r="A183" s="9">
        <v>141.0</v>
      </c>
      <c r="B183" s="9">
        <v>28.0</v>
      </c>
      <c r="C183" s="9"/>
      <c r="D183" s="2"/>
      <c r="E183" s="11"/>
      <c r="F183" s="11"/>
      <c r="AA183" s="12">
        <v>182.0</v>
      </c>
      <c r="AB183" s="13">
        <v>24.0</v>
      </c>
      <c r="AC183" s="11">
        <f t="shared" si="1"/>
        <v>0.3729508197</v>
      </c>
      <c r="AD183" s="13">
        <f t="shared" si="2"/>
        <v>0.06</v>
      </c>
      <c r="AE183" s="11">
        <f t="shared" si="3"/>
        <v>0.3129508197</v>
      </c>
      <c r="AF183" s="11">
        <f t="shared" si="7"/>
        <v>0.3109016393</v>
      </c>
      <c r="AH183" s="12">
        <v>182.0</v>
      </c>
      <c r="AI183" s="13">
        <v>31.0</v>
      </c>
      <c r="AJ183" s="11">
        <f t="shared" si="4"/>
        <v>0.3737166324</v>
      </c>
      <c r="AK183" s="11">
        <f t="shared" si="5"/>
        <v>0.0775</v>
      </c>
      <c r="AL183" s="11">
        <f t="shared" si="6"/>
        <v>0.2962166324</v>
      </c>
      <c r="AM183" s="11">
        <f t="shared" si="8"/>
        <v>0.2941632444</v>
      </c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13">
        <v>252.0</v>
      </c>
      <c r="BI183" s="12">
        <f t="shared" si="17"/>
        <v>9296</v>
      </c>
      <c r="BJ183" s="13">
        <v>26.0</v>
      </c>
      <c r="BK183" s="12">
        <f t="shared" si="18"/>
        <v>12060</v>
      </c>
      <c r="BL183" s="8"/>
      <c r="BM183" s="8"/>
      <c r="BN183" s="8"/>
      <c r="BO183" s="8"/>
      <c r="BP183" s="8"/>
      <c r="BQ183" s="8"/>
      <c r="BR183" s="8"/>
      <c r="BS183" s="8"/>
      <c r="BT183" s="13">
        <v>141.0</v>
      </c>
      <c r="BU183" s="13">
        <v>28.0</v>
      </c>
      <c r="BV183" s="8"/>
      <c r="BW183" s="8"/>
      <c r="BX183" s="12"/>
      <c r="BY183" s="12"/>
      <c r="BZ183" s="8"/>
      <c r="CA183" s="8"/>
      <c r="CB183" s="8"/>
      <c r="CC183" s="8"/>
    </row>
    <row r="184" ht="15.75" customHeight="1">
      <c r="A184" s="9">
        <v>56.0</v>
      </c>
      <c r="B184" s="9">
        <v>14.0</v>
      </c>
      <c r="C184" s="9"/>
      <c r="D184" s="2"/>
      <c r="E184" s="11"/>
      <c r="F184" s="11"/>
      <c r="AA184" s="12">
        <v>183.0</v>
      </c>
      <c r="AB184" s="13">
        <v>24.0</v>
      </c>
      <c r="AC184" s="11">
        <f t="shared" si="1"/>
        <v>0.375</v>
      </c>
      <c r="AD184" s="13">
        <f t="shared" si="2"/>
        <v>0.06</v>
      </c>
      <c r="AE184" s="11">
        <f t="shared" si="3"/>
        <v>0.315</v>
      </c>
      <c r="AF184" s="11">
        <f t="shared" si="7"/>
        <v>0.3129508197</v>
      </c>
      <c r="AH184" s="12">
        <v>183.0</v>
      </c>
      <c r="AI184" s="13">
        <v>31.0</v>
      </c>
      <c r="AJ184" s="11">
        <f t="shared" si="4"/>
        <v>0.3757700205</v>
      </c>
      <c r="AK184" s="11">
        <f t="shared" si="5"/>
        <v>0.0775</v>
      </c>
      <c r="AL184" s="11">
        <f t="shared" si="6"/>
        <v>0.2982700205</v>
      </c>
      <c r="AM184" s="11">
        <f t="shared" si="8"/>
        <v>0.2962166324</v>
      </c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13">
        <v>141.0</v>
      </c>
      <c r="BI184" s="12">
        <f t="shared" si="17"/>
        <v>9437</v>
      </c>
      <c r="BJ184" s="13">
        <v>28.0</v>
      </c>
      <c r="BK184" s="12">
        <f t="shared" si="18"/>
        <v>12088</v>
      </c>
      <c r="BL184" s="8"/>
      <c r="BM184" s="8"/>
      <c r="BN184" s="8"/>
      <c r="BO184" s="8"/>
      <c r="BP184" s="8"/>
      <c r="BQ184" s="8"/>
      <c r="BR184" s="8"/>
      <c r="BS184" s="8"/>
      <c r="BT184" s="13">
        <v>56.0</v>
      </c>
      <c r="BU184" s="13">
        <v>14.0</v>
      </c>
      <c r="BV184" s="8"/>
      <c r="BW184" s="8"/>
      <c r="BX184" s="12"/>
      <c r="BY184" s="12"/>
      <c r="BZ184" s="8"/>
      <c r="CA184" s="8"/>
      <c r="CB184" s="8"/>
      <c r="CC184" s="8"/>
    </row>
    <row r="185" ht="15.75" customHeight="1">
      <c r="A185" s="9">
        <v>39.0</v>
      </c>
      <c r="B185" s="9">
        <v>14.0</v>
      </c>
      <c r="C185" s="9"/>
      <c r="D185" s="2"/>
      <c r="E185" s="11"/>
      <c r="F185" s="11"/>
      <c r="AA185" s="12">
        <v>184.0</v>
      </c>
      <c r="AB185" s="13">
        <v>25.0</v>
      </c>
      <c r="AC185" s="11">
        <f t="shared" si="1"/>
        <v>0.3770491803</v>
      </c>
      <c r="AD185" s="13">
        <f t="shared" si="2"/>
        <v>0.0625</v>
      </c>
      <c r="AE185" s="11">
        <f t="shared" si="3"/>
        <v>0.3145491803</v>
      </c>
      <c r="AF185" s="11">
        <f t="shared" si="7"/>
        <v>0.3125</v>
      </c>
      <c r="AH185" s="12">
        <v>184.0</v>
      </c>
      <c r="AI185" s="13">
        <v>31.0</v>
      </c>
      <c r="AJ185" s="11">
        <f t="shared" si="4"/>
        <v>0.3778234086</v>
      </c>
      <c r="AK185" s="11">
        <f t="shared" si="5"/>
        <v>0.0775</v>
      </c>
      <c r="AL185" s="11">
        <f t="shared" si="6"/>
        <v>0.3003234086</v>
      </c>
      <c r="AM185" s="11">
        <f t="shared" si="8"/>
        <v>0.2982700205</v>
      </c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13">
        <v>56.0</v>
      </c>
      <c r="BI185" s="12">
        <f t="shared" si="17"/>
        <v>9493</v>
      </c>
      <c r="BJ185" s="13">
        <v>14.0</v>
      </c>
      <c r="BK185" s="12">
        <f t="shared" si="18"/>
        <v>12102</v>
      </c>
      <c r="BL185" s="8"/>
      <c r="BM185" s="8"/>
      <c r="BN185" s="8"/>
      <c r="BO185" s="8"/>
      <c r="BP185" s="8"/>
      <c r="BQ185" s="8"/>
      <c r="BR185" s="8"/>
      <c r="BS185" s="8"/>
      <c r="BT185" s="13">
        <v>39.0</v>
      </c>
      <c r="BU185" s="13">
        <v>14.0</v>
      </c>
      <c r="BV185" s="8"/>
      <c r="BW185" s="8"/>
      <c r="BX185" s="12"/>
      <c r="BY185" s="12"/>
      <c r="BZ185" s="8"/>
      <c r="CA185" s="8"/>
      <c r="CB185" s="8"/>
      <c r="CC185" s="8"/>
    </row>
    <row r="186" ht="15.75" customHeight="1">
      <c r="A186" s="9">
        <v>39.0</v>
      </c>
      <c r="B186" s="9">
        <v>17.0</v>
      </c>
      <c r="C186" s="9"/>
      <c r="D186" s="2"/>
      <c r="E186" s="11"/>
      <c r="F186" s="11"/>
      <c r="AA186" s="12">
        <v>185.0</v>
      </c>
      <c r="AB186" s="13">
        <v>25.0</v>
      </c>
      <c r="AC186" s="11">
        <f t="shared" si="1"/>
        <v>0.3790983607</v>
      </c>
      <c r="AD186" s="13">
        <f t="shared" si="2"/>
        <v>0.0625</v>
      </c>
      <c r="AE186" s="11">
        <f t="shared" si="3"/>
        <v>0.3165983607</v>
      </c>
      <c r="AF186" s="11">
        <f t="shared" si="7"/>
        <v>0.3145491803</v>
      </c>
      <c r="AH186" s="12">
        <v>185.0</v>
      </c>
      <c r="AI186" s="13">
        <v>32.0</v>
      </c>
      <c r="AJ186" s="11">
        <f t="shared" si="4"/>
        <v>0.3798767967</v>
      </c>
      <c r="AK186" s="11">
        <f t="shared" si="5"/>
        <v>0.08</v>
      </c>
      <c r="AL186" s="11">
        <f t="shared" si="6"/>
        <v>0.2998767967</v>
      </c>
      <c r="AM186" s="11">
        <f t="shared" si="8"/>
        <v>0.2978234086</v>
      </c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13">
        <v>39.0</v>
      </c>
      <c r="BI186" s="12">
        <f t="shared" si="17"/>
        <v>9532</v>
      </c>
      <c r="BJ186" s="13">
        <v>14.0</v>
      </c>
      <c r="BK186" s="12">
        <f t="shared" si="18"/>
        <v>12116</v>
      </c>
      <c r="BL186" s="8"/>
      <c r="BM186" s="8"/>
      <c r="BN186" s="8"/>
      <c r="BO186" s="8"/>
      <c r="BP186" s="8"/>
      <c r="BQ186" s="8"/>
      <c r="BR186" s="8"/>
      <c r="BS186" s="8"/>
      <c r="BT186" s="13">
        <v>39.0</v>
      </c>
      <c r="BU186" s="13">
        <v>17.0</v>
      </c>
      <c r="BV186" s="8"/>
      <c r="BW186" s="8"/>
      <c r="BX186" s="12"/>
      <c r="BY186" s="12"/>
      <c r="BZ186" s="8"/>
      <c r="CA186" s="8"/>
      <c r="CB186" s="8"/>
      <c r="CC186" s="8"/>
    </row>
    <row r="187" ht="15.75" customHeight="1">
      <c r="A187" s="9">
        <v>10.0</v>
      </c>
      <c r="B187" s="9">
        <v>16.0</v>
      </c>
      <c r="C187" s="9"/>
      <c r="D187" s="2"/>
      <c r="E187" s="11"/>
      <c r="F187" s="11"/>
      <c r="AA187" s="12">
        <v>186.0</v>
      </c>
      <c r="AB187" s="13">
        <v>25.0</v>
      </c>
      <c r="AC187" s="11">
        <f t="shared" si="1"/>
        <v>0.381147541</v>
      </c>
      <c r="AD187" s="13">
        <f t="shared" si="2"/>
        <v>0.0625</v>
      </c>
      <c r="AE187" s="11">
        <f t="shared" si="3"/>
        <v>0.318647541</v>
      </c>
      <c r="AF187" s="11">
        <f t="shared" si="7"/>
        <v>0.3165983607</v>
      </c>
      <c r="AH187" s="12">
        <v>186.0</v>
      </c>
      <c r="AI187" s="13">
        <v>32.0</v>
      </c>
      <c r="AJ187" s="11">
        <f t="shared" si="4"/>
        <v>0.3819301848</v>
      </c>
      <c r="AK187" s="11">
        <f t="shared" si="5"/>
        <v>0.08</v>
      </c>
      <c r="AL187" s="11">
        <f t="shared" si="6"/>
        <v>0.3019301848</v>
      </c>
      <c r="AM187" s="11">
        <f t="shared" si="8"/>
        <v>0.2998767967</v>
      </c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13">
        <v>39.0</v>
      </c>
      <c r="BI187" s="12">
        <f t="shared" si="17"/>
        <v>9571</v>
      </c>
      <c r="BJ187" s="13">
        <v>17.0</v>
      </c>
      <c r="BK187" s="12">
        <f t="shared" si="18"/>
        <v>12133</v>
      </c>
      <c r="BL187" s="8"/>
      <c r="BM187" s="8"/>
      <c r="BN187" s="8"/>
      <c r="BO187" s="8"/>
      <c r="BP187" s="8"/>
      <c r="BQ187" s="8"/>
      <c r="BR187" s="8"/>
      <c r="BS187" s="8"/>
      <c r="BT187" s="13">
        <v>10.0</v>
      </c>
      <c r="BU187" s="13">
        <v>16.0</v>
      </c>
      <c r="BV187" s="8"/>
      <c r="BW187" s="8"/>
      <c r="BX187" s="12"/>
      <c r="BY187" s="12"/>
      <c r="BZ187" s="8"/>
      <c r="CA187" s="8"/>
      <c r="CB187" s="8"/>
      <c r="CC187" s="8"/>
    </row>
    <row r="188" ht="15.75" customHeight="1">
      <c r="A188" s="9">
        <v>133.0</v>
      </c>
      <c r="B188" s="9">
        <v>148.0</v>
      </c>
      <c r="C188" s="9"/>
      <c r="D188" s="2"/>
      <c r="E188" s="11"/>
      <c r="F188" s="11"/>
      <c r="AA188" s="12">
        <v>187.0</v>
      </c>
      <c r="AB188" s="13">
        <v>25.0</v>
      </c>
      <c r="AC188" s="11">
        <f t="shared" si="1"/>
        <v>0.3831967213</v>
      </c>
      <c r="AD188" s="13">
        <f t="shared" si="2"/>
        <v>0.0625</v>
      </c>
      <c r="AE188" s="11">
        <f t="shared" si="3"/>
        <v>0.3206967213</v>
      </c>
      <c r="AF188" s="11">
        <f t="shared" si="7"/>
        <v>0.318647541</v>
      </c>
      <c r="AH188" s="12">
        <v>187.0</v>
      </c>
      <c r="AI188" s="13">
        <v>32.0</v>
      </c>
      <c r="AJ188" s="11">
        <f t="shared" si="4"/>
        <v>0.3839835729</v>
      </c>
      <c r="AK188" s="11">
        <f t="shared" si="5"/>
        <v>0.08</v>
      </c>
      <c r="AL188" s="11">
        <f t="shared" si="6"/>
        <v>0.3039835729</v>
      </c>
      <c r="AM188" s="11">
        <f t="shared" si="8"/>
        <v>0.3019301848</v>
      </c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13">
        <v>10.0</v>
      </c>
      <c r="BI188" s="12">
        <f t="shared" si="17"/>
        <v>9581</v>
      </c>
      <c r="BJ188" s="13">
        <v>16.0</v>
      </c>
      <c r="BK188" s="12">
        <f t="shared" si="18"/>
        <v>12149</v>
      </c>
      <c r="BL188" s="8"/>
      <c r="BM188" s="8"/>
      <c r="BN188" s="8"/>
      <c r="BO188" s="8"/>
      <c r="BP188" s="8"/>
      <c r="BQ188" s="8"/>
      <c r="BR188" s="8"/>
      <c r="BS188" s="8"/>
      <c r="BT188" s="13">
        <v>133.0</v>
      </c>
      <c r="BU188" s="13">
        <v>148.0</v>
      </c>
      <c r="BV188" s="8"/>
      <c r="BW188" s="8"/>
      <c r="BX188" s="12"/>
      <c r="BY188" s="12"/>
      <c r="BZ188" s="8"/>
      <c r="CA188" s="8"/>
      <c r="CB188" s="8"/>
      <c r="CC188" s="8"/>
    </row>
    <row r="189" ht="15.75" customHeight="1">
      <c r="A189" s="9">
        <v>42.0</v>
      </c>
      <c r="B189" s="9">
        <v>56.0</v>
      </c>
      <c r="C189" s="9"/>
      <c r="D189" s="2"/>
      <c r="E189" s="11"/>
      <c r="F189" s="11"/>
      <c r="AA189" s="12">
        <v>188.0</v>
      </c>
      <c r="AB189" s="13">
        <v>25.0</v>
      </c>
      <c r="AC189" s="11">
        <f t="shared" si="1"/>
        <v>0.3852459016</v>
      </c>
      <c r="AD189" s="13">
        <f t="shared" si="2"/>
        <v>0.0625</v>
      </c>
      <c r="AE189" s="11">
        <f t="shared" si="3"/>
        <v>0.3227459016</v>
      </c>
      <c r="AF189" s="11">
        <f t="shared" si="7"/>
        <v>0.3206967213</v>
      </c>
      <c r="AH189" s="12">
        <v>188.0</v>
      </c>
      <c r="AI189" s="13">
        <v>33.0</v>
      </c>
      <c r="AJ189" s="11">
        <f t="shared" si="4"/>
        <v>0.386036961</v>
      </c>
      <c r="AK189" s="11">
        <f t="shared" si="5"/>
        <v>0.0825</v>
      </c>
      <c r="AL189" s="11">
        <f t="shared" si="6"/>
        <v>0.303536961</v>
      </c>
      <c r="AM189" s="11">
        <f t="shared" si="8"/>
        <v>0.3014835729</v>
      </c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13">
        <v>133.0</v>
      </c>
      <c r="BI189" s="12">
        <f t="shared" si="17"/>
        <v>9714</v>
      </c>
      <c r="BJ189" s="13">
        <v>148.0</v>
      </c>
      <c r="BK189" s="12">
        <f t="shared" si="18"/>
        <v>12297</v>
      </c>
      <c r="BL189" s="8"/>
      <c r="BM189" s="8"/>
      <c r="BN189" s="8"/>
      <c r="BO189" s="8"/>
      <c r="BP189" s="8"/>
      <c r="BQ189" s="8"/>
      <c r="BR189" s="8"/>
      <c r="BS189" s="8"/>
      <c r="BT189" s="13">
        <v>42.0</v>
      </c>
      <c r="BU189" s="13">
        <v>56.0</v>
      </c>
      <c r="BV189" s="8"/>
      <c r="BW189" s="8"/>
      <c r="BX189" s="12"/>
      <c r="BY189" s="12"/>
      <c r="BZ189" s="8"/>
      <c r="CA189" s="8"/>
      <c r="CB189" s="8"/>
      <c r="CC189" s="8"/>
    </row>
    <row r="190" ht="15.75" customHeight="1">
      <c r="A190" s="9">
        <v>19.0</v>
      </c>
      <c r="B190" s="9">
        <v>56.0</v>
      </c>
      <c r="C190" s="9"/>
      <c r="D190" s="2"/>
      <c r="E190" s="11"/>
      <c r="F190" s="11"/>
      <c r="AA190" s="12">
        <v>189.0</v>
      </c>
      <c r="AB190" s="13">
        <v>25.0</v>
      </c>
      <c r="AC190" s="11">
        <f t="shared" si="1"/>
        <v>0.387295082</v>
      </c>
      <c r="AD190" s="13">
        <f t="shared" si="2"/>
        <v>0.0625</v>
      </c>
      <c r="AE190" s="11">
        <f t="shared" si="3"/>
        <v>0.324795082</v>
      </c>
      <c r="AF190" s="11">
        <f t="shared" si="7"/>
        <v>0.3227459016</v>
      </c>
      <c r="AH190" s="12">
        <v>189.0</v>
      </c>
      <c r="AI190" s="13">
        <v>33.0</v>
      </c>
      <c r="AJ190" s="11">
        <f t="shared" si="4"/>
        <v>0.3880903491</v>
      </c>
      <c r="AK190" s="11">
        <f t="shared" si="5"/>
        <v>0.0825</v>
      </c>
      <c r="AL190" s="11">
        <f t="shared" si="6"/>
        <v>0.3055903491</v>
      </c>
      <c r="AM190" s="11">
        <f t="shared" si="8"/>
        <v>0.303536961</v>
      </c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13">
        <v>42.0</v>
      </c>
      <c r="BI190" s="12">
        <f t="shared" si="17"/>
        <v>9756</v>
      </c>
      <c r="BJ190" s="13">
        <v>56.0</v>
      </c>
      <c r="BK190" s="12">
        <f t="shared" si="18"/>
        <v>12353</v>
      </c>
      <c r="BL190" s="8"/>
      <c r="BM190" s="8"/>
      <c r="BN190" s="8"/>
      <c r="BO190" s="8"/>
      <c r="BP190" s="8"/>
      <c r="BQ190" s="8"/>
      <c r="BR190" s="8"/>
      <c r="BS190" s="8"/>
      <c r="BT190" s="13">
        <v>19.0</v>
      </c>
      <c r="BU190" s="13">
        <v>56.0</v>
      </c>
      <c r="BV190" s="8"/>
      <c r="BW190" s="8"/>
      <c r="BX190" s="12"/>
      <c r="BY190" s="12"/>
      <c r="BZ190" s="8"/>
      <c r="CA190" s="8"/>
      <c r="CB190" s="8"/>
      <c r="CC190" s="8"/>
    </row>
    <row r="191" ht="15.75" customHeight="1">
      <c r="A191" s="9">
        <v>63.0</v>
      </c>
      <c r="B191" s="9">
        <v>5.0</v>
      </c>
      <c r="C191" s="9"/>
      <c r="D191" s="2"/>
      <c r="E191" s="11"/>
      <c r="F191" s="11"/>
      <c r="AA191" s="12">
        <v>190.0</v>
      </c>
      <c r="AB191" s="13">
        <v>25.0</v>
      </c>
      <c r="AC191" s="11">
        <f t="shared" si="1"/>
        <v>0.3893442623</v>
      </c>
      <c r="AD191" s="13">
        <f t="shared" si="2"/>
        <v>0.0625</v>
      </c>
      <c r="AE191" s="11">
        <f t="shared" si="3"/>
        <v>0.3268442623</v>
      </c>
      <c r="AF191" s="11">
        <f t="shared" si="7"/>
        <v>0.324795082</v>
      </c>
      <c r="AH191" s="12">
        <v>190.0</v>
      </c>
      <c r="AI191" s="13">
        <v>33.0</v>
      </c>
      <c r="AJ191" s="11">
        <f t="shared" si="4"/>
        <v>0.3901437372</v>
      </c>
      <c r="AK191" s="11">
        <f t="shared" si="5"/>
        <v>0.0825</v>
      </c>
      <c r="AL191" s="11">
        <f t="shared" si="6"/>
        <v>0.3076437372</v>
      </c>
      <c r="AM191" s="11">
        <f t="shared" si="8"/>
        <v>0.3055903491</v>
      </c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13">
        <v>19.0</v>
      </c>
      <c r="BI191" s="12">
        <f t="shared" si="17"/>
        <v>9775</v>
      </c>
      <c r="BJ191" s="13">
        <v>56.0</v>
      </c>
      <c r="BK191" s="12">
        <f t="shared" si="18"/>
        <v>12409</v>
      </c>
      <c r="BL191" s="8"/>
      <c r="BM191" s="8"/>
      <c r="BN191" s="8"/>
      <c r="BO191" s="8"/>
      <c r="BP191" s="8"/>
      <c r="BQ191" s="8"/>
      <c r="BR191" s="8"/>
      <c r="BS191" s="8"/>
      <c r="BT191" s="13">
        <v>63.0</v>
      </c>
      <c r="BU191" s="13">
        <v>5.0</v>
      </c>
      <c r="BV191" s="8"/>
      <c r="BW191" s="8"/>
      <c r="BX191" s="12"/>
      <c r="BY191" s="12"/>
      <c r="BZ191" s="8"/>
      <c r="CA191" s="8"/>
      <c r="CB191" s="8"/>
      <c r="CC191" s="8"/>
    </row>
    <row r="192" ht="15.75" customHeight="1">
      <c r="A192" s="9">
        <v>20.0</v>
      </c>
      <c r="B192" s="9">
        <v>15.0</v>
      </c>
      <c r="C192" s="9"/>
      <c r="D192" s="2"/>
      <c r="E192" s="11"/>
      <c r="F192" s="11"/>
      <c r="AA192" s="12">
        <v>191.0</v>
      </c>
      <c r="AB192" s="13">
        <v>25.0</v>
      </c>
      <c r="AC192" s="11">
        <f t="shared" si="1"/>
        <v>0.3913934426</v>
      </c>
      <c r="AD192" s="13">
        <f t="shared" si="2"/>
        <v>0.0625</v>
      </c>
      <c r="AE192" s="11">
        <f t="shared" si="3"/>
        <v>0.3288934426</v>
      </c>
      <c r="AF192" s="11">
        <f t="shared" si="7"/>
        <v>0.3268442623</v>
      </c>
      <c r="AH192" s="12">
        <v>191.0</v>
      </c>
      <c r="AI192" s="13">
        <v>33.0</v>
      </c>
      <c r="AJ192" s="11">
        <f t="shared" si="4"/>
        <v>0.3921971253</v>
      </c>
      <c r="AK192" s="11">
        <f t="shared" si="5"/>
        <v>0.0825</v>
      </c>
      <c r="AL192" s="11">
        <f t="shared" si="6"/>
        <v>0.3096971253</v>
      </c>
      <c r="AM192" s="11">
        <f t="shared" si="8"/>
        <v>0.3076437372</v>
      </c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13">
        <v>63.0</v>
      </c>
      <c r="BI192" s="12">
        <f t="shared" si="17"/>
        <v>9838</v>
      </c>
      <c r="BJ192" s="13">
        <v>5.0</v>
      </c>
      <c r="BK192" s="12">
        <f t="shared" si="18"/>
        <v>12414</v>
      </c>
      <c r="BL192" s="8"/>
      <c r="BM192" s="8"/>
      <c r="BN192" s="8"/>
      <c r="BO192" s="8"/>
      <c r="BP192" s="8"/>
      <c r="BQ192" s="8"/>
      <c r="BR192" s="8"/>
      <c r="BS192" s="8"/>
      <c r="BT192" s="13">
        <v>20.0</v>
      </c>
      <c r="BU192" s="13">
        <v>15.0</v>
      </c>
      <c r="BV192" s="8"/>
      <c r="BW192" s="8"/>
      <c r="BX192" s="12"/>
      <c r="BY192" s="12"/>
      <c r="BZ192" s="8"/>
      <c r="CA192" s="8"/>
      <c r="CB192" s="8"/>
      <c r="CC192" s="8"/>
    </row>
    <row r="193" ht="15.75" customHeight="1">
      <c r="A193" s="9">
        <v>27.0</v>
      </c>
      <c r="B193" s="9">
        <v>157.0</v>
      </c>
      <c r="C193" s="9"/>
      <c r="D193" s="2"/>
      <c r="E193" s="11"/>
      <c r="F193" s="11"/>
      <c r="AA193" s="12">
        <v>192.0</v>
      </c>
      <c r="AB193" s="13">
        <v>25.0</v>
      </c>
      <c r="AC193" s="11">
        <f t="shared" si="1"/>
        <v>0.393442623</v>
      </c>
      <c r="AD193" s="13">
        <f t="shared" si="2"/>
        <v>0.0625</v>
      </c>
      <c r="AE193" s="11">
        <f t="shared" si="3"/>
        <v>0.330942623</v>
      </c>
      <c r="AF193" s="11">
        <f t="shared" si="7"/>
        <v>0.3288934426</v>
      </c>
      <c r="AH193" s="12">
        <v>192.0</v>
      </c>
      <c r="AI193" s="13">
        <v>33.0</v>
      </c>
      <c r="AJ193" s="11">
        <f t="shared" si="4"/>
        <v>0.3942505133</v>
      </c>
      <c r="AK193" s="11">
        <f t="shared" si="5"/>
        <v>0.0825</v>
      </c>
      <c r="AL193" s="11">
        <f t="shared" si="6"/>
        <v>0.3117505133</v>
      </c>
      <c r="AM193" s="11">
        <f t="shared" si="8"/>
        <v>0.3096971253</v>
      </c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13">
        <v>20.0</v>
      </c>
      <c r="BI193" s="12">
        <f t="shared" si="17"/>
        <v>9858</v>
      </c>
      <c r="BJ193" s="13">
        <v>15.0</v>
      </c>
      <c r="BK193" s="12">
        <f t="shared" si="18"/>
        <v>12429</v>
      </c>
      <c r="BL193" s="8"/>
      <c r="BM193" s="8"/>
      <c r="BN193" s="8"/>
      <c r="BO193" s="8"/>
      <c r="BP193" s="8"/>
      <c r="BQ193" s="8"/>
      <c r="BR193" s="8"/>
      <c r="BS193" s="8"/>
      <c r="BT193" s="13">
        <v>27.0</v>
      </c>
      <c r="BU193" s="13">
        <v>157.0</v>
      </c>
      <c r="BV193" s="8"/>
      <c r="BW193" s="8"/>
      <c r="BX193" s="12"/>
      <c r="BY193" s="12"/>
      <c r="BZ193" s="8"/>
      <c r="CA193" s="8"/>
      <c r="CB193" s="8"/>
      <c r="CC193" s="8"/>
    </row>
    <row r="194" ht="15.75" customHeight="1">
      <c r="A194" s="9">
        <v>23.0</v>
      </c>
      <c r="B194" s="9">
        <v>41.0</v>
      </c>
      <c r="C194" s="9"/>
      <c r="D194" s="2"/>
      <c r="E194" s="11"/>
      <c r="F194" s="11"/>
      <c r="AA194" s="12">
        <v>193.0</v>
      </c>
      <c r="AB194" s="13">
        <v>26.0</v>
      </c>
      <c r="AC194" s="11">
        <f t="shared" si="1"/>
        <v>0.3954918033</v>
      </c>
      <c r="AD194" s="13">
        <f t="shared" si="2"/>
        <v>0.065</v>
      </c>
      <c r="AE194" s="11">
        <f t="shared" si="3"/>
        <v>0.3304918033</v>
      </c>
      <c r="AF194" s="11">
        <f t="shared" si="7"/>
        <v>0.328442623</v>
      </c>
      <c r="AH194" s="12">
        <v>193.0</v>
      </c>
      <c r="AI194" s="13">
        <v>33.0</v>
      </c>
      <c r="AJ194" s="11">
        <f t="shared" si="4"/>
        <v>0.3963039014</v>
      </c>
      <c r="AK194" s="11">
        <f t="shared" si="5"/>
        <v>0.0825</v>
      </c>
      <c r="AL194" s="11">
        <f t="shared" si="6"/>
        <v>0.3138039014</v>
      </c>
      <c r="AM194" s="11">
        <f t="shared" si="8"/>
        <v>0.3117505133</v>
      </c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13">
        <v>27.0</v>
      </c>
      <c r="BI194" s="12">
        <f t="shared" si="17"/>
        <v>9885</v>
      </c>
      <c r="BJ194" s="13">
        <v>157.0</v>
      </c>
      <c r="BK194" s="12">
        <f t="shared" si="18"/>
        <v>12586</v>
      </c>
      <c r="BL194" s="8"/>
      <c r="BM194" s="8"/>
      <c r="BN194" s="8"/>
      <c r="BO194" s="8"/>
      <c r="BP194" s="8"/>
      <c r="BQ194" s="8"/>
      <c r="BR194" s="8"/>
      <c r="BS194" s="8"/>
      <c r="BT194" s="13">
        <v>23.0</v>
      </c>
      <c r="BU194" s="13">
        <v>41.0</v>
      </c>
      <c r="BV194" s="8"/>
      <c r="BW194" s="8"/>
      <c r="BX194" s="12"/>
      <c r="BY194" s="12"/>
      <c r="BZ194" s="8"/>
      <c r="CA194" s="8"/>
      <c r="CB194" s="8"/>
      <c r="CC194" s="8"/>
    </row>
    <row r="195" ht="15.75" customHeight="1">
      <c r="A195" s="9">
        <v>84.0</v>
      </c>
      <c r="B195" s="9">
        <v>230.0</v>
      </c>
      <c r="C195" s="9"/>
      <c r="D195" s="2"/>
      <c r="E195" s="11"/>
      <c r="F195" s="11"/>
      <c r="AA195" s="12">
        <v>194.0</v>
      </c>
      <c r="AB195" s="13">
        <v>26.0</v>
      </c>
      <c r="AC195" s="11">
        <f t="shared" si="1"/>
        <v>0.3975409836</v>
      </c>
      <c r="AD195" s="13">
        <f t="shared" si="2"/>
        <v>0.065</v>
      </c>
      <c r="AE195" s="11">
        <f t="shared" si="3"/>
        <v>0.3325409836</v>
      </c>
      <c r="AF195" s="11">
        <f t="shared" si="7"/>
        <v>0.3304918033</v>
      </c>
      <c r="AH195" s="12">
        <v>194.0</v>
      </c>
      <c r="AI195" s="13">
        <v>33.0</v>
      </c>
      <c r="AJ195" s="11">
        <f t="shared" si="4"/>
        <v>0.3983572895</v>
      </c>
      <c r="AK195" s="11">
        <f t="shared" si="5"/>
        <v>0.0825</v>
      </c>
      <c r="AL195" s="11">
        <f t="shared" si="6"/>
        <v>0.3158572895</v>
      </c>
      <c r="AM195" s="11">
        <f t="shared" si="8"/>
        <v>0.3138039014</v>
      </c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13">
        <v>23.0</v>
      </c>
      <c r="BI195" s="12">
        <f t="shared" si="17"/>
        <v>9908</v>
      </c>
      <c r="BJ195" s="13">
        <v>41.0</v>
      </c>
      <c r="BK195" s="12">
        <f t="shared" si="18"/>
        <v>12627</v>
      </c>
      <c r="BL195" s="8"/>
      <c r="BM195" s="8"/>
      <c r="BN195" s="8"/>
      <c r="BO195" s="8"/>
      <c r="BP195" s="8"/>
      <c r="BQ195" s="8"/>
      <c r="BR195" s="8"/>
      <c r="BS195" s="8"/>
      <c r="BT195" s="13">
        <v>84.0</v>
      </c>
      <c r="BU195" s="13">
        <v>230.0</v>
      </c>
      <c r="BV195" s="8"/>
      <c r="BW195" s="8"/>
      <c r="BX195" s="12"/>
      <c r="BY195" s="12"/>
      <c r="BZ195" s="8"/>
      <c r="CA195" s="8"/>
      <c r="CB195" s="8"/>
      <c r="CC195" s="8"/>
    </row>
    <row r="196" ht="15.75" customHeight="1">
      <c r="A196" s="9">
        <v>12.0</v>
      </c>
      <c r="B196" s="9">
        <v>69.0</v>
      </c>
      <c r="C196" s="9"/>
      <c r="D196" s="2"/>
      <c r="E196" s="11"/>
      <c r="F196" s="11"/>
      <c r="AA196" s="12">
        <v>195.0</v>
      </c>
      <c r="AB196" s="13">
        <v>26.0</v>
      </c>
      <c r="AC196" s="11">
        <f t="shared" si="1"/>
        <v>0.3995901639</v>
      </c>
      <c r="AD196" s="13">
        <f t="shared" si="2"/>
        <v>0.065</v>
      </c>
      <c r="AE196" s="11">
        <f t="shared" si="3"/>
        <v>0.3345901639</v>
      </c>
      <c r="AF196" s="11">
        <f t="shared" si="7"/>
        <v>0.3325409836</v>
      </c>
      <c r="AH196" s="12">
        <v>195.0</v>
      </c>
      <c r="AI196" s="13">
        <v>33.0</v>
      </c>
      <c r="AJ196" s="11">
        <f t="shared" si="4"/>
        <v>0.4004106776</v>
      </c>
      <c r="AK196" s="11">
        <f t="shared" si="5"/>
        <v>0.0825</v>
      </c>
      <c r="AL196" s="11">
        <f t="shared" si="6"/>
        <v>0.3179106776</v>
      </c>
      <c r="AM196" s="11">
        <f t="shared" si="8"/>
        <v>0.3158572895</v>
      </c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13">
        <v>84.0</v>
      </c>
      <c r="BI196" s="12">
        <f t="shared" si="17"/>
        <v>9992</v>
      </c>
      <c r="BJ196" s="13">
        <v>230.0</v>
      </c>
      <c r="BK196" s="12">
        <f t="shared" si="18"/>
        <v>12857</v>
      </c>
      <c r="BL196" s="8"/>
      <c r="BM196" s="8"/>
      <c r="BN196" s="8"/>
      <c r="BO196" s="8"/>
      <c r="BP196" s="8"/>
      <c r="BQ196" s="8"/>
      <c r="BR196" s="8"/>
      <c r="BS196" s="8"/>
      <c r="BT196" s="13">
        <v>12.0</v>
      </c>
      <c r="BU196" s="13">
        <v>69.0</v>
      </c>
      <c r="BV196" s="8"/>
      <c r="BW196" s="8"/>
      <c r="BX196" s="12"/>
      <c r="BY196" s="12"/>
      <c r="BZ196" s="8"/>
      <c r="CA196" s="8"/>
      <c r="CB196" s="8"/>
      <c r="CC196" s="8"/>
    </row>
    <row r="197" ht="15.75" customHeight="1">
      <c r="A197" s="9">
        <v>43.0</v>
      </c>
      <c r="B197" s="9">
        <v>7.0</v>
      </c>
      <c r="C197" s="9"/>
      <c r="D197" s="2"/>
      <c r="E197" s="11"/>
      <c r="F197" s="11"/>
      <c r="AA197" s="12">
        <v>196.0</v>
      </c>
      <c r="AB197" s="13">
        <v>26.0</v>
      </c>
      <c r="AC197" s="11">
        <f t="shared" si="1"/>
        <v>0.4016393443</v>
      </c>
      <c r="AD197" s="13">
        <f t="shared" si="2"/>
        <v>0.065</v>
      </c>
      <c r="AE197" s="11">
        <f t="shared" si="3"/>
        <v>0.3366393443</v>
      </c>
      <c r="AF197" s="11">
        <f t="shared" si="7"/>
        <v>0.3345901639</v>
      </c>
      <c r="AH197" s="12">
        <v>196.0</v>
      </c>
      <c r="AI197" s="13">
        <v>34.0</v>
      </c>
      <c r="AJ197" s="11">
        <f t="shared" si="4"/>
        <v>0.4024640657</v>
      </c>
      <c r="AK197" s="11">
        <f t="shared" si="5"/>
        <v>0.085</v>
      </c>
      <c r="AL197" s="11">
        <f t="shared" si="6"/>
        <v>0.3174640657</v>
      </c>
      <c r="AM197" s="11">
        <f t="shared" si="8"/>
        <v>0.3154106776</v>
      </c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13">
        <v>12.0</v>
      </c>
      <c r="BI197" s="12">
        <f t="shared" si="17"/>
        <v>10004</v>
      </c>
      <c r="BJ197" s="13">
        <v>69.0</v>
      </c>
      <c r="BK197" s="12">
        <f t="shared" si="18"/>
        <v>12926</v>
      </c>
      <c r="BL197" s="8"/>
      <c r="BM197" s="8"/>
      <c r="BN197" s="8"/>
      <c r="BO197" s="8"/>
      <c r="BP197" s="8"/>
      <c r="BQ197" s="8"/>
      <c r="BR197" s="8"/>
      <c r="BS197" s="8"/>
      <c r="BT197" s="13">
        <v>43.0</v>
      </c>
      <c r="BU197" s="13">
        <v>7.0</v>
      </c>
      <c r="BV197" s="8"/>
      <c r="BW197" s="8"/>
      <c r="BX197" s="12"/>
      <c r="BY197" s="12"/>
      <c r="BZ197" s="8"/>
      <c r="CA197" s="8"/>
      <c r="CB197" s="8"/>
      <c r="CC197" s="8"/>
    </row>
    <row r="198" ht="15.75" customHeight="1">
      <c r="A198" s="9">
        <v>69.0</v>
      </c>
      <c r="B198" s="9">
        <v>153.0</v>
      </c>
      <c r="C198" s="9"/>
      <c r="D198" s="2"/>
      <c r="E198" s="11"/>
      <c r="F198" s="11"/>
      <c r="AA198" s="12">
        <v>197.0</v>
      </c>
      <c r="AB198" s="13">
        <v>26.0</v>
      </c>
      <c r="AC198" s="11">
        <f t="shared" si="1"/>
        <v>0.4036885246</v>
      </c>
      <c r="AD198" s="13">
        <f t="shared" si="2"/>
        <v>0.065</v>
      </c>
      <c r="AE198" s="11">
        <f t="shared" si="3"/>
        <v>0.3386885246</v>
      </c>
      <c r="AF198" s="11">
        <f t="shared" si="7"/>
        <v>0.3366393443</v>
      </c>
      <c r="AH198" s="12">
        <v>197.0</v>
      </c>
      <c r="AI198" s="13">
        <v>34.0</v>
      </c>
      <c r="AJ198" s="11">
        <f t="shared" si="4"/>
        <v>0.4045174538</v>
      </c>
      <c r="AK198" s="11">
        <f t="shared" si="5"/>
        <v>0.085</v>
      </c>
      <c r="AL198" s="11">
        <f t="shared" si="6"/>
        <v>0.3195174538</v>
      </c>
      <c r="AM198" s="11">
        <f t="shared" si="8"/>
        <v>0.3174640657</v>
      </c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13">
        <v>43.0</v>
      </c>
      <c r="BI198" s="12">
        <f t="shared" si="17"/>
        <v>10047</v>
      </c>
      <c r="BJ198" s="13">
        <v>7.0</v>
      </c>
      <c r="BK198" s="12">
        <f t="shared" si="18"/>
        <v>12933</v>
      </c>
      <c r="BL198" s="8"/>
      <c r="BM198" s="8"/>
      <c r="BN198" s="8"/>
      <c r="BO198" s="8"/>
      <c r="BP198" s="8"/>
      <c r="BQ198" s="8"/>
      <c r="BR198" s="8"/>
      <c r="BS198" s="8"/>
      <c r="BT198" s="13">
        <v>69.0</v>
      </c>
      <c r="BU198" s="13">
        <v>153.0</v>
      </c>
      <c r="BV198" s="8"/>
      <c r="BW198" s="8"/>
      <c r="BX198" s="12"/>
      <c r="BY198" s="12"/>
      <c r="BZ198" s="8"/>
      <c r="CA198" s="8"/>
      <c r="CB198" s="8"/>
      <c r="CC198" s="8"/>
    </row>
    <row r="199" ht="15.75" customHeight="1">
      <c r="A199" s="9">
        <v>12.0</v>
      </c>
      <c r="B199" s="9">
        <v>25.0</v>
      </c>
      <c r="C199" s="9"/>
      <c r="D199" s="2"/>
      <c r="E199" s="11"/>
      <c r="F199" s="11"/>
      <c r="AA199" s="12">
        <v>198.0</v>
      </c>
      <c r="AB199" s="13">
        <v>26.0</v>
      </c>
      <c r="AC199" s="11">
        <f t="shared" si="1"/>
        <v>0.4057377049</v>
      </c>
      <c r="AD199" s="13">
        <f t="shared" si="2"/>
        <v>0.065</v>
      </c>
      <c r="AE199" s="11">
        <f t="shared" si="3"/>
        <v>0.3407377049</v>
      </c>
      <c r="AF199" s="11">
        <f t="shared" si="7"/>
        <v>0.3386885246</v>
      </c>
      <c r="AH199" s="12">
        <v>198.0</v>
      </c>
      <c r="AI199" s="13">
        <v>35.0</v>
      </c>
      <c r="AJ199" s="11">
        <f t="shared" si="4"/>
        <v>0.4065708419</v>
      </c>
      <c r="AK199" s="11">
        <f t="shared" si="5"/>
        <v>0.0875</v>
      </c>
      <c r="AL199" s="11">
        <f t="shared" si="6"/>
        <v>0.3190708419</v>
      </c>
      <c r="AM199" s="11">
        <f t="shared" si="8"/>
        <v>0.3170174538</v>
      </c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13">
        <v>69.0</v>
      </c>
      <c r="BI199" s="12">
        <f t="shared" si="17"/>
        <v>10116</v>
      </c>
      <c r="BJ199" s="13">
        <v>153.0</v>
      </c>
      <c r="BK199" s="12">
        <f t="shared" si="18"/>
        <v>13086</v>
      </c>
      <c r="BL199" s="8"/>
      <c r="BM199" s="8"/>
      <c r="BN199" s="8"/>
      <c r="BO199" s="8"/>
      <c r="BP199" s="8"/>
      <c r="BQ199" s="8"/>
      <c r="BR199" s="8"/>
      <c r="BS199" s="8"/>
      <c r="BT199" s="13">
        <v>12.0</v>
      </c>
      <c r="BU199" s="13">
        <v>25.0</v>
      </c>
      <c r="BV199" s="8"/>
      <c r="BW199" s="8"/>
      <c r="BX199" s="12"/>
      <c r="BY199" s="12"/>
      <c r="BZ199" s="8"/>
      <c r="CA199" s="8"/>
      <c r="CB199" s="8"/>
      <c r="CC199" s="8"/>
    </row>
    <row r="200" ht="15.75" customHeight="1">
      <c r="A200" s="9">
        <v>24.0</v>
      </c>
      <c r="B200" s="9">
        <v>124.0</v>
      </c>
      <c r="C200" s="9"/>
      <c r="D200" s="2"/>
      <c r="E200" s="11"/>
      <c r="F200" s="11"/>
      <c r="AA200" s="12">
        <v>199.0</v>
      </c>
      <c r="AB200" s="13">
        <v>27.0</v>
      </c>
      <c r="AC200" s="11">
        <f t="shared" si="1"/>
        <v>0.4077868852</v>
      </c>
      <c r="AD200" s="13">
        <f t="shared" si="2"/>
        <v>0.0675</v>
      </c>
      <c r="AE200" s="11">
        <f t="shared" si="3"/>
        <v>0.3402868852</v>
      </c>
      <c r="AF200" s="11">
        <f t="shared" si="7"/>
        <v>0.3382377049</v>
      </c>
      <c r="AH200" s="12">
        <v>199.0</v>
      </c>
      <c r="AI200" s="13">
        <v>35.0</v>
      </c>
      <c r="AJ200" s="11">
        <f t="shared" si="4"/>
        <v>0.40862423</v>
      </c>
      <c r="AK200" s="11">
        <f t="shared" si="5"/>
        <v>0.0875</v>
      </c>
      <c r="AL200" s="11">
        <f t="shared" si="6"/>
        <v>0.32112423</v>
      </c>
      <c r="AM200" s="11">
        <f t="shared" si="8"/>
        <v>0.3190708419</v>
      </c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13">
        <v>12.0</v>
      </c>
      <c r="BI200" s="12">
        <f t="shared" si="17"/>
        <v>10128</v>
      </c>
      <c r="BJ200" s="13">
        <v>25.0</v>
      </c>
      <c r="BK200" s="12">
        <f t="shared" si="18"/>
        <v>13111</v>
      </c>
      <c r="BL200" s="8"/>
      <c r="BM200" s="8"/>
      <c r="BN200" s="8"/>
      <c r="BO200" s="8"/>
      <c r="BP200" s="8"/>
      <c r="BQ200" s="8"/>
      <c r="BR200" s="8"/>
      <c r="BS200" s="8"/>
      <c r="BT200" s="13">
        <v>24.0</v>
      </c>
      <c r="BU200" s="13">
        <v>124.0</v>
      </c>
      <c r="BV200" s="8"/>
      <c r="BW200" s="8"/>
      <c r="BX200" s="12"/>
      <c r="BY200" s="12"/>
      <c r="BZ200" s="8"/>
      <c r="CA200" s="8"/>
      <c r="CB200" s="8"/>
      <c r="CC200" s="8"/>
    </row>
    <row r="201" ht="15.75" customHeight="1">
      <c r="A201" s="9">
        <v>104.0</v>
      </c>
      <c r="B201" s="9">
        <v>40.0</v>
      </c>
      <c r="C201" s="9"/>
      <c r="D201" s="2"/>
      <c r="E201" s="11"/>
      <c r="F201" s="11"/>
      <c r="AA201" s="12">
        <v>200.0</v>
      </c>
      <c r="AB201" s="13">
        <v>27.0</v>
      </c>
      <c r="AC201" s="11">
        <f t="shared" si="1"/>
        <v>0.4098360656</v>
      </c>
      <c r="AD201" s="13">
        <f t="shared" si="2"/>
        <v>0.0675</v>
      </c>
      <c r="AE201" s="11">
        <f t="shared" si="3"/>
        <v>0.3423360656</v>
      </c>
      <c r="AF201" s="11">
        <f t="shared" si="7"/>
        <v>0.3402868852</v>
      </c>
      <c r="AH201" s="12">
        <v>200.0</v>
      </c>
      <c r="AI201" s="13">
        <v>35.0</v>
      </c>
      <c r="AJ201" s="11">
        <f t="shared" si="4"/>
        <v>0.4106776181</v>
      </c>
      <c r="AK201" s="11">
        <f t="shared" si="5"/>
        <v>0.0875</v>
      </c>
      <c r="AL201" s="11">
        <f t="shared" si="6"/>
        <v>0.3231776181</v>
      </c>
      <c r="AM201" s="11">
        <f t="shared" si="8"/>
        <v>0.32112423</v>
      </c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13">
        <v>24.0</v>
      </c>
      <c r="BI201" s="12">
        <f t="shared" si="17"/>
        <v>10152</v>
      </c>
      <c r="BJ201" s="13">
        <v>124.0</v>
      </c>
      <c r="BK201" s="12">
        <f t="shared" si="18"/>
        <v>13235</v>
      </c>
      <c r="BL201" s="8"/>
      <c r="BM201" s="8"/>
      <c r="BN201" s="8"/>
      <c r="BO201" s="8"/>
      <c r="BP201" s="8"/>
      <c r="BQ201" s="8"/>
      <c r="BR201" s="8"/>
      <c r="BS201" s="8"/>
      <c r="BT201" s="13">
        <v>104.0</v>
      </c>
      <c r="BU201" s="13">
        <v>40.0</v>
      </c>
      <c r="BV201" s="8"/>
      <c r="BW201" s="8"/>
      <c r="BX201" s="12"/>
      <c r="BY201" s="12"/>
      <c r="BZ201" s="8"/>
      <c r="CA201" s="8"/>
      <c r="CB201" s="8"/>
      <c r="CC201" s="8"/>
    </row>
    <row r="202" ht="15.75" customHeight="1">
      <c r="A202" s="9">
        <v>83.0</v>
      </c>
      <c r="B202" s="9">
        <v>57.0</v>
      </c>
      <c r="C202" s="9"/>
      <c r="D202" s="2"/>
      <c r="E202" s="11"/>
      <c r="F202" s="11"/>
      <c r="AA202" s="12">
        <v>201.0</v>
      </c>
      <c r="AB202" s="13">
        <v>27.0</v>
      </c>
      <c r="AC202" s="11">
        <f t="shared" si="1"/>
        <v>0.4118852459</v>
      </c>
      <c r="AD202" s="13">
        <f t="shared" si="2"/>
        <v>0.0675</v>
      </c>
      <c r="AE202" s="11">
        <f t="shared" si="3"/>
        <v>0.3443852459</v>
      </c>
      <c r="AF202" s="11">
        <f t="shared" si="7"/>
        <v>0.3423360656</v>
      </c>
      <c r="AH202" s="12">
        <v>201.0</v>
      </c>
      <c r="AI202" s="13">
        <v>36.0</v>
      </c>
      <c r="AJ202" s="11">
        <f t="shared" si="4"/>
        <v>0.4127310062</v>
      </c>
      <c r="AK202" s="11">
        <f t="shared" si="5"/>
        <v>0.09</v>
      </c>
      <c r="AL202" s="11">
        <f t="shared" si="6"/>
        <v>0.3227310062</v>
      </c>
      <c r="AM202" s="11">
        <f t="shared" si="8"/>
        <v>0.3206776181</v>
      </c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13">
        <v>104.0</v>
      </c>
      <c r="BI202" s="12">
        <f t="shared" si="17"/>
        <v>10256</v>
      </c>
      <c r="BJ202" s="13">
        <v>40.0</v>
      </c>
      <c r="BK202" s="12">
        <f t="shared" si="18"/>
        <v>13275</v>
      </c>
      <c r="BL202" s="8"/>
      <c r="BM202" s="8"/>
      <c r="BN202" s="8"/>
      <c r="BO202" s="8"/>
      <c r="BP202" s="8"/>
      <c r="BQ202" s="8"/>
      <c r="BR202" s="8"/>
      <c r="BS202" s="8"/>
      <c r="BT202" s="13">
        <v>83.0</v>
      </c>
      <c r="BU202" s="13">
        <v>57.0</v>
      </c>
      <c r="BV202" s="8"/>
      <c r="BW202" s="8"/>
      <c r="BX202" s="12"/>
      <c r="BY202" s="12"/>
      <c r="BZ202" s="8"/>
      <c r="CA202" s="8"/>
      <c r="CB202" s="8"/>
      <c r="CC202" s="8"/>
    </row>
    <row r="203" ht="15.75" customHeight="1">
      <c r="A203" s="9">
        <v>26.0</v>
      </c>
      <c r="B203" s="9">
        <v>41.0</v>
      </c>
      <c r="C203" s="9"/>
      <c r="D203" s="2"/>
      <c r="E203" s="11"/>
      <c r="F203" s="11"/>
      <c r="AA203" s="12">
        <v>202.0</v>
      </c>
      <c r="AB203" s="13">
        <v>28.0</v>
      </c>
      <c r="AC203" s="11">
        <f t="shared" si="1"/>
        <v>0.4139344262</v>
      </c>
      <c r="AD203" s="13">
        <f t="shared" si="2"/>
        <v>0.07</v>
      </c>
      <c r="AE203" s="11">
        <f t="shared" si="3"/>
        <v>0.3439344262</v>
      </c>
      <c r="AF203" s="11">
        <f t="shared" si="7"/>
        <v>0.3418852459</v>
      </c>
      <c r="AH203" s="12">
        <v>202.0</v>
      </c>
      <c r="AI203" s="13">
        <v>36.0</v>
      </c>
      <c r="AJ203" s="11">
        <f t="shared" si="4"/>
        <v>0.4147843943</v>
      </c>
      <c r="AK203" s="11">
        <f t="shared" si="5"/>
        <v>0.09</v>
      </c>
      <c r="AL203" s="11">
        <f t="shared" si="6"/>
        <v>0.3247843943</v>
      </c>
      <c r="AM203" s="11">
        <f t="shared" si="8"/>
        <v>0.3227310062</v>
      </c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13">
        <v>83.0</v>
      </c>
      <c r="BI203" s="12">
        <f t="shared" si="17"/>
        <v>10339</v>
      </c>
      <c r="BJ203" s="13">
        <v>57.0</v>
      </c>
      <c r="BK203" s="12">
        <f t="shared" si="18"/>
        <v>13332</v>
      </c>
      <c r="BL203" s="8"/>
      <c r="BM203" s="8"/>
      <c r="BN203" s="8"/>
      <c r="BO203" s="8"/>
      <c r="BP203" s="8"/>
      <c r="BQ203" s="8"/>
      <c r="BR203" s="8"/>
      <c r="BS203" s="8"/>
      <c r="BT203" s="13">
        <v>26.0</v>
      </c>
      <c r="BU203" s="13">
        <v>41.0</v>
      </c>
      <c r="BV203" s="8"/>
      <c r="BW203" s="8"/>
      <c r="BX203" s="12"/>
      <c r="BY203" s="12"/>
      <c r="BZ203" s="8"/>
      <c r="CA203" s="8"/>
      <c r="CB203" s="8"/>
      <c r="CC203" s="8"/>
    </row>
    <row r="204" ht="15.75" customHeight="1">
      <c r="A204" s="9">
        <v>43.0</v>
      </c>
      <c r="B204" s="9">
        <v>16.0</v>
      </c>
      <c r="C204" s="9"/>
      <c r="D204" s="2"/>
      <c r="E204" s="11"/>
      <c r="F204" s="11"/>
      <c r="AA204" s="12">
        <v>203.0</v>
      </c>
      <c r="AB204" s="13">
        <v>28.0</v>
      </c>
      <c r="AC204" s="11">
        <f t="shared" si="1"/>
        <v>0.4159836066</v>
      </c>
      <c r="AD204" s="13">
        <f t="shared" si="2"/>
        <v>0.07</v>
      </c>
      <c r="AE204" s="11">
        <f t="shared" si="3"/>
        <v>0.3459836066</v>
      </c>
      <c r="AF204" s="11">
        <f t="shared" si="7"/>
        <v>0.3439344262</v>
      </c>
      <c r="AH204" s="12">
        <v>203.0</v>
      </c>
      <c r="AI204" s="13">
        <v>36.0</v>
      </c>
      <c r="AJ204" s="11">
        <f t="shared" si="4"/>
        <v>0.4168377823</v>
      </c>
      <c r="AK204" s="11">
        <f t="shared" si="5"/>
        <v>0.09</v>
      </c>
      <c r="AL204" s="11">
        <f t="shared" si="6"/>
        <v>0.3268377823</v>
      </c>
      <c r="AM204" s="11">
        <f t="shared" si="8"/>
        <v>0.3247843943</v>
      </c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13">
        <v>26.0</v>
      </c>
      <c r="BI204" s="12">
        <f t="shared" si="17"/>
        <v>10365</v>
      </c>
      <c r="BJ204" s="13">
        <v>41.0</v>
      </c>
      <c r="BK204" s="12">
        <f t="shared" si="18"/>
        <v>13373</v>
      </c>
      <c r="BL204" s="8"/>
      <c r="BM204" s="8"/>
      <c r="BN204" s="8"/>
      <c r="BO204" s="8"/>
      <c r="BP204" s="8"/>
      <c r="BQ204" s="8"/>
      <c r="BR204" s="8"/>
      <c r="BS204" s="8"/>
      <c r="BT204" s="13">
        <v>43.0</v>
      </c>
      <c r="BU204" s="13">
        <v>16.0</v>
      </c>
      <c r="BV204" s="8"/>
      <c r="BW204" s="8"/>
      <c r="BX204" s="12"/>
      <c r="BY204" s="12"/>
      <c r="BZ204" s="8"/>
      <c r="CA204" s="8"/>
      <c r="CB204" s="8"/>
      <c r="CC204" s="8"/>
    </row>
    <row r="205" ht="15.75" customHeight="1">
      <c r="A205" s="9">
        <v>32.0</v>
      </c>
      <c r="B205" s="9">
        <v>199.0</v>
      </c>
      <c r="C205" s="9"/>
      <c r="D205" s="2"/>
      <c r="E205" s="11"/>
      <c r="F205" s="11"/>
      <c r="AA205" s="12">
        <v>204.0</v>
      </c>
      <c r="AB205" s="13">
        <v>28.0</v>
      </c>
      <c r="AC205" s="11">
        <f t="shared" si="1"/>
        <v>0.4180327869</v>
      </c>
      <c r="AD205" s="13">
        <f t="shared" si="2"/>
        <v>0.07</v>
      </c>
      <c r="AE205" s="11">
        <f t="shared" si="3"/>
        <v>0.3480327869</v>
      </c>
      <c r="AF205" s="11">
        <f t="shared" si="7"/>
        <v>0.3459836066</v>
      </c>
      <c r="AH205" s="12">
        <v>204.0</v>
      </c>
      <c r="AI205" s="13">
        <v>36.0</v>
      </c>
      <c r="AJ205" s="11">
        <f t="shared" si="4"/>
        <v>0.4188911704</v>
      </c>
      <c r="AK205" s="11">
        <f t="shared" si="5"/>
        <v>0.09</v>
      </c>
      <c r="AL205" s="11">
        <f t="shared" si="6"/>
        <v>0.3288911704</v>
      </c>
      <c r="AM205" s="11">
        <f t="shared" si="8"/>
        <v>0.3268377823</v>
      </c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13">
        <v>43.0</v>
      </c>
      <c r="BI205" s="12">
        <f t="shared" si="17"/>
        <v>10408</v>
      </c>
      <c r="BJ205" s="13">
        <v>16.0</v>
      </c>
      <c r="BK205" s="12">
        <f t="shared" si="18"/>
        <v>13389</v>
      </c>
      <c r="BL205" s="8"/>
      <c r="BM205" s="8"/>
      <c r="BN205" s="8"/>
      <c r="BO205" s="8"/>
      <c r="BP205" s="8"/>
      <c r="BQ205" s="8"/>
      <c r="BR205" s="8"/>
      <c r="BS205" s="8"/>
      <c r="BT205" s="13">
        <v>32.0</v>
      </c>
      <c r="BU205" s="13">
        <v>199.0</v>
      </c>
      <c r="BV205" s="8"/>
      <c r="BW205" s="8"/>
      <c r="BX205" s="12"/>
      <c r="BY205" s="12"/>
      <c r="BZ205" s="8"/>
      <c r="CA205" s="8"/>
      <c r="CB205" s="8"/>
      <c r="CC205" s="8"/>
    </row>
    <row r="206" ht="15.75" customHeight="1">
      <c r="A206" s="9">
        <v>16.0</v>
      </c>
      <c r="B206" s="9">
        <v>65.0</v>
      </c>
      <c r="C206" s="9"/>
      <c r="D206" s="2"/>
      <c r="E206" s="11"/>
      <c r="F206" s="11"/>
      <c r="AA206" s="12">
        <v>205.0</v>
      </c>
      <c r="AB206" s="13">
        <v>28.0</v>
      </c>
      <c r="AC206" s="11">
        <f t="shared" si="1"/>
        <v>0.4200819672</v>
      </c>
      <c r="AD206" s="13">
        <f t="shared" si="2"/>
        <v>0.07</v>
      </c>
      <c r="AE206" s="11">
        <f t="shared" si="3"/>
        <v>0.3500819672</v>
      </c>
      <c r="AF206" s="11">
        <f t="shared" si="7"/>
        <v>0.3480327869</v>
      </c>
      <c r="AH206" s="12">
        <v>205.0</v>
      </c>
      <c r="AI206" s="13">
        <v>37.0</v>
      </c>
      <c r="AJ206" s="11">
        <f t="shared" si="4"/>
        <v>0.4209445585</v>
      </c>
      <c r="AK206" s="11">
        <f t="shared" si="5"/>
        <v>0.0925</v>
      </c>
      <c r="AL206" s="11">
        <f t="shared" si="6"/>
        <v>0.3284445585</v>
      </c>
      <c r="AM206" s="11">
        <f t="shared" si="8"/>
        <v>0.3263911704</v>
      </c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13">
        <v>32.0</v>
      </c>
      <c r="BI206" s="12">
        <f t="shared" si="17"/>
        <v>10440</v>
      </c>
      <c r="BJ206" s="13">
        <v>199.0</v>
      </c>
      <c r="BK206" s="12">
        <f t="shared" si="18"/>
        <v>13588</v>
      </c>
      <c r="BL206" s="8"/>
      <c r="BM206" s="8"/>
      <c r="BN206" s="8"/>
      <c r="BO206" s="8"/>
      <c r="BP206" s="8"/>
      <c r="BQ206" s="8"/>
      <c r="BR206" s="8"/>
      <c r="BS206" s="8"/>
      <c r="BT206" s="13">
        <v>16.0</v>
      </c>
      <c r="BU206" s="13">
        <v>65.0</v>
      </c>
      <c r="BV206" s="8"/>
      <c r="BW206" s="8"/>
      <c r="BX206" s="12"/>
      <c r="BY206" s="12"/>
      <c r="BZ206" s="8"/>
      <c r="CA206" s="8"/>
      <c r="CB206" s="8"/>
      <c r="CC206" s="8"/>
    </row>
    <row r="207" ht="15.75" customHeight="1">
      <c r="A207" s="9">
        <v>59.0</v>
      </c>
      <c r="B207" s="9">
        <v>18.0</v>
      </c>
      <c r="C207" s="9"/>
      <c r="D207" s="2"/>
      <c r="E207" s="11"/>
      <c r="F207" s="11"/>
      <c r="AA207" s="12">
        <v>206.0</v>
      </c>
      <c r="AB207" s="13">
        <v>28.0</v>
      </c>
      <c r="AC207" s="11">
        <f t="shared" si="1"/>
        <v>0.4221311475</v>
      </c>
      <c r="AD207" s="13">
        <f t="shared" si="2"/>
        <v>0.07</v>
      </c>
      <c r="AE207" s="11">
        <f t="shared" si="3"/>
        <v>0.3521311475</v>
      </c>
      <c r="AF207" s="11">
        <f t="shared" si="7"/>
        <v>0.3500819672</v>
      </c>
      <c r="AH207" s="12">
        <v>206.0</v>
      </c>
      <c r="AI207" s="13">
        <v>37.0</v>
      </c>
      <c r="AJ207" s="11">
        <f t="shared" si="4"/>
        <v>0.4229979466</v>
      </c>
      <c r="AK207" s="11">
        <f t="shared" si="5"/>
        <v>0.0925</v>
      </c>
      <c r="AL207" s="11">
        <f t="shared" si="6"/>
        <v>0.3304979466</v>
      </c>
      <c r="AM207" s="11">
        <f t="shared" si="8"/>
        <v>0.3284445585</v>
      </c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13">
        <v>16.0</v>
      </c>
      <c r="BI207" s="12">
        <f t="shared" si="17"/>
        <v>10456</v>
      </c>
      <c r="BJ207" s="13">
        <v>65.0</v>
      </c>
      <c r="BK207" s="12">
        <f t="shared" si="18"/>
        <v>13653</v>
      </c>
      <c r="BL207" s="8"/>
      <c r="BM207" s="8"/>
      <c r="BN207" s="8"/>
      <c r="BO207" s="8"/>
      <c r="BP207" s="8"/>
      <c r="BQ207" s="8"/>
      <c r="BR207" s="8"/>
      <c r="BS207" s="8"/>
      <c r="BT207" s="13">
        <v>59.0</v>
      </c>
      <c r="BU207" s="13">
        <v>18.0</v>
      </c>
      <c r="BV207" s="8"/>
      <c r="BW207" s="8"/>
      <c r="BX207" s="12"/>
      <c r="BY207" s="12"/>
      <c r="BZ207" s="8"/>
      <c r="CA207" s="8"/>
      <c r="CB207" s="8"/>
      <c r="CC207" s="8"/>
    </row>
    <row r="208" ht="15.75" customHeight="1">
      <c r="A208" s="9">
        <v>83.0</v>
      </c>
      <c r="B208" s="9">
        <v>13.0</v>
      </c>
      <c r="C208" s="9"/>
      <c r="D208" s="2"/>
      <c r="E208" s="11"/>
      <c r="F208" s="11"/>
      <c r="AA208" s="12">
        <v>207.0</v>
      </c>
      <c r="AB208" s="13">
        <v>28.0</v>
      </c>
      <c r="AC208" s="11">
        <f t="shared" si="1"/>
        <v>0.4241803279</v>
      </c>
      <c r="AD208" s="13">
        <f t="shared" si="2"/>
        <v>0.07</v>
      </c>
      <c r="AE208" s="11">
        <f t="shared" si="3"/>
        <v>0.3541803279</v>
      </c>
      <c r="AF208" s="11">
        <f t="shared" si="7"/>
        <v>0.3521311475</v>
      </c>
      <c r="AH208" s="12">
        <v>207.0</v>
      </c>
      <c r="AI208" s="13">
        <v>37.0</v>
      </c>
      <c r="AJ208" s="11">
        <f t="shared" si="4"/>
        <v>0.4250513347</v>
      </c>
      <c r="AK208" s="11">
        <f t="shared" si="5"/>
        <v>0.0925</v>
      </c>
      <c r="AL208" s="11">
        <f t="shared" si="6"/>
        <v>0.3325513347</v>
      </c>
      <c r="AM208" s="11">
        <f t="shared" si="8"/>
        <v>0.3304979466</v>
      </c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13">
        <v>59.0</v>
      </c>
      <c r="BI208" s="12">
        <f t="shared" si="17"/>
        <v>10515</v>
      </c>
      <c r="BJ208" s="13">
        <v>18.0</v>
      </c>
      <c r="BK208" s="12">
        <f t="shared" si="18"/>
        <v>13671</v>
      </c>
      <c r="BL208" s="8"/>
      <c r="BM208" s="8"/>
      <c r="BN208" s="8"/>
      <c r="BO208" s="8"/>
      <c r="BP208" s="8"/>
      <c r="BQ208" s="8"/>
      <c r="BR208" s="8"/>
      <c r="BS208" s="8"/>
      <c r="BT208" s="13">
        <v>83.0</v>
      </c>
      <c r="BU208" s="13">
        <v>13.0</v>
      </c>
      <c r="BV208" s="8"/>
      <c r="BW208" s="8"/>
      <c r="BX208" s="12"/>
      <c r="BY208" s="12"/>
      <c r="BZ208" s="8"/>
      <c r="CA208" s="8"/>
      <c r="CB208" s="8"/>
      <c r="CC208" s="8"/>
    </row>
    <row r="209" ht="15.75" customHeight="1">
      <c r="A209" s="9">
        <v>34.0</v>
      </c>
      <c r="B209" s="9">
        <v>29.0</v>
      </c>
      <c r="C209" s="9"/>
      <c r="D209" s="2"/>
      <c r="E209" s="11"/>
      <c r="F209" s="11"/>
      <c r="AA209" s="12">
        <v>208.0</v>
      </c>
      <c r="AB209" s="13">
        <v>29.0</v>
      </c>
      <c r="AC209" s="11">
        <f t="shared" si="1"/>
        <v>0.4262295082</v>
      </c>
      <c r="AD209" s="13">
        <f t="shared" si="2"/>
        <v>0.0725</v>
      </c>
      <c r="AE209" s="11">
        <f t="shared" si="3"/>
        <v>0.3537295082</v>
      </c>
      <c r="AF209" s="11">
        <f t="shared" si="7"/>
        <v>0.3516803279</v>
      </c>
      <c r="AH209" s="12">
        <v>208.0</v>
      </c>
      <c r="AI209" s="13">
        <v>37.0</v>
      </c>
      <c r="AJ209" s="11">
        <f t="shared" si="4"/>
        <v>0.4271047228</v>
      </c>
      <c r="AK209" s="11">
        <f t="shared" si="5"/>
        <v>0.0925</v>
      </c>
      <c r="AL209" s="11">
        <f t="shared" si="6"/>
        <v>0.3346047228</v>
      </c>
      <c r="AM209" s="11">
        <f t="shared" si="8"/>
        <v>0.3325513347</v>
      </c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13">
        <v>83.0</v>
      </c>
      <c r="BI209" s="12">
        <f t="shared" si="17"/>
        <v>10598</v>
      </c>
      <c r="BJ209" s="13">
        <v>13.0</v>
      </c>
      <c r="BK209" s="12">
        <f t="shared" si="18"/>
        <v>13684</v>
      </c>
      <c r="BL209" s="8"/>
      <c r="BM209" s="8"/>
      <c r="BN209" s="8"/>
      <c r="BO209" s="8"/>
      <c r="BP209" s="8"/>
      <c r="BQ209" s="8"/>
      <c r="BR209" s="8"/>
      <c r="BS209" s="8"/>
      <c r="BT209" s="13">
        <v>34.0</v>
      </c>
      <c r="BU209" s="13">
        <v>29.0</v>
      </c>
      <c r="BV209" s="8"/>
      <c r="BW209" s="8"/>
      <c r="BX209" s="12"/>
      <c r="BY209" s="12"/>
      <c r="BZ209" s="8"/>
      <c r="CA209" s="8"/>
      <c r="CB209" s="8"/>
      <c r="CC209" s="8"/>
    </row>
    <row r="210" ht="15.75" customHeight="1">
      <c r="A210" s="9">
        <v>182.0</v>
      </c>
      <c r="B210" s="9">
        <v>14.0</v>
      </c>
      <c r="C210" s="9"/>
      <c r="D210" s="2"/>
      <c r="E210" s="11"/>
      <c r="F210" s="11"/>
      <c r="AA210" s="12">
        <v>209.0</v>
      </c>
      <c r="AB210" s="13">
        <v>29.0</v>
      </c>
      <c r="AC210" s="11">
        <f t="shared" si="1"/>
        <v>0.4282786885</v>
      </c>
      <c r="AD210" s="13">
        <f t="shared" si="2"/>
        <v>0.0725</v>
      </c>
      <c r="AE210" s="11">
        <f t="shared" si="3"/>
        <v>0.3557786885</v>
      </c>
      <c r="AF210" s="11">
        <f t="shared" si="7"/>
        <v>0.3537295082</v>
      </c>
      <c r="AH210" s="12">
        <v>209.0</v>
      </c>
      <c r="AI210" s="13">
        <v>38.0</v>
      </c>
      <c r="AJ210" s="11">
        <f t="shared" si="4"/>
        <v>0.4291581109</v>
      </c>
      <c r="AK210" s="11">
        <f t="shared" si="5"/>
        <v>0.095</v>
      </c>
      <c r="AL210" s="11">
        <f t="shared" si="6"/>
        <v>0.3341581109</v>
      </c>
      <c r="AM210" s="11">
        <f t="shared" si="8"/>
        <v>0.3321047228</v>
      </c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13">
        <v>34.0</v>
      </c>
      <c r="BI210" s="12">
        <f t="shared" si="17"/>
        <v>10632</v>
      </c>
      <c r="BJ210" s="13">
        <v>29.0</v>
      </c>
      <c r="BK210" s="12">
        <f t="shared" si="18"/>
        <v>13713</v>
      </c>
      <c r="BL210" s="8"/>
      <c r="BM210" s="8"/>
      <c r="BN210" s="8"/>
      <c r="BO210" s="8"/>
      <c r="BP210" s="8"/>
      <c r="BQ210" s="8"/>
      <c r="BR210" s="8"/>
      <c r="BS210" s="8"/>
      <c r="BT210" s="13">
        <v>182.0</v>
      </c>
      <c r="BU210" s="13">
        <v>14.0</v>
      </c>
      <c r="BV210" s="8"/>
      <c r="BW210" s="8"/>
      <c r="BX210" s="12"/>
      <c r="BY210" s="12"/>
      <c r="BZ210" s="8"/>
      <c r="CA210" s="8"/>
      <c r="CB210" s="8"/>
      <c r="CC210" s="8"/>
    </row>
    <row r="211" ht="15.75" customHeight="1">
      <c r="A211" s="9">
        <v>55.0</v>
      </c>
      <c r="B211" s="9">
        <v>44.0</v>
      </c>
      <c r="C211" s="9"/>
      <c r="D211" s="2"/>
      <c r="E211" s="11"/>
      <c r="F211" s="11"/>
      <c r="AA211" s="12">
        <v>210.0</v>
      </c>
      <c r="AB211" s="13">
        <v>29.0</v>
      </c>
      <c r="AC211" s="11">
        <f t="shared" si="1"/>
        <v>0.4303278689</v>
      </c>
      <c r="AD211" s="13">
        <f t="shared" si="2"/>
        <v>0.0725</v>
      </c>
      <c r="AE211" s="11">
        <f t="shared" si="3"/>
        <v>0.3578278689</v>
      </c>
      <c r="AF211" s="11">
        <f t="shared" si="7"/>
        <v>0.3557786885</v>
      </c>
      <c r="AH211" s="12">
        <v>210.0</v>
      </c>
      <c r="AI211" s="13">
        <v>38.0</v>
      </c>
      <c r="AJ211" s="11">
        <f t="shared" si="4"/>
        <v>0.431211499</v>
      </c>
      <c r="AK211" s="11">
        <f t="shared" si="5"/>
        <v>0.095</v>
      </c>
      <c r="AL211" s="11">
        <f t="shared" si="6"/>
        <v>0.336211499</v>
      </c>
      <c r="AM211" s="11">
        <f t="shared" si="8"/>
        <v>0.3341581109</v>
      </c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13">
        <v>182.0</v>
      </c>
      <c r="BI211" s="12">
        <f t="shared" si="17"/>
        <v>10814</v>
      </c>
      <c r="BJ211" s="13">
        <v>14.0</v>
      </c>
      <c r="BK211" s="12">
        <f t="shared" si="18"/>
        <v>13727</v>
      </c>
      <c r="BL211" s="8"/>
      <c r="BM211" s="8"/>
      <c r="BN211" s="8"/>
      <c r="BO211" s="8"/>
      <c r="BP211" s="8"/>
      <c r="BQ211" s="8"/>
      <c r="BR211" s="8"/>
      <c r="BS211" s="8"/>
      <c r="BT211" s="13">
        <v>55.0</v>
      </c>
      <c r="BU211" s="13">
        <v>44.0</v>
      </c>
      <c r="BV211" s="8"/>
      <c r="BW211" s="8"/>
      <c r="BX211" s="12"/>
      <c r="BY211" s="12"/>
      <c r="BZ211" s="8"/>
      <c r="CA211" s="8"/>
      <c r="CB211" s="8"/>
      <c r="CC211" s="8"/>
    </row>
    <row r="212" ht="15.75" customHeight="1">
      <c r="A212" s="9">
        <v>16.0</v>
      </c>
      <c r="B212" s="9">
        <v>18.0</v>
      </c>
      <c r="C212" s="9"/>
      <c r="D212" s="2"/>
      <c r="E212" s="11"/>
      <c r="F212" s="11"/>
      <c r="AA212" s="12">
        <v>211.0</v>
      </c>
      <c r="AB212" s="13">
        <v>29.0</v>
      </c>
      <c r="AC212" s="11">
        <f t="shared" si="1"/>
        <v>0.4323770492</v>
      </c>
      <c r="AD212" s="13">
        <f t="shared" si="2"/>
        <v>0.0725</v>
      </c>
      <c r="AE212" s="11">
        <f t="shared" si="3"/>
        <v>0.3598770492</v>
      </c>
      <c r="AF212" s="11">
        <f t="shared" si="7"/>
        <v>0.3578278689</v>
      </c>
      <c r="AH212" s="12">
        <v>211.0</v>
      </c>
      <c r="AI212" s="13">
        <v>38.0</v>
      </c>
      <c r="AJ212" s="11">
        <f t="shared" si="4"/>
        <v>0.4332648871</v>
      </c>
      <c r="AK212" s="11">
        <f t="shared" si="5"/>
        <v>0.095</v>
      </c>
      <c r="AL212" s="11">
        <f t="shared" si="6"/>
        <v>0.3382648871</v>
      </c>
      <c r="AM212" s="11">
        <f t="shared" si="8"/>
        <v>0.336211499</v>
      </c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13">
        <v>55.0</v>
      </c>
      <c r="BI212" s="12">
        <f t="shared" si="17"/>
        <v>10869</v>
      </c>
      <c r="BJ212" s="13">
        <v>44.0</v>
      </c>
      <c r="BK212" s="12">
        <f t="shared" si="18"/>
        <v>13771</v>
      </c>
      <c r="BL212" s="8"/>
      <c r="BM212" s="8"/>
      <c r="BN212" s="8"/>
      <c r="BO212" s="8"/>
      <c r="BP212" s="8"/>
      <c r="BQ212" s="8"/>
      <c r="BR212" s="8"/>
      <c r="BS212" s="8"/>
      <c r="BT212" s="13">
        <v>16.0</v>
      </c>
      <c r="BU212" s="13">
        <v>18.0</v>
      </c>
      <c r="BV212" s="8"/>
      <c r="BW212" s="8"/>
      <c r="BX212" s="12"/>
      <c r="BY212" s="12"/>
      <c r="BZ212" s="8"/>
      <c r="CA212" s="8"/>
      <c r="CB212" s="8"/>
      <c r="CC212" s="8"/>
    </row>
    <row r="213" ht="15.75" customHeight="1">
      <c r="A213" s="9">
        <v>28.0</v>
      </c>
      <c r="B213" s="9">
        <v>34.0</v>
      </c>
      <c r="C213" s="9"/>
      <c r="D213" s="2"/>
      <c r="E213" s="11"/>
      <c r="F213" s="11"/>
      <c r="AA213" s="12">
        <v>212.0</v>
      </c>
      <c r="AB213" s="13">
        <v>30.0</v>
      </c>
      <c r="AC213" s="11">
        <f t="shared" si="1"/>
        <v>0.4344262295</v>
      </c>
      <c r="AD213" s="13">
        <f t="shared" si="2"/>
        <v>0.075</v>
      </c>
      <c r="AE213" s="11">
        <f t="shared" si="3"/>
        <v>0.3594262295</v>
      </c>
      <c r="AF213" s="11">
        <f t="shared" si="7"/>
        <v>0.3573770492</v>
      </c>
      <c r="AH213" s="12">
        <v>212.0</v>
      </c>
      <c r="AI213" s="13">
        <v>38.0</v>
      </c>
      <c r="AJ213" s="11">
        <f t="shared" si="4"/>
        <v>0.4353182752</v>
      </c>
      <c r="AK213" s="11">
        <f t="shared" si="5"/>
        <v>0.095</v>
      </c>
      <c r="AL213" s="11">
        <f t="shared" si="6"/>
        <v>0.3403182752</v>
      </c>
      <c r="AM213" s="11">
        <f t="shared" si="8"/>
        <v>0.3382648871</v>
      </c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13">
        <v>16.0</v>
      </c>
      <c r="BI213" s="12">
        <f t="shared" si="17"/>
        <v>10885</v>
      </c>
      <c r="BJ213" s="13">
        <v>18.0</v>
      </c>
      <c r="BK213" s="12">
        <f t="shared" si="18"/>
        <v>13789</v>
      </c>
      <c r="BL213" s="8"/>
      <c r="BM213" s="8"/>
      <c r="BN213" s="8"/>
      <c r="BO213" s="8"/>
      <c r="BP213" s="8"/>
      <c r="BQ213" s="8"/>
      <c r="BR213" s="8"/>
      <c r="BS213" s="8"/>
      <c r="BT213" s="13">
        <v>28.0</v>
      </c>
      <c r="BU213" s="13">
        <v>34.0</v>
      </c>
      <c r="BV213" s="8"/>
      <c r="BW213" s="8"/>
      <c r="BX213" s="12"/>
      <c r="BY213" s="12"/>
      <c r="BZ213" s="8"/>
      <c r="CA213" s="8"/>
      <c r="CB213" s="8"/>
      <c r="CC213" s="8"/>
    </row>
    <row r="214" ht="15.75" customHeight="1">
      <c r="A214" s="9">
        <v>36.0</v>
      </c>
      <c r="B214" s="9">
        <v>87.0</v>
      </c>
      <c r="C214" s="9"/>
      <c r="D214" s="2"/>
      <c r="E214" s="11"/>
      <c r="F214" s="11"/>
      <c r="AA214" s="12">
        <v>213.0</v>
      </c>
      <c r="AB214" s="13">
        <v>30.0</v>
      </c>
      <c r="AC214" s="11">
        <f t="shared" si="1"/>
        <v>0.4364754098</v>
      </c>
      <c r="AD214" s="13">
        <f t="shared" si="2"/>
        <v>0.075</v>
      </c>
      <c r="AE214" s="11">
        <f t="shared" si="3"/>
        <v>0.3614754098</v>
      </c>
      <c r="AF214" s="11">
        <f t="shared" si="7"/>
        <v>0.3594262295</v>
      </c>
      <c r="AH214" s="12">
        <v>213.0</v>
      </c>
      <c r="AI214" s="13">
        <v>39.0</v>
      </c>
      <c r="AJ214" s="11">
        <f t="shared" si="4"/>
        <v>0.4373716632</v>
      </c>
      <c r="AK214" s="11">
        <f t="shared" si="5"/>
        <v>0.0975</v>
      </c>
      <c r="AL214" s="11">
        <f t="shared" si="6"/>
        <v>0.3398716632</v>
      </c>
      <c r="AM214" s="11">
        <f t="shared" si="8"/>
        <v>0.3378182752</v>
      </c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13">
        <v>28.0</v>
      </c>
      <c r="BI214" s="12">
        <f t="shared" si="17"/>
        <v>10913</v>
      </c>
      <c r="BJ214" s="13">
        <v>34.0</v>
      </c>
      <c r="BK214" s="12">
        <f t="shared" si="18"/>
        <v>13823</v>
      </c>
      <c r="BL214" s="8"/>
      <c r="BM214" s="8"/>
      <c r="BN214" s="8"/>
      <c r="BO214" s="8"/>
      <c r="BP214" s="8"/>
      <c r="BQ214" s="8"/>
      <c r="BR214" s="8"/>
      <c r="BS214" s="8"/>
      <c r="BT214" s="13">
        <v>36.0</v>
      </c>
      <c r="BU214" s="13">
        <v>87.0</v>
      </c>
      <c r="BV214" s="8"/>
      <c r="BW214" s="8"/>
      <c r="BX214" s="12"/>
      <c r="BY214" s="12"/>
      <c r="BZ214" s="8"/>
      <c r="CA214" s="8"/>
      <c r="CB214" s="8"/>
      <c r="CC214" s="8"/>
    </row>
    <row r="215" ht="15.75" customHeight="1">
      <c r="A215" s="9">
        <v>25.0</v>
      </c>
      <c r="B215" s="9">
        <v>79.0</v>
      </c>
      <c r="C215" s="9"/>
      <c r="D215" s="2"/>
      <c r="E215" s="11"/>
      <c r="F215" s="11"/>
      <c r="AA215" s="12">
        <v>214.0</v>
      </c>
      <c r="AB215" s="13">
        <v>30.0</v>
      </c>
      <c r="AC215" s="11">
        <f t="shared" si="1"/>
        <v>0.4385245902</v>
      </c>
      <c r="AD215" s="13">
        <f t="shared" si="2"/>
        <v>0.075</v>
      </c>
      <c r="AE215" s="11">
        <f t="shared" si="3"/>
        <v>0.3635245902</v>
      </c>
      <c r="AF215" s="11">
        <f t="shared" si="7"/>
        <v>0.3614754098</v>
      </c>
      <c r="AH215" s="12">
        <v>214.0</v>
      </c>
      <c r="AI215" s="13">
        <v>39.0</v>
      </c>
      <c r="AJ215" s="11">
        <f t="shared" si="4"/>
        <v>0.4394250513</v>
      </c>
      <c r="AK215" s="11">
        <f t="shared" si="5"/>
        <v>0.0975</v>
      </c>
      <c r="AL215" s="11">
        <f t="shared" si="6"/>
        <v>0.3419250513</v>
      </c>
      <c r="AM215" s="11">
        <f t="shared" si="8"/>
        <v>0.3398716632</v>
      </c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13">
        <v>36.0</v>
      </c>
      <c r="BI215" s="12">
        <f t="shared" si="17"/>
        <v>10949</v>
      </c>
      <c r="BJ215" s="13">
        <v>87.0</v>
      </c>
      <c r="BK215" s="12">
        <f t="shared" si="18"/>
        <v>13910</v>
      </c>
      <c r="BL215" s="8"/>
      <c r="BM215" s="8"/>
      <c r="BN215" s="8"/>
      <c r="BO215" s="8"/>
      <c r="BP215" s="8"/>
      <c r="BQ215" s="8"/>
      <c r="BR215" s="8"/>
      <c r="BS215" s="8"/>
      <c r="BT215" s="13">
        <v>25.0</v>
      </c>
      <c r="BU215" s="13">
        <v>79.0</v>
      </c>
      <c r="BV215" s="8"/>
      <c r="BW215" s="8"/>
      <c r="BX215" s="12"/>
      <c r="BY215" s="12"/>
      <c r="BZ215" s="8"/>
      <c r="CA215" s="8"/>
      <c r="CB215" s="8"/>
      <c r="CC215" s="8"/>
    </row>
    <row r="216" ht="15.75" customHeight="1">
      <c r="A216" s="9">
        <v>41.0</v>
      </c>
      <c r="B216" s="9">
        <v>41.0</v>
      </c>
      <c r="C216" s="9"/>
      <c r="D216" s="2"/>
      <c r="E216" s="11"/>
      <c r="F216" s="11"/>
      <c r="AA216" s="12">
        <v>215.0</v>
      </c>
      <c r="AB216" s="13">
        <v>30.0</v>
      </c>
      <c r="AC216" s="11">
        <f t="shared" si="1"/>
        <v>0.4405737705</v>
      </c>
      <c r="AD216" s="13">
        <f t="shared" si="2"/>
        <v>0.075</v>
      </c>
      <c r="AE216" s="11">
        <f t="shared" si="3"/>
        <v>0.3655737705</v>
      </c>
      <c r="AF216" s="11">
        <f t="shared" si="7"/>
        <v>0.3635245902</v>
      </c>
      <c r="AH216" s="12">
        <v>215.0</v>
      </c>
      <c r="AI216" s="13">
        <v>39.0</v>
      </c>
      <c r="AJ216" s="11">
        <f t="shared" si="4"/>
        <v>0.4414784394</v>
      </c>
      <c r="AK216" s="11">
        <f t="shared" si="5"/>
        <v>0.0975</v>
      </c>
      <c r="AL216" s="11">
        <f t="shared" si="6"/>
        <v>0.3439784394</v>
      </c>
      <c r="AM216" s="11">
        <f t="shared" si="8"/>
        <v>0.3419250513</v>
      </c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13">
        <v>25.0</v>
      </c>
      <c r="BI216" s="12">
        <f t="shared" si="17"/>
        <v>10974</v>
      </c>
      <c r="BJ216" s="13">
        <v>79.0</v>
      </c>
      <c r="BK216" s="12">
        <f t="shared" si="18"/>
        <v>13989</v>
      </c>
      <c r="BL216" s="8"/>
      <c r="BM216" s="8"/>
      <c r="BN216" s="8"/>
      <c r="BO216" s="8"/>
      <c r="BP216" s="8"/>
      <c r="BQ216" s="8"/>
      <c r="BR216" s="8"/>
      <c r="BS216" s="8"/>
      <c r="BT216" s="13">
        <v>41.0</v>
      </c>
      <c r="BU216" s="13">
        <v>41.0</v>
      </c>
      <c r="BV216" s="8"/>
      <c r="BW216" s="8"/>
      <c r="BX216" s="12"/>
      <c r="BY216" s="12"/>
      <c r="BZ216" s="8"/>
      <c r="CA216" s="8"/>
      <c r="CB216" s="8"/>
      <c r="CC216" s="8"/>
    </row>
    <row r="217" ht="15.75" customHeight="1">
      <c r="A217" s="9">
        <v>116.0</v>
      </c>
      <c r="B217" s="9">
        <v>26.0</v>
      </c>
      <c r="C217" s="9"/>
      <c r="D217" s="2"/>
      <c r="E217" s="11"/>
      <c r="F217" s="11"/>
      <c r="AA217" s="12">
        <v>216.0</v>
      </c>
      <c r="AB217" s="13">
        <v>30.0</v>
      </c>
      <c r="AC217" s="11">
        <f t="shared" si="1"/>
        <v>0.4426229508</v>
      </c>
      <c r="AD217" s="13">
        <f t="shared" si="2"/>
        <v>0.075</v>
      </c>
      <c r="AE217" s="11">
        <f t="shared" si="3"/>
        <v>0.3676229508</v>
      </c>
      <c r="AF217" s="11">
        <f t="shared" si="7"/>
        <v>0.3655737705</v>
      </c>
      <c r="AH217" s="12">
        <v>216.0</v>
      </c>
      <c r="AI217" s="13">
        <v>39.0</v>
      </c>
      <c r="AJ217" s="11">
        <f t="shared" si="4"/>
        <v>0.4435318275</v>
      </c>
      <c r="AK217" s="11">
        <f t="shared" si="5"/>
        <v>0.0975</v>
      </c>
      <c r="AL217" s="11">
        <f t="shared" si="6"/>
        <v>0.3460318275</v>
      </c>
      <c r="AM217" s="11">
        <f t="shared" si="8"/>
        <v>0.3439784394</v>
      </c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13">
        <v>41.0</v>
      </c>
      <c r="BI217" s="12">
        <f t="shared" si="17"/>
        <v>11015</v>
      </c>
      <c r="BJ217" s="13">
        <v>41.0</v>
      </c>
      <c r="BK217" s="12">
        <f t="shared" si="18"/>
        <v>14030</v>
      </c>
      <c r="BL217" s="8"/>
      <c r="BM217" s="8"/>
      <c r="BN217" s="8"/>
      <c r="BO217" s="8"/>
      <c r="BP217" s="8"/>
      <c r="BQ217" s="8"/>
      <c r="BR217" s="8"/>
      <c r="BS217" s="8"/>
      <c r="BT217" s="13">
        <v>116.0</v>
      </c>
      <c r="BU217" s="13">
        <v>26.0</v>
      </c>
      <c r="BV217" s="8"/>
      <c r="BW217" s="8"/>
      <c r="BX217" s="12"/>
      <c r="BY217" s="12"/>
      <c r="BZ217" s="8"/>
      <c r="CA217" s="8"/>
      <c r="CB217" s="8"/>
      <c r="CC217" s="8"/>
    </row>
    <row r="218" ht="15.75" customHeight="1">
      <c r="A218" s="9">
        <v>8.0</v>
      </c>
      <c r="B218" s="9">
        <v>137.0</v>
      </c>
      <c r="C218" s="9"/>
      <c r="D218" s="2"/>
      <c r="E218" s="11"/>
      <c r="F218" s="11"/>
      <c r="AA218" s="12">
        <v>217.0</v>
      </c>
      <c r="AB218" s="13">
        <v>31.0</v>
      </c>
      <c r="AC218" s="11">
        <f t="shared" si="1"/>
        <v>0.4446721311</v>
      </c>
      <c r="AD218" s="13">
        <f t="shared" si="2"/>
        <v>0.0775</v>
      </c>
      <c r="AE218" s="11">
        <f t="shared" si="3"/>
        <v>0.3671721311</v>
      </c>
      <c r="AF218" s="11">
        <f t="shared" si="7"/>
        <v>0.3651229508</v>
      </c>
      <c r="AH218" s="12">
        <v>217.0</v>
      </c>
      <c r="AI218" s="13">
        <v>40.0</v>
      </c>
      <c r="AJ218" s="11">
        <f t="shared" si="4"/>
        <v>0.4455852156</v>
      </c>
      <c r="AK218" s="11">
        <f t="shared" si="5"/>
        <v>0.1</v>
      </c>
      <c r="AL218" s="11">
        <f t="shared" si="6"/>
        <v>0.3455852156</v>
      </c>
      <c r="AM218" s="11">
        <f t="shared" si="8"/>
        <v>0.3435318275</v>
      </c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13">
        <v>116.0</v>
      </c>
      <c r="BI218" s="12">
        <f t="shared" si="17"/>
        <v>11131</v>
      </c>
      <c r="BJ218" s="13">
        <v>26.0</v>
      </c>
      <c r="BK218" s="12">
        <f t="shared" si="18"/>
        <v>14056</v>
      </c>
      <c r="BL218" s="8"/>
      <c r="BM218" s="8"/>
      <c r="BN218" s="8"/>
      <c r="BO218" s="8"/>
      <c r="BP218" s="8"/>
      <c r="BQ218" s="8"/>
      <c r="BR218" s="8"/>
      <c r="BS218" s="8"/>
      <c r="BT218" s="13">
        <v>8.0</v>
      </c>
      <c r="BU218" s="13">
        <v>137.0</v>
      </c>
      <c r="BV218" s="8"/>
      <c r="BW218" s="8"/>
      <c r="BX218" s="12"/>
      <c r="BY218" s="12"/>
      <c r="BZ218" s="8"/>
      <c r="CA218" s="8"/>
      <c r="CB218" s="8"/>
      <c r="CC218" s="8"/>
    </row>
    <row r="219" ht="15.75" customHeight="1">
      <c r="A219" s="9">
        <v>92.0</v>
      </c>
      <c r="B219" s="9">
        <v>103.0</v>
      </c>
      <c r="C219" s="9"/>
      <c r="D219" s="2"/>
      <c r="E219" s="11"/>
      <c r="F219" s="11"/>
      <c r="AA219" s="12">
        <v>218.0</v>
      </c>
      <c r="AB219" s="13">
        <v>31.0</v>
      </c>
      <c r="AC219" s="11">
        <f t="shared" si="1"/>
        <v>0.4467213115</v>
      </c>
      <c r="AD219" s="13">
        <f t="shared" si="2"/>
        <v>0.0775</v>
      </c>
      <c r="AE219" s="11">
        <f t="shared" si="3"/>
        <v>0.3692213115</v>
      </c>
      <c r="AF219" s="11">
        <f t="shared" si="7"/>
        <v>0.3671721311</v>
      </c>
      <c r="AH219" s="12">
        <v>218.0</v>
      </c>
      <c r="AI219" s="13">
        <v>40.0</v>
      </c>
      <c r="AJ219" s="11">
        <f t="shared" si="4"/>
        <v>0.4476386037</v>
      </c>
      <c r="AK219" s="11">
        <f t="shared" si="5"/>
        <v>0.1</v>
      </c>
      <c r="AL219" s="11">
        <f t="shared" si="6"/>
        <v>0.3476386037</v>
      </c>
      <c r="AM219" s="11">
        <f t="shared" si="8"/>
        <v>0.3455852156</v>
      </c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13">
        <v>8.0</v>
      </c>
      <c r="BI219" s="12">
        <f t="shared" si="17"/>
        <v>11139</v>
      </c>
      <c r="BJ219" s="13">
        <v>137.0</v>
      </c>
      <c r="BK219" s="12">
        <f t="shared" si="18"/>
        <v>14193</v>
      </c>
      <c r="BL219" s="8"/>
      <c r="BM219" s="8"/>
      <c r="BN219" s="8"/>
      <c r="BO219" s="8"/>
      <c r="BP219" s="8"/>
      <c r="BQ219" s="8"/>
      <c r="BR219" s="8"/>
      <c r="BS219" s="8"/>
      <c r="BT219" s="13">
        <v>92.0</v>
      </c>
      <c r="BU219" s="13">
        <v>103.0</v>
      </c>
      <c r="BV219" s="8"/>
      <c r="BW219" s="8"/>
      <c r="BX219" s="12"/>
      <c r="BY219" s="12"/>
      <c r="BZ219" s="8"/>
      <c r="CA219" s="8"/>
      <c r="CB219" s="8"/>
      <c r="CC219" s="8"/>
    </row>
    <row r="220" ht="15.75" customHeight="1">
      <c r="A220" s="9">
        <v>14.0</v>
      </c>
      <c r="B220" s="9">
        <v>17.0</v>
      </c>
      <c r="C220" s="9"/>
      <c r="D220" s="2"/>
      <c r="E220" s="11"/>
      <c r="F220" s="11"/>
      <c r="AA220" s="12">
        <v>219.0</v>
      </c>
      <c r="AB220" s="13">
        <v>31.0</v>
      </c>
      <c r="AC220" s="11">
        <f t="shared" si="1"/>
        <v>0.4487704918</v>
      </c>
      <c r="AD220" s="13">
        <f t="shared" si="2"/>
        <v>0.0775</v>
      </c>
      <c r="AE220" s="11">
        <f t="shared" si="3"/>
        <v>0.3712704918</v>
      </c>
      <c r="AF220" s="11">
        <f t="shared" si="7"/>
        <v>0.3692213115</v>
      </c>
      <c r="AH220" s="12">
        <v>219.0</v>
      </c>
      <c r="AI220" s="13">
        <v>40.0</v>
      </c>
      <c r="AJ220" s="11">
        <f t="shared" si="4"/>
        <v>0.4496919918</v>
      </c>
      <c r="AK220" s="11">
        <f t="shared" si="5"/>
        <v>0.1</v>
      </c>
      <c r="AL220" s="11">
        <f t="shared" si="6"/>
        <v>0.3496919918</v>
      </c>
      <c r="AM220" s="11">
        <f t="shared" si="8"/>
        <v>0.3476386037</v>
      </c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13">
        <v>92.0</v>
      </c>
      <c r="BI220" s="12">
        <f t="shared" si="17"/>
        <v>11231</v>
      </c>
      <c r="BJ220" s="13">
        <v>103.0</v>
      </c>
      <c r="BK220" s="12">
        <f t="shared" si="18"/>
        <v>14296</v>
      </c>
      <c r="BL220" s="8"/>
      <c r="BM220" s="8"/>
      <c r="BN220" s="8"/>
      <c r="BO220" s="8"/>
      <c r="BP220" s="8"/>
      <c r="BQ220" s="8"/>
      <c r="BR220" s="8"/>
      <c r="BS220" s="8"/>
      <c r="BT220" s="13">
        <v>14.0</v>
      </c>
      <c r="BU220" s="13">
        <v>17.0</v>
      </c>
      <c r="BV220" s="8"/>
      <c r="BW220" s="8"/>
      <c r="BX220" s="12"/>
      <c r="BY220" s="12"/>
      <c r="BZ220" s="8"/>
      <c r="CA220" s="8"/>
      <c r="CB220" s="8"/>
      <c r="CC220" s="8"/>
    </row>
    <row r="221" ht="15.75" customHeight="1">
      <c r="A221" s="9">
        <v>25.0</v>
      </c>
      <c r="B221" s="9">
        <v>52.0</v>
      </c>
      <c r="C221" s="9"/>
      <c r="D221" s="2"/>
      <c r="E221" s="11"/>
      <c r="F221" s="11"/>
      <c r="AA221" s="12">
        <v>220.0</v>
      </c>
      <c r="AB221" s="13">
        <v>31.0</v>
      </c>
      <c r="AC221" s="11">
        <f t="shared" si="1"/>
        <v>0.4508196721</v>
      </c>
      <c r="AD221" s="13">
        <f t="shared" si="2"/>
        <v>0.0775</v>
      </c>
      <c r="AE221" s="11">
        <f t="shared" si="3"/>
        <v>0.3733196721</v>
      </c>
      <c r="AF221" s="11">
        <f t="shared" si="7"/>
        <v>0.3712704918</v>
      </c>
      <c r="AH221" s="12">
        <v>220.0</v>
      </c>
      <c r="AI221" s="13">
        <v>40.0</v>
      </c>
      <c r="AJ221" s="11">
        <f t="shared" si="4"/>
        <v>0.4517453799</v>
      </c>
      <c r="AK221" s="11">
        <f t="shared" si="5"/>
        <v>0.1</v>
      </c>
      <c r="AL221" s="11">
        <f t="shared" si="6"/>
        <v>0.3517453799</v>
      </c>
      <c r="AM221" s="11">
        <f t="shared" si="8"/>
        <v>0.3496919918</v>
      </c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13">
        <v>14.0</v>
      </c>
      <c r="BI221" s="12">
        <f t="shared" si="17"/>
        <v>11245</v>
      </c>
      <c r="BJ221" s="13">
        <v>17.0</v>
      </c>
      <c r="BK221" s="12">
        <f t="shared" si="18"/>
        <v>14313</v>
      </c>
      <c r="BL221" s="8"/>
      <c r="BM221" s="8"/>
      <c r="BN221" s="8"/>
      <c r="BO221" s="8"/>
      <c r="BP221" s="8"/>
      <c r="BQ221" s="8"/>
      <c r="BR221" s="8"/>
      <c r="BS221" s="8"/>
      <c r="BT221" s="13">
        <v>25.0</v>
      </c>
      <c r="BU221" s="13">
        <v>52.0</v>
      </c>
      <c r="BV221" s="8"/>
      <c r="BW221" s="8"/>
      <c r="BX221" s="12"/>
      <c r="BY221" s="12"/>
      <c r="BZ221" s="8"/>
      <c r="CA221" s="8"/>
      <c r="CB221" s="8"/>
      <c r="CC221" s="8"/>
    </row>
    <row r="222" ht="15.75" customHeight="1">
      <c r="A222" s="9">
        <v>72.0</v>
      </c>
      <c r="B222" s="9">
        <v>50.0</v>
      </c>
      <c r="C222" s="9"/>
      <c r="D222" s="2"/>
      <c r="E222" s="11"/>
      <c r="F222" s="11"/>
      <c r="AA222" s="12">
        <v>221.0</v>
      </c>
      <c r="AB222" s="13">
        <v>31.0</v>
      </c>
      <c r="AC222" s="11">
        <f t="shared" si="1"/>
        <v>0.4528688525</v>
      </c>
      <c r="AD222" s="13">
        <f t="shared" si="2"/>
        <v>0.0775</v>
      </c>
      <c r="AE222" s="11">
        <f t="shared" si="3"/>
        <v>0.3753688525</v>
      </c>
      <c r="AF222" s="11">
        <f t="shared" si="7"/>
        <v>0.3733196721</v>
      </c>
      <c r="AH222" s="12">
        <v>221.0</v>
      </c>
      <c r="AI222" s="13">
        <v>40.0</v>
      </c>
      <c r="AJ222" s="11">
        <f t="shared" si="4"/>
        <v>0.453798768</v>
      </c>
      <c r="AK222" s="11">
        <f t="shared" si="5"/>
        <v>0.1</v>
      </c>
      <c r="AL222" s="11">
        <f t="shared" si="6"/>
        <v>0.353798768</v>
      </c>
      <c r="AM222" s="11">
        <f t="shared" si="8"/>
        <v>0.3517453799</v>
      </c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13">
        <v>25.0</v>
      </c>
      <c r="BI222" s="12">
        <f t="shared" si="17"/>
        <v>11270</v>
      </c>
      <c r="BJ222" s="13">
        <v>52.0</v>
      </c>
      <c r="BK222" s="12">
        <f t="shared" si="18"/>
        <v>14365</v>
      </c>
      <c r="BL222" s="8"/>
      <c r="BM222" s="8"/>
      <c r="BN222" s="8"/>
      <c r="BO222" s="8"/>
      <c r="BP222" s="8"/>
      <c r="BQ222" s="8"/>
      <c r="BR222" s="8"/>
      <c r="BS222" s="8"/>
      <c r="BT222" s="13">
        <v>72.0</v>
      </c>
      <c r="BU222" s="13">
        <v>50.0</v>
      </c>
      <c r="BV222" s="8"/>
      <c r="BW222" s="8"/>
      <c r="BX222" s="12"/>
      <c r="BY222" s="12"/>
      <c r="BZ222" s="8"/>
      <c r="CA222" s="8"/>
      <c r="CB222" s="8"/>
      <c r="CC222" s="8"/>
    </row>
    <row r="223" ht="15.75" customHeight="1">
      <c r="A223" s="9">
        <v>97.0</v>
      </c>
      <c r="B223" s="9">
        <v>67.0</v>
      </c>
      <c r="C223" s="9"/>
      <c r="D223" s="2"/>
      <c r="E223" s="11"/>
      <c r="F223" s="11"/>
      <c r="AA223" s="12">
        <v>222.0</v>
      </c>
      <c r="AB223" s="13">
        <v>31.0</v>
      </c>
      <c r="AC223" s="11">
        <f t="shared" si="1"/>
        <v>0.4549180328</v>
      </c>
      <c r="AD223" s="13">
        <f t="shared" si="2"/>
        <v>0.0775</v>
      </c>
      <c r="AE223" s="11">
        <f t="shared" si="3"/>
        <v>0.3774180328</v>
      </c>
      <c r="AF223" s="11">
        <f t="shared" si="7"/>
        <v>0.3753688525</v>
      </c>
      <c r="AH223" s="12">
        <v>222.0</v>
      </c>
      <c r="AI223" s="13">
        <v>40.0</v>
      </c>
      <c r="AJ223" s="11">
        <f t="shared" si="4"/>
        <v>0.4558521561</v>
      </c>
      <c r="AK223" s="11">
        <f t="shared" si="5"/>
        <v>0.1</v>
      </c>
      <c r="AL223" s="11">
        <f t="shared" si="6"/>
        <v>0.3558521561</v>
      </c>
      <c r="AM223" s="11">
        <f t="shared" si="8"/>
        <v>0.353798768</v>
      </c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13">
        <v>72.0</v>
      </c>
      <c r="BI223" s="12">
        <f t="shared" si="17"/>
        <v>11342</v>
      </c>
      <c r="BJ223" s="13">
        <v>50.0</v>
      </c>
      <c r="BK223" s="12">
        <f t="shared" si="18"/>
        <v>14415</v>
      </c>
      <c r="BL223" s="8"/>
      <c r="BM223" s="8"/>
      <c r="BN223" s="8"/>
      <c r="BO223" s="8"/>
      <c r="BP223" s="8"/>
      <c r="BQ223" s="8"/>
      <c r="BR223" s="8"/>
      <c r="BS223" s="8"/>
      <c r="BT223" s="13">
        <v>97.0</v>
      </c>
      <c r="BU223" s="13">
        <v>67.0</v>
      </c>
      <c r="BV223" s="8"/>
      <c r="BW223" s="8"/>
      <c r="BX223" s="12"/>
      <c r="BY223" s="12"/>
      <c r="BZ223" s="8"/>
      <c r="CA223" s="8"/>
      <c r="CB223" s="8"/>
      <c r="CC223" s="8"/>
    </row>
    <row r="224" ht="15.75" customHeight="1">
      <c r="A224" s="9">
        <v>30.0</v>
      </c>
      <c r="B224" s="9">
        <v>47.0</v>
      </c>
      <c r="C224" s="9"/>
      <c r="D224" s="2"/>
      <c r="E224" s="11"/>
      <c r="F224" s="11"/>
      <c r="AA224" s="12">
        <v>223.0</v>
      </c>
      <c r="AB224" s="13">
        <v>31.0</v>
      </c>
      <c r="AC224" s="11">
        <f t="shared" si="1"/>
        <v>0.4569672131</v>
      </c>
      <c r="AD224" s="13">
        <f t="shared" si="2"/>
        <v>0.0775</v>
      </c>
      <c r="AE224" s="11">
        <f t="shared" si="3"/>
        <v>0.3794672131</v>
      </c>
      <c r="AF224" s="11">
        <f t="shared" si="7"/>
        <v>0.3774180328</v>
      </c>
      <c r="AH224" s="12">
        <v>223.0</v>
      </c>
      <c r="AI224" s="13">
        <v>41.0</v>
      </c>
      <c r="AJ224" s="11">
        <f t="shared" si="4"/>
        <v>0.4579055441</v>
      </c>
      <c r="AK224" s="11">
        <f t="shared" si="5"/>
        <v>0.1025</v>
      </c>
      <c r="AL224" s="11">
        <f t="shared" si="6"/>
        <v>0.3554055441</v>
      </c>
      <c r="AM224" s="11">
        <f t="shared" si="8"/>
        <v>0.3533521561</v>
      </c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13">
        <v>97.0</v>
      </c>
      <c r="BI224" s="12">
        <f t="shared" si="17"/>
        <v>11439</v>
      </c>
      <c r="BJ224" s="13">
        <v>67.0</v>
      </c>
      <c r="BK224" s="12">
        <f t="shared" si="18"/>
        <v>14482</v>
      </c>
      <c r="BL224" s="8"/>
      <c r="BM224" s="8"/>
      <c r="BN224" s="8"/>
      <c r="BO224" s="8"/>
      <c r="BP224" s="8"/>
      <c r="BQ224" s="8"/>
      <c r="BR224" s="8"/>
      <c r="BS224" s="8"/>
      <c r="BT224" s="13">
        <v>30.0</v>
      </c>
      <c r="BU224" s="13">
        <v>47.0</v>
      </c>
      <c r="BV224" s="8"/>
      <c r="BW224" s="8"/>
      <c r="BX224" s="12"/>
      <c r="BY224" s="12"/>
      <c r="BZ224" s="8"/>
      <c r="CA224" s="8"/>
      <c r="CB224" s="8"/>
      <c r="CC224" s="8"/>
    </row>
    <row r="225" ht="15.75" customHeight="1">
      <c r="A225" s="9">
        <v>36.0</v>
      </c>
      <c r="B225" s="9">
        <v>74.0</v>
      </c>
      <c r="C225" s="9"/>
      <c r="D225" s="2"/>
      <c r="E225" s="11"/>
      <c r="F225" s="11"/>
      <c r="AA225" s="12">
        <v>224.0</v>
      </c>
      <c r="AB225" s="13">
        <v>31.0</v>
      </c>
      <c r="AC225" s="11">
        <f t="shared" si="1"/>
        <v>0.4590163934</v>
      </c>
      <c r="AD225" s="13">
        <f t="shared" si="2"/>
        <v>0.0775</v>
      </c>
      <c r="AE225" s="11">
        <f t="shared" si="3"/>
        <v>0.3815163934</v>
      </c>
      <c r="AF225" s="11">
        <f t="shared" si="7"/>
        <v>0.3794672131</v>
      </c>
      <c r="AH225" s="12">
        <v>224.0</v>
      </c>
      <c r="AI225" s="13">
        <v>41.0</v>
      </c>
      <c r="AJ225" s="11">
        <f t="shared" si="4"/>
        <v>0.4599589322</v>
      </c>
      <c r="AK225" s="11">
        <f t="shared" si="5"/>
        <v>0.1025</v>
      </c>
      <c r="AL225" s="11">
        <f t="shared" si="6"/>
        <v>0.3574589322</v>
      </c>
      <c r="AM225" s="11">
        <f t="shared" si="8"/>
        <v>0.3554055441</v>
      </c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13">
        <v>30.0</v>
      </c>
      <c r="BI225" s="12">
        <f t="shared" si="17"/>
        <v>11469</v>
      </c>
      <c r="BJ225" s="13">
        <v>47.0</v>
      </c>
      <c r="BK225" s="12">
        <f t="shared" si="18"/>
        <v>14529</v>
      </c>
      <c r="BL225" s="8"/>
      <c r="BM225" s="8"/>
      <c r="BN225" s="8"/>
      <c r="BO225" s="8"/>
      <c r="BP225" s="8"/>
      <c r="BQ225" s="8"/>
      <c r="BR225" s="8"/>
      <c r="BS225" s="8"/>
      <c r="BT225" s="13">
        <v>36.0</v>
      </c>
      <c r="BU225" s="13">
        <v>74.0</v>
      </c>
      <c r="BV225" s="8"/>
      <c r="BW225" s="8"/>
      <c r="BX225" s="12"/>
      <c r="BY225" s="12"/>
      <c r="BZ225" s="8"/>
      <c r="CA225" s="8"/>
      <c r="CB225" s="8"/>
      <c r="CC225" s="8"/>
    </row>
    <row r="226" ht="15.75" customHeight="1">
      <c r="A226" s="9">
        <v>16.0</v>
      </c>
      <c r="B226" s="9">
        <v>161.0</v>
      </c>
      <c r="C226" s="9"/>
      <c r="D226" s="2"/>
      <c r="E226" s="11"/>
      <c r="F226" s="11"/>
      <c r="AA226" s="12">
        <v>225.0</v>
      </c>
      <c r="AB226" s="13">
        <v>31.0</v>
      </c>
      <c r="AC226" s="11">
        <f t="shared" si="1"/>
        <v>0.4610655738</v>
      </c>
      <c r="AD226" s="13">
        <f t="shared" si="2"/>
        <v>0.0775</v>
      </c>
      <c r="AE226" s="11">
        <f t="shared" si="3"/>
        <v>0.3835655738</v>
      </c>
      <c r="AF226" s="11">
        <f t="shared" si="7"/>
        <v>0.3815163934</v>
      </c>
      <c r="AH226" s="12">
        <v>225.0</v>
      </c>
      <c r="AI226" s="13">
        <v>41.0</v>
      </c>
      <c r="AJ226" s="11">
        <f t="shared" si="4"/>
        <v>0.4620123203</v>
      </c>
      <c r="AK226" s="11">
        <f t="shared" si="5"/>
        <v>0.1025</v>
      </c>
      <c r="AL226" s="11">
        <f t="shared" si="6"/>
        <v>0.3595123203</v>
      </c>
      <c r="AM226" s="11">
        <f t="shared" si="8"/>
        <v>0.3574589322</v>
      </c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13">
        <v>36.0</v>
      </c>
      <c r="BI226" s="12">
        <f t="shared" si="17"/>
        <v>11505</v>
      </c>
      <c r="BJ226" s="13">
        <v>74.0</v>
      </c>
      <c r="BK226" s="12">
        <f t="shared" si="18"/>
        <v>14603</v>
      </c>
      <c r="BL226" s="8"/>
      <c r="BM226" s="8"/>
      <c r="BN226" s="8"/>
      <c r="BO226" s="8"/>
      <c r="BP226" s="8"/>
      <c r="BQ226" s="8"/>
      <c r="BR226" s="8"/>
      <c r="BS226" s="8"/>
      <c r="BT226" s="13">
        <v>16.0</v>
      </c>
      <c r="BU226" s="13">
        <v>161.0</v>
      </c>
      <c r="BV226" s="8"/>
      <c r="BW226" s="8"/>
      <c r="BX226" s="12"/>
      <c r="BY226" s="12"/>
      <c r="BZ226" s="8"/>
      <c r="CA226" s="8"/>
      <c r="CB226" s="8"/>
      <c r="CC226" s="8"/>
    </row>
    <row r="227" ht="15.75" customHeight="1">
      <c r="A227" s="9">
        <v>88.0</v>
      </c>
      <c r="B227" s="9">
        <v>68.0</v>
      </c>
      <c r="C227" s="9"/>
      <c r="D227" s="2"/>
      <c r="E227" s="11"/>
      <c r="F227" s="11"/>
      <c r="AA227" s="12">
        <v>226.0</v>
      </c>
      <c r="AB227" s="13">
        <v>31.0</v>
      </c>
      <c r="AC227" s="11">
        <f t="shared" si="1"/>
        <v>0.4631147541</v>
      </c>
      <c r="AD227" s="13">
        <f t="shared" si="2"/>
        <v>0.0775</v>
      </c>
      <c r="AE227" s="11">
        <f t="shared" si="3"/>
        <v>0.3856147541</v>
      </c>
      <c r="AF227" s="11">
        <f t="shared" si="7"/>
        <v>0.3835655738</v>
      </c>
      <c r="AH227" s="12">
        <v>226.0</v>
      </c>
      <c r="AI227" s="13">
        <v>41.0</v>
      </c>
      <c r="AJ227" s="11">
        <f t="shared" si="4"/>
        <v>0.4640657084</v>
      </c>
      <c r="AK227" s="11">
        <f t="shared" si="5"/>
        <v>0.1025</v>
      </c>
      <c r="AL227" s="11">
        <f t="shared" si="6"/>
        <v>0.3615657084</v>
      </c>
      <c r="AM227" s="11">
        <f t="shared" si="8"/>
        <v>0.3595123203</v>
      </c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13">
        <v>16.0</v>
      </c>
      <c r="BI227" s="12">
        <f t="shared" si="17"/>
        <v>11521</v>
      </c>
      <c r="BJ227" s="13">
        <v>161.0</v>
      </c>
      <c r="BK227" s="12">
        <f t="shared" si="18"/>
        <v>14764</v>
      </c>
      <c r="BL227" s="8"/>
      <c r="BM227" s="8"/>
      <c r="BN227" s="8"/>
      <c r="BO227" s="8"/>
      <c r="BP227" s="8"/>
      <c r="BQ227" s="8"/>
      <c r="BR227" s="8"/>
      <c r="BS227" s="8"/>
      <c r="BT227" s="13">
        <v>88.0</v>
      </c>
      <c r="BU227" s="13">
        <v>68.0</v>
      </c>
      <c r="BV227" s="8"/>
      <c r="BW227" s="8"/>
      <c r="BX227" s="12"/>
      <c r="BY227" s="12"/>
      <c r="BZ227" s="8"/>
      <c r="CA227" s="8"/>
      <c r="CB227" s="8"/>
      <c r="CC227" s="8"/>
    </row>
    <row r="228" ht="15.75" customHeight="1">
      <c r="A228" s="9">
        <v>14.0</v>
      </c>
      <c r="B228" s="9">
        <v>73.0</v>
      </c>
      <c r="C228" s="9"/>
      <c r="D228" s="2"/>
      <c r="E228" s="11"/>
      <c r="F228" s="11"/>
      <c r="AA228" s="12">
        <v>227.0</v>
      </c>
      <c r="AB228" s="13">
        <v>31.0</v>
      </c>
      <c r="AC228" s="11">
        <f t="shared" si="1"/>
        <v>0.4651639344</v>
      </c>
      <c r="AD228" s="13">
        <f t="shared" si="2"/>
        <v>0.0775</v>
      </c>
      <c r="AE228" s="11">
        <f t="shared" si="3"/>
        <v>0.3876639344</v>
      </c>
      <c r="AF228" s="11">
        <f t="shared" si="7"/>
        <v>0.3856147541</v>
      </c>
      <c r="AH228" s="12">
        <v>227.0</v>
      </c>
      <c r="AI228" s="13">
        <v>41.0</v>
      </c>
      <c r="AJ228" s="11">
        <f t="shared" si="4"/>
        <v>0.4661190965</v>
      </c>
      <c r="AK228" s="11">
        <f t="shared" si="5"/>
        <v>0.1025</v>
      </c>
      <c r="AL228" s="11">
        <f t="shared" si="6"/>
        <v>0.3636190965</v>
      </c>
      <c r="AM228" s="11">
        <f t="shared" si="8"/>
        <v>0.3615657084</v>
      </c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13">
        <v>88.0</v>
      </c>
      <c r="BI228" s="12">
        <f t="shared" si="17"/>
        <v>11609</v>
      </c>
      <c r="BJ228" s="13">
        <v>68.0</v>
      </c>
      <c r="BK228" s="12">
        <f t="shared" si="18"/>
        <v>14832</v>
      </c>
      <c r="BL228" s="8"/>
      <c r="BM228" s="8"/>
      <c r="BN228" s="8"/>
      <c r="BO228" s="8"/>
      <c r="BP228" s="8"/>
      <c r="BQ228" s="8"/>
      <c r="BR228" s="8"/>
      <c r="BS228" s="8"/>
      <c r="BT228" s="13">
        <v>14.0</v>
      </c>
      <c r="BU228" s="13">
        <v>73.0</v>
      </c>
      <c r="BV228" s="8"/>
      <c r="BW228" s="8"/>
      <c r="BX228" s="12"/>
      <c r="BY228" s="12"/>
      <c r="BZ228" s="8"/>
      <c r="CA228" s="8"/>
      <c r="CB228" s="8"/>
      <c r="CC228" s="8"/>
    </row>
    <row r="229" ht="15.75" customHeight="1">
      <c r="A229" s="9">
        <v>17.0</v>
      </c>
      <c r="B229" s="9">
        <v>38.0</v>
      </c>
      <c r="C229" s="9"/>
      <c r="D229" s="2"/>
      <c r="E229" s="11"/>
      <c r="F229" s="11"/>
      <c r="AA229" s="12">
        <v>228.0</v>
      </c>
      <c r="AB229" s="13">
        <v>32.0</v>
      </c>
      <c r="AC229" s="11">
        <f t="shared" si="1"/>
        <v>0.4672131148</v>
      </c>
      <c r="AD229" s="13">
        <f t="shared" si="2"/>
        <v>0.08</v>
      </c>
      <c r="AE229" s="11">
        <f t="shared" si="3"/>
        <v>0.3872131148</v>
      </c>
      <c r="AF229" s="11">
        <f t="shared" si="7"/>
        <v>0.3851639344</v>
      </c>
      <c r="AH229" s="12">
        <v>228.0</v>
      </c>
      <c r="AI229" s="13">
        <v>41.0</v>
      </c>
      <c r="AJ229" s="11">
        <f t="shared" si="4"/>
        <v>0.4681724846</v>
      </c>
      <c r="AK229" s="11">
        <f t="shared" si="5"/>
        <v>0.1025</v>
      </c>
      <c r="AL229" s="11">
        <f t="shared" si="6"/>
        <v>0.3656724846</v>
      </c>
      <c r="AM229" s="11">
        <f t="shared" si="8"/>
        <v>0.3636190965</v>
      </c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13">
        <v>14.0</v>
      </c>
      <c r="BI229" s="12">
        <f t="shared" si="17"/>
        <v>11623</v>
      </c>
      <c r="BJ229" s="13">
        <v>73.0</v>
      </c>
      <c r="BK229" s="12">
        <f t="shared" si="18"/>
        <v>14905</v>
      </c>
      <c r="BL229" s="8"/>
      <c r="BM229" s="8"/>
      <c r="BN229" s="8"/>
      <c r="BO229" s="8"/>
      <c r="BP229" s="8"/>
      <c r="BQ229" s="8"/>
      <c r="BR229" s="8"/>
      <c r="BS229" s="8"/>
      <c r="BT229" s="13">
        <v>17.0</v>
      </c>
      <c r="BU229" s="13">
        <v>38.0</v>
      </c>
      <c r="BV229" s="8"/>
      <c r="BW229" s="8"/>
      <c r="BX229" s="12"/>
      <c r="BY229" s="12"/>
      <c r="BZ229" s="8"/>
      <c r="CA229" s="8"/>
      <c r="CB229" s="8"/>
      <c r="CC229" s="8"/>
    </row>
    <row r="230" ht="15.75" customHeight="1">
      <c r="A230" s="9">
        <v>16.0</v>
      </c>
      <c r="B230" s="9">
        <v>69.0</v>
      </c>
      <c r="C230" s="9"/>
      <c r="D230" s="2"/>
      <c r="E230" s="11"/>
      <c r="F230" s="11"/>
      <c r="AA230" s="12">
        <v>229.0</v>
      </c>
      <c r="AB230" s="13">
        <v>32.0</v>
      </c>
      <c r="AC230" s="11">
        <f t="shared" si="1"/>
        <v>0.4692622951</v>
      </c>
      <c r="AD230" s="13">
        <f t="shared" si="2"/>
        <v>0.08</v>
      </c>
      <c r="AE230" s="11">
        <f t="shared" si="3"/>
        <v>0.3892622951</v>
      </c>
      <c r="AF230" s="11">
        <f t="shared" si="7"/>
        <v>0.3872131148</v>
      </c>
      <c r="AH230" s="12">
        <v>229.0</v>
      </c>
      <c r="AI230" s="13">
        <v>41.0</v>
      </c>
      <c r="AJ230" s="11">
        <f t="shared" si="4"/>
        <v>0.4702258727</v>
      </c>
      <c r="AK230" s="11">
        <f t="shared" si="5"/>
        <v>0.1025</v>
      </c>
      <c r="AL230" s="11">
        <f t="shared" si="6"/>
        <v>0.3677258727</v>
      </c>
      <c r="AM230" s="11">
        <f t="shared" si="8"/>
        <v>0.3656724846</v>
      </c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13">
        <v>17.0</v>
      </c>
      <c r="BI230" s="12">
        <f t="shared" si="17"/>
        <v>11640</v>
      </c>
      <c r="BJ230" s="13">
        <v>38.0</v>
      </c>
      <c r="BK230" s="12">
        <f t="shared" si="18"/>
        <v>14943</v>
      </c>
      <c r="BL230" s="8"/>
      <c r="BM230" s="8"/>
      <c r="BN230" s="8"/>
      <c r="BO230" s="8"/>
      <c r="BP230" s="8"/>
      <c r="BQ230" s="8"/>
      <c r="BR230" s="8"/>
      <c r="BS230" s="8"/>
      <c r="BT230" s="13">
        <v>16.0</v>
      </c>
      <c r="BU230" s="13">
        <v>69.0</v>
      </c>
      <c r="BV230" s="8"/>
      <c r="BW230" s="8"/>
      <c r="BX230" s="12"/>
      <c r="BY230" s="12"/>
      <c r="BZ230" s="8"/>
      <c r="CA230" s="8"/>
      <c r="CB230" s="8"/>
      <c r="CC230" s="8"/>
    </row>
    <row r="231" ht="15.75" customHeight="1">
      <c r="A231" s="9">
        <v>37.0</v>
      </c>
      <c r="B231" s="9">
        <v>39.0</v>
      </c>
      <c r="C231" s="9"/>
      <c r="D231" s="2"/>
      <c r="E231" s="11"/>
      <c r="F231" s="11"/>
      <c r="AA231" s="12">
        <v>230.0</v>
      </c>
      <c r="AB231" s="13">
        <v>32.0</v>
      </c>
      <c r="AC231" s="11">
        <f t="shared" si="1"/>
        <v>0.4713114754</v>
      </c>
      <c r="AD231" s="13">
        <f t="shared" si="2"/>
        <v>0.08</v>
      </c>
      <c r="AE231" s="11">
        <f t="shared" si="3"/>
        <v>0.3913114754</v>
      </c>
      <c r="AF231" s="11">
        <f t="shared" si="7"/>
        <v>0.3892622951</v>
      </c>
      <c r="AH231" s="12">
        <v>230.0</v>
      </c>
      <c r="AI231" s="13">
        <v>41.0</v>
      </c>
      <c r="AJ231" s="11">
        <f t="shared" si="4"/>
        <v>0.4722792608</v>
      </c>
      <c r="AK231" s="11">
        <f t="shared" si="5"/>
        <v>0.1025</v>
      </c>
      <c r="AL231" s="11">
        <f t="shared" si="6"/>
        <v>0.3697792608</v>
      </c>
      <c r="AM231" s="11">
        <f t="shared" si="8"/>
        <v>0.3677258727</v>
      </c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13">
        <v>16.0</v>
      </c>
      <c r="BI231" s="12">
        <f t="shared" si="17"/>
        <v>11656</v>
      </c>
      <c r="BJ231" s="13">
        <v>69.0</v>
      </c>
      <c r="BK231" s="12">
        <f t="shared" si="18"/>
        <v>15012</v>
      </c>
      <c r="BL231" s="8"/>
      <c r="BM231" s="8"/>
      <c r="BN231" s="8"/>
      <c r="BO231" s="8"/>
      <c r="BP231" s="8"/>
      <c r="BQ231" s="8"/>
      <c r="BR231" s="8"/>
      <c r="BS231" s="8"/>
      <c r="BT231" s="13">
        <v>37.0</v>
      </c>
      <c r="BU231" s="13">
        <v>39.0</v>
      </c>
      <c r="BV231" s="8"/>
      <c r="BW231" s="8"/>
      <c r="BX231" s="12"/>
      <c r="BY231" s="12"/>
      <c r="BZ231" s="8"/>
      <c r="CA231" s="8"/>
      <c r="CB231" s="8"/>
      <c r="CC231" s="8"/>
    </row>
    <row r="232" ht="15.75" customHeight="1">
      <c r="A232" s="9">
        <v>107.0</v>
      </c>
      <c r="B232" s="9">
        <v>53.0</v>
      </c>
      <c r="C232" s="9"/>
      <c r="D232" s="2"/>
      <c r="E232" s="11"/>
      <c r="F232" s="11"/>
      <c r="AA232" s="12">
        <v>231.0</v>
      </c>
      <c r="AB232" s="13">
        <v>32.0</v>
      </c>
      <c r="AC232" s="11">
        <f t="shared" si="1"/>
        <v>0.4733606557</v>
      </c>
      <c r="AD232" s="13">
        <f t="shared" si="2"/>
        <v>0.08</v>
      </c>
      <c r="AE232" s="11">
        <f t="shared" si="3"/>
        <v>0.3933606557</v>
      </c>
      <c r="AF232" s="11">
        <f t="shared" si="7"/>
        <v>0.3913114754</v>
      </c>
      <c r="AH232" s="12">
        <v>231.0</v>
      </c>
      <c r="AI232" s="13">
        <v>42.0</v>
      </c>
      <c r="AJ232" s="11">
        <f t="shared" si="4"/>
        <v>0.4743326489</v>
      </c>
      <c r="AK232" s="11">
        <f t="shared" si="5"/>
        <v>0.105</v>
      </c>
      <c r="AL232" s="11">
        <f t="shared" si="6"/>
        <v>0.3693326489</v>
      </c>
      <c r="AM232" s="11">
        <f t="shared" si="8"/>
        <v>0.3672792608</v>
      </c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13">
        <v>37.0</v>
      </c>
      <c r="BI232" s="12">
        <f t="shared" si="17"/>
        <v>11693</v>
      </c>
      <c r="BJ232" s="13">
        <v>39.0</v>
      </c>
      <c r="BK232" s="12">
        <f t="shared" si="18"/>
        <v>15051</v>
      </c>
      <c r="BL232" s="8"/>
      <c r="BM232" s="8"/>
      <c r="BN232" s="8"/>
      <c r="BO232" s="8"/>
      <c r="BP232" s="8"/>
      <c r="BQ232" s="8"/>
      <c r="BR232" s="8"/>
      <c r="BS232" s="8"/>
      <c r="BT232" s="13">
        <v>107.0</v>
      </c>
      <c r="BU232" s="13">
        <v>53.0</v>
      </c>
      <c r="BV232" s="8"/>
      <c r="BW232" s="8"/>
      <c r="BX232" s="12"/>
      <c r="BY232" s="12"/>
      <c r="BZ232" s="8"/>
      <c r="CA232" s="8"/>
      <c r="CB232" s="8"/>
      <c r="CC232" s="8"/>
    </row>
    <row r="233" ht="15.75" customHeight="1">
      <c r="A233" s="9">
        <v>60.0</v>
      </c>
      <c r="B233" s="9">
        <v>106.0</v>
      </c>
      <c r="C233" s="9"/>
      <c r="D233" s="2"/>
      <c r="E233" s="11"/>
      <c r="F233" s="11"/>
      <c r="AA233" s="12">
        <v>232.0</v>
      </c>
      <c r="AB233" s="13">
        <v>32.0</v>
      </c>
      <c r="AC233" s="11">
        <f t="shared" si="1"/>
        <v>0.4754098361</v>
      </c>
      <c r="AD233" s="13">
        <f t="shared" si="2"/>
        <v>0.08</v>
      </c>
      <c r="AE233" s="11">
        <f t="shared" si="3"/>
        <v>0.3954098361</v>
      </c>
      <c r="AF233" s="11">
        <f t="shared" si="7"/>
        <v>0.3933606557</v>
      </c>
      <c r="AH233" s="12">
        <v>232.0</v>
      </c>
      <c r="AI233" s="13">
        <v>42.0</v>
      </c>
      <c r="AJ233" s="11">
        <f t="shared" si="4"/>
        <v>0.476386037</v>
      </c>
      <c r="AK233" s="11">
        <f t="shared" si="5"/>
        <v>0.105</v>
      </c>
      <c r="AL233" s="11">
        <f t="shared" si="6"/>
        <v>0.371386037</v>
      </c>
      <c r="AM233" s="11">
        <f t="shared" si="8"/>
        <v>0.3693326489</v>
      </c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13">
        <v>107.0</v>
      </c>
      <c r="BI233" s="12">
        <f t="shared" si="17"/>
        <v>11800</v>
      </c>
      <c r="BJ233" s="13">
        <v>53.0</v>
      </c>
      <c r="BK233" s="12">
        <f t="shared" si="18"/>
        <v>15104</v>
      </c>
      <c r="BL233" s="8"/>
      <c r="BM233" s="8"/>
      <c r="BN233" s="8"/>
      <c r="BO233" s="8"/>
      <c r="BP233" s="8"/>
      <c r="BQ233" s="8"/>
      <c r="BR233" s="8"/>
      <c r="BS233" s="8"/>
      <c r="BT233" s="13">
        <v>60.0</v>
      </c>
      <c r="BU233" s="13">
        <v>106.0</v>
      </c>
      <c r="BV233" s="8"/>
      <c r="BW233" s="8"/>
      <c r="BX233" s="12"/>
      <c r="BY233" s="12"/>
      <c r="BZ233" s="8"/>
      <c r="CA233" s="8"/>
      <c r="CB233" s="8"/>
      <c r="CC233" s="8"/>
    </row>
    <row r="234" ht="15.75" customHeight="1">
      <c r="A234" s="9">
        <v>10.0</v>
      </c>
      <c r="B234" s="9">
        <v>86.0</v>
      </c>
      <c r="C234" s="9"/>
      <c r="D234" s="2"/>
      <c r="E234" s="11"/>
      <c r="F234" s="11"/>
      <c r="AA234" s="12">
        <v>233.0</v>
      </c>
      <c r="AB234" s="13">
        <v>32.0</v>
      </c>
      <c r="AC234" s="11">
        <f t="shared" si="1"/>
        <v>0.4774590164</v>
      </c>
      <c r="AD234" s="13">
        <f t="shared" si="2"/>
        <v>0.08</v>
      </c>
      <c r="AE234" s="11">
        <f t="shared" si="3"/>
        <v>0.3974590164</v>
      </c>
      <c r="AF234" s="11">
        <f t="shared" si="7"/>
        <v>0.3954098361</v>
      </c>
      <c r="AH234" s="12">
        <v>233.0</v>
      </c>
      <c r="AI234" s="13">
        <v>42.0</v>
      </c>
      <c r="AJ234" s="11">
        <f t="shared" si="4"/>
        <v>0.4784394251</v>
      </c>
      <c r="AK234" s="11">
        <f t="shared" si="5"/>
        <v>0.105</v>
      </c>
      <c r="AL234" s="11">
        <f t="shared" si="6"/>
        <v>0.3734394251</v>
      </c>
      <c r="AM234" s="11">
        <f t="shared" si="8"/>
        <v>0.371386037</v>
      </c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13">
        <v>60.0</v>
      </c>
      <c r="BI234" s="12">
        <f t="shared" si="17"/>
        <v>11860</v>
      </c>
      <c r="BJ234" s="13">
        <v>106.0</v>
      </c>
      <c r="BK234" s="12">
        <f t="shared" si="18"/>
        <v>15210</v>
      </c>
      <c r="BL234" s="8"/>
      <c r="BM234" s="8"/>
      <c r="BN234" s="8"/>
      <c r="BO234" s="8"/>
      <c r="BP234" s="8"/>
      <c r="BQ234" s="8"/>
      <c r="BR234" s="8"/>
      <c r="BS234" s="8"/>
      <c r="BT234" s="13">
        <v>10.0</v>
      </c>
      <c r="BU234" s="13">
        <v>86.0</v>
      </c>
      <c r="BV234" s="8"/>
      <c r="BW234" s="8"/>
      <c r="BX234" s="12"/>
      <c r="BY234" s="12"/>
      <c r="BZ234" s="8"/>
      <c r="CA234" s="8"/>
      <c r="CB234" s="8"/>
      <c r="CC234" s="8"/>
    </row>
    <row r="235" ht="15.75" customHeight="1">
      <c r="A235" s="9">
        <v>33.0</v>
      </c>
      <c r="B235" s="9">
        <v>8.0</v>
      </c>
      <c r="C235" s="9"/>
      <c r="D235" s="2"/>
      <c r="E235" s="11"/>
      <c r="F235" s="11"/>
      <c r="AA235" s="12">
        <v>234.0</v>
      </c>
      <c r="AB235" s="13">
        <v>33.0</v>
      </c>
      <c r="AC235" s="11">
        <f t="shared" si="1"/>
        <v>0.4795081967</v>
      </c>
      <c r="AD235" s="13">
        <f t="shared" si="2"/>
        <v>0.0825</v>
      </c>
      <c r="AE235" s="11">
        <f t="shared" si="3"/>
        <v>0.3970081967</v>
      </c>
      <c r="AF235" s="11">
        <f t="shared" si="7"/>
        <v>0.3949590164</v>
      </c>
      <c r="AH235" s="12">
        <v>234.0</v>
      </c>
      <c r="AI235" s="13">
        <v>42.0</v>
      </c>
      <c r="AJ235" s="11">
        <f t="shared" si="4"/>
        <v>0.4804928131</v>
      </c>
      <c r="AK235" s="11">
        <f t="shared" si="5"/>
        <v>0.105</v>
      </c>
      <c r="AL235" s="11">
        <f t="shared" si="6"/>
        <v>0.3754928131</v>
      </c>
      <c r="AM235" s="11">
        <f t="shared" si="8"/>
        <v>0.3734394251</v>
      </c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13">
        <v>10.0</v>
      </c>
      <c r="BI235" s="12">
        <f t="shared" si="17"/>
        <v>11870</v>
      </c>
      <c r="BJ235" s="13">
        <v>86.0</v>
      </c>
      <c r="BK235" s="12">
        <f t="shared" si="18"/>
        <v>15296</v>
      </c>
      <c r="BL235" s="8"/>
      <c r="BM235" s="8"/>
      <c r="BN235" s="8"/>
      <c r="BO235" s="8"/>
      <c r="BP235" s="8"/>
      <c r="BQ235" s="8"/>
      <c r="BR235" s="8"/>
      <c r="BS235" s="8"/>
      <c r="BT235" s="13">
        <v>33.0</v>
      </c>
      <c r="BU235" s="13">
        <v>8.0</v>
      </c>
      <c r="BV235" s="8"/>
      <c r="BW235" s="8"/>
      <c r="BX235" s="12"/>
      <c r="BY235" s="12"/>
      <c r="BZ235" s="8"/>
      <c r="CA235" s="8"/>
      <c r="CB235" s="8"/>
      <c r="CC235" s="8"/>
    </row>
    <row r="236" ht="15.75" customHeight="1">
      <c r="A236" s="9">
        <v>30.0</v>
      </c>
      <c r="B236" s="9">
        <v>125.0</v>
      </c>
      <c r="C236" s="9"/>
      <c r="D236" s="2"/>
      <c r="E236" s="11"/>
      <c r="F236" s="11"/>
      <c r="AA236" s="12">
        <v>235.0</v>
      </c>
      <c r="AB236" s="13">
        <v>33.0</v>
      </c>
      <c r="AC236" s="11">
        <f t="shared" si="1"/>
        <v>0.481557377</v>
      </c>
      <c r="AD236" s="13">
        <f t="shared" si="2"/>
        <v>0.0825</v>
      </c>
      <c r="AE236" s="11">
        <f t="shared" si="3"/>
        <v>0.399057377</v>
      </c>
      <c r="AF236" s="11">
        <f t="shared" si="7"/>
        <v>0.3970081967</v>
      </c>
      <c r="AH236" s="12">
        <v>235.0</v>
      </c>
      <c r="AI236" s="13">
        <v>42.0</v>
      </c>
      <c r="AJ236" s="11">
        <f t="shared" si="4"/>
        <v>0.4825462012</v>
      </c>
      <c r="AK236" s="11">
        <f t="shared" si="5"/>
        <v>0.105</v>
      </c>
      <c r="AL236" s="11">
        <f t="shared" si="6"/>
        <v>0.3775462012</v>
      </c>
      <c r="AM236" s="11">
        <f t="shared" si="8"/>
        <v>0.3754928131</v>
      </c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13">
        <v>33.0</v>
      </c>
      <c r="BI236" s="12">
        <f t="shared" si="17"/>
        <v>11903</v>
      </c>
      <c r="BJ236" s="13">
        <v>8.0</v>
      </c>
      <c r="BK236" s="12">
        <f t="shared" si="18"/>
        <v>15304</v>
      </c>
      <c r="BL236" s="8"/>
      <c r="BM236" s="8"/>
      <c r="BN236" s="8"/>
      <c r="BO236" s="8"/>
      <c r="BP236" s="8"/>
      <c r="BQ236" s="8"/>
      <c r="BR236" s="8"/>
      <c r="BS236" s="8"/>
      <c r="BT236" s="13">
        <v>30.0</v>
      </c>
      <c r="BU236" s="13">
        <v>125.0</v>
      </c>
      <c r="BV236" s="8"/>
      <c r="BW236" s="8"/>
      <c r="BX236" s="12"/>
      <c r="BY236" s="12"/>
      <c r="BZ236" s="8"/>
      <c r="CA236" s="8"/>
      <c r="CB236" s="8"/>
      <c r="CC236" s="8"/>
    </row>
    <row r="237" ht="15.75" customHeight="1">
      <c r="A237" s="9">
        <v>52.0</v>
      </c>
      <c r="B237" s="9">
        <v>193.0</v>
      </c>
      <c r="C237" s="9"/>
      <c r="D237" s="2"/>
      <c r="E237" s="11"/>
      <c r="F237" s="11"/>
      <c r="AA237" s="12">
        <v>236.0</v>
      </c>
      <c r="AB237" s="13">
        <v>33.0</v>
      </c>
      <c r="AC237" s="11">
        <f t="shared" si="1"/>
        <v>0.4836065574</v>
      </c>
      <c r="AD237" s="13">
        <f t="shared" si="2"/>
        <v>0.0825</v>
      </c>
      <c r="AE237" s="11">
        <f t="shared" si="3"/>
        <v>0.4011065574</v>
      </c>
      <c r="AF237" s="11">
        <f t="shared" si="7"/>
        <v>0.399057377</v>
      </c>
      <c r="AH237" s="12">
        <v>236.0</v>
      </c>
      <c r="AI237" s="13">
        <v>43.0</v>
      </c>
      <c r="AJ237" s="11">
        <f t="shared" si="4"/>
        <v>0.4845995893</v>
      </c>
      <c r="AK237" s="11">
        <f t="shared" si="5"/>
        <v>0.1075</v>
      </c>
      <c r="AL237" s="11">
        <f t="shared" si="6"/>
        <v>0.3770995893</v>
      </c>
      <c r="AM237" s="11">
        <f t="shared" si="8"/>
        <v>0.3750462012</v>
      </c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13">
        <v>30.0</v>
      </c>
      <c r="BI237" s="12">
        <f t="shared" si="17"/>
        <v>11933</v>
      </c>
      <c r="BJ237" s="13">
        <v>125.0</v>
      </c>
      <c r="BK237" s="12">
        <f t="shared" si="18"/>
        <v>15429</v>
      </c>
      <c r="BL237" s="8"/>
      <c r="BM237" s="8"/>
      <c r="BN237" s="8"/>
      <c r="BO237" s="8"/>
      <c r="BP237" s="8"/>
      <c r="BQ237" s="8"/>
      <c r="BR237" s="8"/>
      <c r="BS237" s="8"/>
      <c r="BT237" s="13">
        <v>52.0</v>
      </c>
      <c r="BU237" s="13">
        <v>193.0</v>
      </c>
      <c r="BV237" s="8"/>
      <c r="BW237" s="8"/>
      <c r="BX237" s="12"/>
      <c r="BY237" s="12"/>
      <c r="BZ237" s="8"/>
      <c r="CA237" s="8"/>
      <c r="CB237" s="8"/>
      <c r="CC237" s="8"/>
    </row>
    <row r="238" ht="15.75" customHeight="1">
      <c r="A238" s="9">
        <v>80.0</v>
      </c>
      <c r="B238" s="9">
        <v>207.0</v>
      </c>
      <c r="C238" s="9"/>
      <c r="D238" s="2"/>
      <c r="E238" s="11"/>
      <c r="F238" s="11"/>
      <c r="AA238" s="12">
        <v>237.0</v>
      </c>
      <c r="AB238" s="13">
        <v>33.0</v>
      </c>
      <c r="AC238" s="11">
        <f t="shared" si="1"/>
        <v>0.4856557377</v>
      </c>
      <c r="AD238" s="13">
        <f t="shared" si="2"/>
        <v>0.0825</v>
      </c>
      <c r="AE238" s="11">
        <f t="shared" si="3"/>
        <v>0.4031557377</v>
      </c>
      <c r="AF238" s="11">
        <f t="shared" si="7"/>
        <v>0.4011065574</v>
      </c>
      <c r="AH238" s="12">
        <v>237.0</v>
      </c>
      <c r="AI238" s="13">
        <v>43.0</v>
      </c>
      <c r="AJ238" s="11">
        <f t="shared" si="4"/>
        <v>0.4866529774</v>
      </c>
      <c r="AK238" s="11">
        <f t="shared" si="5"/>
        <v>0.1075</v>
      </c>
      <c r="AL238" s="11">
        <f t="shared" si="6"/>
        <v>0.3791529774</v>
      </c>
      <c r="AM238" s="11">
        <f t="shared" si="8"/>
        <v>0.3770995893</v>
      </c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13">
        <v>52.0</v>
      </c>
      <c r="BI238" s="12">
        <f t="shared" si="17"/>
        <v>11985</v>
      </c>
      <c r="BJ238" s="13">
        <v>193.0</v>
      </c>
      <c r="BK238" s="12">
        <f t="shared" si="18"/>
        <v>15622</v>
      </c>
      <c r="BL238" s="8"/>
      <c r="BM238" s="8"/>
      <c r="BN238" s="8"/>
      <c r="BO238" s="8"/>
      <c r="BP238" s="8"/>
      <c r="BQ238" s="8"/>
      <c r="BR238" s="8"/>
      <c r="BS238" s="8"/>
      <c r="BT238" s="13">
        <v>80.0</v>
      </c>
      <c r="BU238" s="13">
        <v>207.0</v>
      </c>
      <c r="BV238" s="8"/>
      <c r="BW238" s="8"/>
      <c r="BX238" s="12"/>
      <c r="BY238" s="12"/>
      <c r="BZ238" s="8"/>
      <c r="CA238" s="8"/>
      <c r="CB238" s="8"/>
      <c r="CC238" s="8"/>
    </row>
    <row r="239" ht="15.75" customHeight="1">
      <c r="A239" s="9">
        <v>54.0</v>
      </c>
      <c r="B239" s="9">
        <v>80.0</v>
      </c>
      <c r="C239" s="9"/>
      <c r="D239" s="2"/>
      <c r="E239" s="11"/>
      <c r="F239" s="11"/>
      <c r="AA239" s="12">
        <v>238.0</v>
      </c>
      <c r="AB239" s="13">
        <v>33.0</v>
      </c>
      <c r="AC239" s="11">
        <f t="shared" si="1"/>
        <v>0.487704918</v>
      </c>
      <c r="AD239" s="13">
        <f t="shared" si="2"/>
        <v>0.0825</v>
      </c>
      <c r="AE239" s="11">
        <f t="shared" si="3"/>
        <v>0.405204918</v>
      </c>
      <c r="AF239" s="11">
        <f t="shared" si="7"/>
        <v>0.4031557377</v>
      </c>
      <c r="AH239" s="12">
        <v>238.0</v>
      </c>
      <c r="AI239" s="13">
        <v>43.0</v>
      </c>
      <c r="AJ239" s="11">
        <f t="shared" si="4"/>
        <v>0.4887063655</v>
      </c>
      <c r="AK239" s="11">
        <f t="shared" si="5"/>
        <v>0.1075</v>
      </c>
      <c r="AL239" s="11">
        <f t="shared" si="6"/>
        <v>0.3812063655</v>
      </c>
      <c r="AM239" s="11">
        <f t="shared" si="8"/>
        <v>0.3791529774</v>
      </c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13">
        <v>80.0</v>
      </c>
      <c r="BI239" s="12">
        <f t="shared" si="17"/>
        <v>12065</v>
      </c>
      <c r="BJ239" s="13">
        <v>207.0</v>
      </c>
      <c r="BK239" s="12">
        <f t="shared" si="18"/>
        <v>15829</v>
      </c>
      <c r="BL239" s="8"/>
      <c r="BM239" s="8"/>
      <c r="BN239" s="8"/>
      <c r="BO239" s="8"/>
      <c r="BP239" s="8"/>
      <c r="BQ239" s="8"/>
      <c r="BR239" s="8"/>
      <c r="BS239" s="8"/>
      <c r="BT239" s="13">
        <v>54.0</v>
      </c>
      <c r="BU239" s="13">
        <v>80.0</v>
      </c>
      <c r="BV239" s="8"/>
      <c r="BW239" s="8"/>
      <c r="BX239" s="12"/>
      <c r="BY239" s="12"/>
      <c r="BZ239" s="8"/>
      <c r="CA239" s="8"/>
      <c r="CB239" s="8"/>
      <c r="CC239" s="8"/>
    </row>
    <row r="240" ht="15.75" customHeight="1">
      <c r="A240" s="9">
        <v>33.0</v>
      </c>
      <c r="B240" s="9">
        <v>20.0</v>
      </c>
      <c r="C240" s="9"/>
      <c r="D240" s="2"/>
      <c r="E240" s="11"/>
      <c r="F240" s="11"/>
      <c r="AA240" s="12">
        <v>239.0</v>
      </c>
      <c r="AB240" s="13">
        <v>33.0</v>
      </c>
      <c r="AC240" s="11">
        <f t="shared" si="1"/>
        <v>0.4897540984</v>
      </c>
      <c r="AD240" s="13">
        <f t="shared" si="2"/>
        <v>0.0825</v>
      </c>
      <c r="AE240" s="11">
        <f t="shared" si="3"/>
        <v>0.4072540984</v>
      </c>
      <c r="AF240" s="11">
        <f t="shared" si="7"/>
        <v>0.405204918</v>
      </c>
      <c r="AH240" s="12">
        <v>239.0</v>
      </c>
      <c r="AI240" s="13">
        <v>43.0</v>
      </c>
      <c r="AJ240" s="11">
        <f t="shared" si="4"/>
        <v>0.4907597536</v>
      </c>
      <c r="AK240" s="11">
        <f t="shared" si="5"/>
        <v>0.1075</v>
      </c>
      <c r="AL240" s="11">
        <f t="shared" si="6"/>
        <v>0.3832597536</v>
      </c>
      <c r="AM240" s="11">
        <f t="shared" si="8"/>
        <v>0.3812063655</v>
      </c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13">
        <v>54.0</v>
      </c>
      <c r="BI240" s="12">
        <f t="shared" si="17"/>
        <v>12119</v>
      </c>
      <c r="BJ240" s="13">
        <v>80.0</v>
      </c>
      <c r="BK240" s="12">
        <f t="shared" si="18"/>
        <v>15909</v>
      </c>
      <c r="BL240" s="8"/>
      <c r="BM240" s="8"/>
      <c r="BN240" s="8"/>
      <c r="BO240" s="8"/>
      <c r="BP240" s="8"/>
      <c r="BQ240" s="8"/>
      <c r="BR240" s="8"/>
      <c r="BS240" s="8"/>
      <c r="BT240" s="13">
        <v>33.0</v>
      </c>
      <c r="BU240" s="13">
        <v>20.0</v>
      </c>
      <c r="BV240" s="8"/>
      <c r="BW240" s="8"/>
      <c r="BX240" s="12"/>
      <c r="BY240" s="12"/>
      <c r="BZ240" s="8"/>
      <c r="CA240" s="8"/>
      <c r="CB240" s="8"/>
      <c r="CC240" s="8"/>
    </row>
    <row r="241" ht="15.75" customHeight="1">
      <c r="A241" s="9">
        <v>59.0</v>
      </c>
      <c r="B241" s="9">
        <v>18.0</v>
      </c>
      <c r="C241" s="9"/>
      <c r="D241" s="2"/>
      <c r="E241" s="11"/>
      <c r="F241" s="11"/>
      <c r="AA241" s="12">
        <v>240.0</v>
      </c>
      <c r="AB241" s="13">
        <v>33.0</v>
      </c>
      <c r="AC241" s="11">
        <f t="shared" si="1"/>
        <v>0.4918032787</v>
      </c>
      <c r="AD241" s="13">
        <f t="shared" si="2"/>
        <v>0.0825</v>
      </c>
      <c r="AE241" s="11">
        <f t="shared" si="3"/>
        <v>0.4093032787</v>
      </c>
      <c r="AF241" s="11">
        <f t="shared" si="7"/>
        <v>0.4072540984</v>
      </c>
      <c r="AH241" s="12">
        <v>240.0</v>
      </c>
      <c r="AI241" s="13">
        <v>43.0</v>
      </c>
      <c r="AJ241" s="11">
        <f t="shared" si="4"/>
        <v>0.4928131417</v>
      </c>
      <c r="AK241" s="11">
        <f t="shared" si="5"/>
        <v>0.1075</v>
      </c>
      <c r="AL241" s="11">
        <f t="shared" si="6"/>
        <v>0.3853131417</v>
      </c>
      <c r="AM241" s="11">
        <f t="shared" si="8"/>
        <v>0.3832597536</v>
      </c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13">
        <v>33.0</v>
      </c>
      <c r="BI241" s="12">
        <f t="shared" si="17"/>
        <v>12152</v>
      </c>
      <c r="BJ241" s="13">
        <v>20.0</v>
      </c>
      <c r="BK241" s="12">
        <f t="shared" si="18"/>
        <v>15929</v>
      </c>
      <c r="BL241" s="8"/>
      <c r="BM241" s="8"/>
      <c r="BN241" s="8"/>
      <c r="BO241" s="8"/>
      <c r="BP241" s="8"/>
      <c r="BQ241" s="8"/>
      <c r="BR241" s="8"/>
      <c r="BS241" s="8"/>
      <c r="BT241" s="13">
        <v>59.0</v>
      </c>
      <c r="BU241" s="13">
        <v>18.0</v>
      </c>
      <c r="BV241" s="8"/>
      <c r="BW241" s="8"/>
      <c r="BX241" s="12"/>
      <c r="BY241" s="12"/>
      <c r="BZ241" s="8"/>
      <c r="CA241" s="8"/>
      <c r="CB241" s="8"/>
      <c r="CC241" s="8"/>
    </row>
    <row r="242" ht="15.75" customHeight="1">
      <c r="A242" s="9">
        <v>98.0</v>
      </c>
      <c r="B242" s="9">
        <v>43.0</v>
      </c>
      <c r="C242" s="9"/>
      <c r="D242" s="2"/>
      <c r="E242" s="11"/>
      <c r="F242" s="11"/>
      <c r="AA242" s="12">
        <v>241.0</v>
      </c>
      <c r="AB242" s="13">
        <v>33.0</v>
      </c>
      <c r="AC242" s="11">
        <f t="shared" si="1"/>
        <v>0.493852459</v>
      </c>
      <c r="AD242" s="13">
        <f t="shared" si="2"/>
        <v>0.0825</v>
      </c>
      <c r="AE242" s="11">
        <f t="shared" si="3"/>
        <v>0.411352459</v>
      </c>
      <c r="AF242" s="11">
        <f t="shared" si="7"/>
        <v>0.4093032787</v>
      </c>
      <c r="AH242" s="12">
        <v>241.0</v>
      </c>
      <c r="AI242" s="13">
        <v>44.0</v>
      </c>
      <c r="AJ242" s="11">
        <f t="shared" si="4"/>
        <v>0.4948665298</v>
      </c>
      <c r="AK242" s="11">
        <f t="shared" si="5"/>
        <v>0.11</v>
      </c>
      <c r="AL242" s="11">
        <f t="shared" si="6"/>
        <v>0.3848665298</v>
      </c>
      <c r="AM242" s="11">
        <f t="shared" si="8"/>
        <v>0.3828131417</v>
      </c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13">
        <v>59.0</v>
      </c>
      <c r="BI242" s="12">
        <f t="shared" si="17"/>
        <v>12211</v>
      </c>
      <c r="BJ242" s="13">
        <v>18.0</v>
      </c>
      <c r="BK242" s="12">
        <f t="shared" si="18"/>
        <v>15947</v>
      </c>
      <c r="BL242" s="8"/>
      <c r="BM242" s="8"/>
      <c r="BN242" s="8"/>
      <c r="BO242" s="8"/>
      <c r="BP242" s="8"/>
      <c r="BQ242" s="8"/>
      <c r="BR242" s="8"/>
      <c r="BS242" s="8"/>
      <c r="BT242" s="13">
        <v>98.0</v>
      </c>
      <c r="BU242" s="13">
        <v>43.0</v>
      </c>
      <c r="BV242" s="8"/>
      <c r="BW242" s="8"/>
      <c r="BX242" s="12"/>
      <c r="BY242" s="12"/>
      <c r="BZ242" s="8"/>
      <c r="CA242" s="8"/>
      <c r="CB242" s="8"/>
      <c r="CC242" s="8"/>
    </row>
    <row r="243" ht="15.75" customHeight="1">
      <c r="A243" s="9">
        <v>23.0</v>
      </c>
      <c r="B243" s="9">
        <v>95.0</v>
      </c>
      <c r="C243" s="9"/>
      <c r="D243" s="2"/>
      <c r="E243" s="11"/>
      <c r="F243" s="11"/>
      <c r="AA243" s="12">
        <v>242.0</v>
      </c>
      <c r="AB243" s="13">
        <v>33.0</v>
      </c>
      <c r="AC243" s="11">
        <f t="shared" si="1"/>
        <v>0.4959016393</v>
      </c>
      <c r="AD243" s="13">
        <f t="shared" si="2"/>
        <v>0.0825</v>
      </c>
      <c r="AE243" s="11">
        <f t="shared" si="3"/>
        <v>0.4134016393</v>
      </c>
      <c r="AF243" s="11">
        <f t="shared" si="7"/>
        <v>0.411352459</v>
      </c>
      <c r="AH243" s="12">
        <v>242.0</v>
      </c>
      <c r="AI243" s="13">
        <v>44.0</v>
      </c>
      <c r="AJ243" s="11">
        <f t="shared" si="4"/>
        <v>0.4969199179</v>
      </c>
      <c r="AK243" s="11">
        <f t="shared" si="5"/>
        <v>0.11</v>
      </c>
      <c r="AL243" s="11">
        <f t="shared" si="6"/>
        <v>0.3869199179</v>
      </c>
      <c r="AM243" s="11">
        <f t="shared" si="8"/>
        <v>0.3848665298</v>
      </c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13">
        <v>98.0</v>
      </c>
      <c r="BI243" s="12">
        <f t="shared" si="17"/>
        <v>12309</v>
      </c>
      <c r="BJ243" s="13">
        <v>43.0</v>
      </c>
      <c r="BK243" s="12">
        <f t="shared" si="18"/>
        <v>15990</v>
      </c>
      <c r="BL243" s="8"/>
      <c r="BM243" s="8"/>
      <c r="BN243" s="8"/>
      <c r="BO243" s="8"/>
      <c r="BP243" s="8"/>
      <c r="BQ243" s="8"/>
      <c r="BR243" s="8"/>
      <c r="BS243" s="8"/>
      <c r="BT243" s="13">
        <v>23.0</v>
      </c>
      <c r="BU243" s="13">
        <v>95.0</v>
      </c>
      <c r="BV243" s="8"/>
      <c r="BW243" s="8"/>
      <c r="BX243" s="12"/>
      <c r="BY243" s="12"/>
      <c r="BZ243" s="8"/>
      <c r="CA243" s="8"/>
      <c r="CB243" s="8"/>
      <c r="CC243" s="8"/>
    </row>
    <row r="244" ht="15.75" customHeight="1">
      <c r="A244" s="9">
        <v>16.0</v>
      </c>
      <c r="B244" s="9">
        <v>10.0</v>
      </c>
      <c r="C244" s="9"/>
      <c r="D244" s="2"/>
      <c r="E244" s="11"/>
      <c r="F244" s="11"/>
      <c r="AA244" s="12">
        <v>243.0</v>
      </c>
      <c r="AB244" s="13">
        <v>34.0</v>
      </c>
      <c r="AC244" s="11">
        <f t="shared" si="1"/>
        <v>0.4979508197</v>
      </c>
      <c r="AD244" s="13">
        <f t="shared" si="2"/>
        <v>0.085</v>
      </c>
      <c r="AE244" s="11">
        <f t="shared" si="3"/>
        <v>0.4129508197</v>
      </c>
      <c r="AF244" s="11">
        <f t="shared" si="7"/>
        <v>0.4109016393</v>
      </c>
      <c r="AH244" s="12">
        <v>243.0</v>
      </c>
      <c r="AI244" s="13">
        <v>44.0</v>
      </c>
      <c r="AJ244" s="11">
        <f t="shared" si="4"/>
        <v>0.498973306</v>
      </c>
      <c r="AK244" s="11">
        <f t="shared" si="5"/>
        <v>0.11</v>
      </c>
      <c r="AL244" s="11">
        <f t="shared" si="6"/>
        <v>0.388973306</v>
      </c>
      <c r="AM244" s="11">
        <f t="shared" si="8"/>
        <v>0.3869199179</v>
      </c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13">
        <v>23.0</v>
      </c>
      <c r="BI244" s="12">
        <f t="shared" si="17"/>
        <v>12332</v>
      </c>
      <c r="BJ244" s="13">
        <v>95.0</v>
      </c>
      <c r="BK244" s="12">
        <f t="shared" si="18"/>
        <v>16085</v>
      </c>
      <c r="BL244" s="8"/>
      <c r="BM244" s="8"/>
      <c r="BN244" s="8"/>
      <c r="BO244" s="8"/>
      <c r="BP244" s="8"/>
      <c r="BQ244" s="8"/>
      <c r="BR244" s="8"/>
      <c r="BS244" s="8"/>
      <c r="BT244" s="13">
        <v>16.0</v>
      </c>
      <c r="BU244" s="13">
        <v>10.0</v>
      </c>
      <c r="BV244" s="8"/>
      <c r="BW244" s="8"/>
      <c r="BX244" s="12"/>
      <c r="BY244" s="12"/>
      <c r="BZ244" s="8"/>
      <c r="CA244" s="8"/>
      <c r="CB244" s="8"/>
      <c r="CC244" s="8"/>
    </row>
    <row r="245" ht="15.75" customHeight="1">
      <c r="A245" s="9">
        <v>118.0</v>
      </c>
      <c r="B245" s="9">
        <v>23.0</v>
      </c>
      <c r="C245" s="9"/>
      <c r="D245" s="2"/>
      <c r="E245" s="11"/>
      <c r="F245" s="11"/>
      <c r="AA245" s="12">
        <v>244.0</v>
      </c>
      <c r="AB245" s="13">
        <v>34.0</v>
      </c>
      <c r="AC245" s="11">
        <f t="shared" si="1"/>
        <v>0.5</v>
      </c>
      <c r="AD245" s="13">
        <f t="shared" si="2"/>
        <v>0.085</v>
      </c>
      <c r="AE245" s="11">
        <f t="shared" si="3"/>
        <v>0.415</v>
      </c>
      <c r="AF245" s="11">
        <f t="shared" si="7"/>
        <v>0.4129508197</v>
      </c>
      <c r="AH245" s="12">
        <v>244.0</v>
      </c>
      <c r="AI245" s="13">
        <v>45.0</v>
      </c>
      <c r="AJ245" s="11">
        <f t="shared" si="4"/>
        <v>0.501026694</v>
      </c>
      <c r="AK245" s="11">
        <f t="shared" si="5"/>
        <v>0.1125</v>
      </c>
      <c r="AL245" s="11">
        <f t="shared" si="6"/>
        <v>0.388526694</v>
      </c>
      <c r="AM245" s="11">
        <f t="shared" si="8"/>
        <v>0.386473306</v>
      </c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13">
        <v>16.0</v>
      </c>
      <c r="BI245" s="12">
        <f t="shared" si="17"/>
        <v>12348</v>
      </c>
      <c r="BJ245" s="13">
        <v>10.0</v>
      </c>
      <c r="BK245" s="12">
        <f t="shared" si="18"/>
        <v>16095</v>
      </c>
      <c r="BL245" s="8"/>
      <c r="BM245" s="8"/>
      <c r="BN245" s="8"/>
      <c r="BO245" s="8"/>
      <c r="BP245" s="8"/>
      <c r="BQ245" s="8"/>
      <c r="BR245" s="8"/>
      <c r="BS245" s="8"/>
      <c r="BT245" s="13">
        <v>118.0</v>
      </c>
      <c r="BU245" s="13">
        <v>23.0</v>
      </c>
      <c r="BV245" s="8"/>
      <c r="BW245" s="8"/>
      <c r="BX245" s="12"/>
      <c r="BY245" s="12"/>
      <c r="BZ245" s="8"/>
      <c r="CA245" s="8"/>
      <c r="CB245" s="8"/>
      <c r="CC245" s="8"/>
    </row>
    <row r="246" ht="15.75" customHeight="1">
      <c r="A246" s="9">
        <v>42.0</v>
      </c>
      <c r="B246" s="9">
        <v>21.0</v>
      </c>
      <c r="C246" s="9"/>
      <c r="D246" s="2"/>
      <c r="E246" s="11"/>
      <c r="F246" s="11"/>
      <c r="AA246" s="12">
        <v>245.0</v>
      </c>
      <c r="AB246" s="13">
        <v>34.0</v>
      </c>
      <c r="AC246" s="11">
        <f t="shared" si="1"/>
        <v>0.5020491803</v>
      </c>
      <c r="AD246" s="13">
        <f t="shared" si="2"/>
        <v>0.085</v>
      </c>
      <c r="AE246" s="11">
        <f t="shared" si="3"/>
        <v>0.4170491803</v>
      </c>
      <c r="AF246" s="11">
        <f t="shared" si="7"/>
        <v>0.415</v>
      </c>
      <c r="AH246" s="12">
        <v>245.0</v>
      </c>
      <c r="AI246" s="13">
        <v>45.0</v>
      </c>
      <c r="AJ246" s="11">
        <f t="shared" si="4"/>
        <v>0.5030800821</v>
      </c>
      <c r="AK246" s="11">
        <f t="shared" si="5"/>
        <v>0.1125</v>
      </c>
      <c r="AL246" s="11">
        <f t="shared" si="6"/>
        <v>0.3905800821</v>
      </c>
      <c r="AM246" s="11">
        <f t="shared" si="8"/>
        <v>0.388526694</v>
      </c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13">
        <v>118.0</v>
      </c>
      <c r="BI246" s="12">
        <f t="shared" si="17"/>
        <v>12466</v>
      </c>
      <c r="BJ246" s="13">
        <v>23.0</v>
      </c>
      <c r="BK246" s="12">
        <f t="shared" si="18"/>
        <v>16118</v>
      </c>
      <c r="BL246" s="8"/>
      <c r="BM246" s="8"/>
      <c r="BN246" s="8"/>
      <c r="BO246" s="8"/>
      <c r="BP246" s="8"/>
      <c r="BQ246" s="8"/>
      <c r="BR246" s="8"/>
      <c r="BS246" s="8"/>
      <c r="BT246" s="13">
        <v>42.0</v>
      </c>
      <c r="BU246" s="13">
        <v>21.0</v>
      </c>
      <c r="BV246" s="8"/>
      <c r="BW246" s="8"/>
      <c r="BX246" s="12"/>
      <c r="BY246" s="12"/>
      <c r="BZ246" s="8"/>
      <c r="CA246" s="8"/>
      <c r="CB246" s="8"/>
      <c r="CC246" s="8"/>
    </row>
    <row r="247" ht="15.75" customHeight="1">
      <c r="A247" s="9">
        <v>47.0</v>
      </c>
      <c r="B247" s="9">
        <v>40.0</v>
      </c>
      <c r="C247" s="9"/>
      <c r="D247" s="2"/>
      <c r="E247" s="11"/>
      <c r="F247" s="11"/>
      <c r="AA247" s="12">
        <v>246.0</v>
      </c>
      <c r="AB247" s="13">
        <v>34.0</v>
      </c>
      <c r="AC247" s="11">
        <f t="shared" si="1"/>
        <v>0.5040983607</v>
      </c>
      <c r="AD247" s="13">
        <f t="shared" si="2"/>
        <v>0.085</v>
      </c>
      <c r="AE247" s="11">
        <f t="shared" si="3"/>
        <v>0.4190983607</v>
      </c>
      <c r="AF247" s="11">
        <f t="shared" si="7"/>
        <v>0.4170491803</v>
      </c>
      <c r="AH247" s="12">
        <v>246.0</v>
      </c>
      <c r="AI247" s="13">
        <v>45.0</v>
      </c>
      <c r="AJ247" s="11">
        <f t="shared" si="4"/>
        <v>0.5051334702</v>
      </c>
      <c r="AK247" s="11">
        <f t="shared" si="5"/>
        <v>0.1125</v>
      </c>
      <c r="AL247" s="11">
        <f t="shared" si="6"/>
        <v>0.3926334702</v>
      </c>
      <c r="AM247" s="11">
        <f t="shared" si="8"/>
        <v>0.3905800821</v>
      </c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13">
        <v>42.0</v>
      </c>
      <c r="BI247" s="12">
        <f t="shared" si="17"/>
        <v>12508</v>
      </c>
      <c r="BJ247" s="13">
        <v>21.0</v>
      </c>
      <c r="BK247" s="12">
        <f t="shared" si="18"/>
        <v>16139</v>
      </c>
      <c r="BL247" s="8"/>
      <c r="BM247" s="8"/>
      <c r="BN247" s="8"/>
      <c r="BO247" s="8"/>
      <c r="BP247" s="8"/>
      <c r="BQ247" s="8"/>
      <c r="BR247" s="8"/>
      <c r="BS247" s="8"/>
      <c r="BT247" s="13">
        <v>47.0</v>
      </c>
      <c r="BU247" s="13">
        <v>40.0</v>
      </c>
      <c r="BV247" s="8"/>
      <c r="BW247" s="8"/>
      <c r="BX247" s="12"/>
      <c r="BY247" s="12"/>
      <c r="BZ247" s="8"/>
      <c r="CA247" s="8"/>
      <c r="CB247" s="8"/>
      <c r="CC247" s="8"/>
    </row>
    <row r="248" ht="15.75" customHeight="1">
      <c r="A248" s="9">
        <v>18.0</v>
      </c>
      <c r="B248" s="9">
        <v>69.0</v>
      </c>
      <c r="C248" s="9"/>
      <c r="D248" s="2"/>
      <c r="E248" s="11"/>
      <c r="F248" s="11"/>
      <c r="AA248" s="12">
        <v>247.0</v>
      </c>
      <c r="AB248" s="13">
        <v>34.0</v>
      </c>
      <c r="AC248" s="11">
        <f t="shared" si="1"/>
        <v>0.506147541</v>
      </c>
      <c r="AD248" s="13">
        <f t="shared" si="2"/>
        <v>0.085</v>
      </c>
      <c r="AE248" s="11">
        <f t="shared" si="3"/>
        <v>0.421147541</v>
      </c>
      <c r="AF248" s="11">
        <f t="shared" si="7"/>
        <v>0.4190983607</v>
      </c>
      <c r="AH248" s="12">
        <v>247.0</v>
      </c>
      <c r="AI248" s="13">
        <v>45.0</v>
      </c>
      <c r="AJ248" s="11">
        <f t="shared" si="4"/>
        <v>0.5071868583</v>
      </c>
      <c r="AK248" s="11">
        <f t="shared" si="5"/>
        <v>0.1125</v>
      </c>
      <c r="AL248" s="11">
        <f t="shared" si="6"/>
        <v>0.3946868583</v>
      </c>
      <c r="AM248" s="11">
        <f t="shared" si="8"/>
        <v>0.3926334702</v>
      </c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13">
        <v>47.0</v>
      </c>
      <c r="BI248" s="12">
        <f t="shared" si="17"/>
        <v>12555</v>
      </c>
      <c r="BJ248" s="13">
        <v>40.0</v>
      </c>
      <c r="BK248" s="12">
        <f t="shared" si="18"/>
        <v>16179</v>
      </c>
      <c r="BL248" s="8"/>
      <c r="BM248" s="8"/>
      <c r="BN248" s="8"/>
      <c r="BO248" s="8"/>
      <c r="BP248" s="8"/>
      <c r="BQ248" s="8"/>
      <c r="BR248" s="8"/>
      <c r="BS248" s="8"/>
      <c r="BT248" s="13">
        <v>18.0</v>
      </c>
      <c r="BU248" s="13">
        <v>69.0</v>
      </c>
      <c r="BV248" s="8"/>
      <c r="BW248" s="8"/>
      <c r="BX248" s="12"/>
      <c r="BY248" s="12"/>
      <c r="BZ248" s="8"/>
      <c r="CA248" s="8"/>
      <c r="CB248" s="8"/>
      <c r="CC248" s="8"/>
    </row>
    <row r="249" ht="15.75" customHeight="1">
      <c r="A249" s="9">
        <v>61.0</v>
      </c>
      <c r="B249" s="9">
        <v>93.0</v>
      </c>
      <c r="C249" s="9"/>
      <c r="D249" s="2"/>
      <c r="E249" s="11"/>
      <c r="F249" s="11"/>
      <c r="AA249" s="12">
        <v>248.0</v>
      </c>
      <c r="AB249" s="13">
        <v>34.0</v>
      </c>
      <c r="AC249" s="11">
        <f t="shared" si="1"/>
        <v>0.5081967213</v>
      </c>
      <c r="AD249" s="13">
        <f t="shared" si="2"/>
        <v>0.085</v>
      </c>
      <c r="AE249" s="11">
        <f t="shared" si="3"/>
        <v>0.4231967213</v>
      </c>
      <c r="AF249" s="11">
        <f t="shared" si="7"/>
        <v>0.421147541</v>
      </c>
      <c r="AH249" s="12">
        <v>248.0</v>
      </c>
      <c r="AI249" s="13">
        <v>45.0</v>
      </c>
      <c r="AJ249" s="11">
        <f t="shared" si="4"/>
        <v>0.5092402464</v>
      </c>
      <c r="AK249" s="11">
        <f t="shared" si="5"/>
        <v>0.1125</v>
      </c>
      <c r="AL249" s="11">
        <f t="shared" si="6"/>
        <v>0.3967402464</v>
      </c>
      <c r="AM249" s="11">
        <f t="shared" si="8"/>
        <v>0.3946868583</v>
      </c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13">
        <v>18.0</v>
      </c>
      <c r="BI249" s="12">
        <f t="shared" si="17"/>
        <v>12573</v>
      </c>
      <c r="BJ249" s="13">
        <v>69.0</v>
      </c>
      <c r="BK249" s="12">
        <f t="shared" si="18"/>
        <v>16248</v>
      </c>
      <c r="BL249" s="8"/>
      <c r="BM249" s="8"/>
      <c r="BN249" s="8"/>
      <c r="BO249" s="8"/>
      <c r="BP249" s="8"/>
      <c r="BQ249" s="8"/>
      <c r="BR249" s="8"/>
      <c r="BS249" s="8"/>
      <c r="BT249" s="13">
        <v>61.0</v>
      </c>
      <c r="BU249" s="13">
        <v>93.0</v>
      </c>
      <c r="BV249" s="8"/>
      <c r="BW249" s="8"/>
      <c r="BX249" s="12"/>
      <c r="BY249" s="12"/>
      <c r="BZ249" s="8"/>
      <c r="CA249" s="8"/>
      <c r="CB249" s="8"/>
      <c r="CC249" s="8"/>
    </row>
    <row r="250" ht="15.75" customHeight="1">
      <c r="A250" s="9">
        <v>82.0</v>
      </c>
      <c r="B250" s="9">
        <v>81.0</v>
      </c>
      <c r="C250" s="9"/>
      <c r="D250" s="2"/>
      <c r="E250" s="11"/>
      <c r="F250" s="11"/>
      <c r="AA250" s="12">
        <v>249.0</v>
      </c>
      <c r="AB250" s="13">
        <v>35.0</v>
      </c>
      <c r="AC250" s="11">
        <f t="shared" si="1"/>
        <v>0.5102459016</v>
      </c>
      <c r="AD250" s="13">
        <f t="shared" si="2"/>
        <v>0.0875</v>
      </c>
      <c r="AE250" s="11">
        <f t="shared" si="3"/>
        <v>0.4227459016</v>
      </c>
      <c r="AF250" s="11">
        <f t="shared" si="7"/>
        <v>0.4206967213</v>
      </c>
      <c r="AH250" s="12">
        <v>249.0</v>
      </c>
      <c r="AI250" s="13">
        <v>45.0</v>
      </c>
      <c r="AJ250" s="11">
        <f t="shared" si="4"/>
        <v>0.5112936345</v>
      </c>
      <c r="AK250" s="11">
        <f t="shared" si="5"/>
        <v>0.1125</v>
      </c>
      <c r="AL250" s="11">
        <f t="shared" si="6"/>
        <v>0.3987936345</v>
      </c>
      <c r="AM250" s="11">
        <f t="shared" si="8"/>
        <v>0.3967402464</v>
      </c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13">
        <v>61.0</v>
      </c>
      <c r="BI250" s="12">
        <f t="shared" si="17"/>
        <v>12634</v>
      </c>
      <c r="BJ250" s="13">
        <v>93.0</v>
      </c>
      <c r="BK250" s="12">
        <f t="shared" si="18"/>
        <v>16341</v>
      </c>
      <c r="BL250" s="8"/>
      <c r="BM250" s="8"/>
      <c r="BN250" s="8"/>
      <c r="BO250" s="8"/>
      <c r="BP250" s="8"/>
      <c r="BQ250" s="8"/>
      <c r="BR250" s="8"/>
      <c r="BS250" s="8"/>
      <c r="BT250" s="13">
        <v>82.0</v>
      </c>
      <c r="BU250" s="13">
        <v>81.0</v>
      </c>
      <c r="BV250" s="8"/>
      <c r="BW250" s="8"/>
      <c r="BX250" s="12"/>
      <c r="BY250" s="12"/>
      <c r="BZ250" s="8"/>
      <c r="CA250" s="8"/>
      <c r="CB250" s="8"/>
      <c r="CC250" s="8"/>
    </row>
    <row r="251" ht="15.75" customHeight="1">
      <c r="A251" s="9">
        <v>69.0</v>
      </c>
      <c r="B251" s="9">
        <v>62.0</v>
      </c>
      <c r="C251" s="9"/>
      <c r="D251" s="2"/>
      <c r="E251" s="11"/>
      <c r="F251" s="11"/>
      <c r="AA251" s="12">
        <v>250.0</v>
      </c>
      <c r="AB251" s="13">
        <v>35.0</v>
      </c>
      <c r="AC251" s="11">
        <f t="shared" si="1"/>
        <v>0.512295082</v>
      </c>
      <c r="AD251" s="13">
        <f t="shared" si="2"/>
        <v>0.0875</v>
      </c>
      <c r="AE251" s="11">
        <f t="shared" si="3"/>
        <v>0.424795082</v>
      </c>
      <c r="AF251" s="11">
        <f t="shared" si="7"/>
        <v>0.4227459016</v>
      </c>
      <c r="AH251" s="12">
        <v>250.0</v>
      </c>
      <c r="AI251" s="13">
        <v>45.0</v>
      </c>
      <c r="AJ251" s="11">
        <f t="shared" si="4"/>
        <v>0.5133470226</v>
      </c>
      <c r="AK251" s="11">
        <f t="shared" si="5"/>
        <v>0.1125</v>
      </c>
      <c r="AL251" s="11">
        <f t="shared" si="6"/>
        <v>0.4008470226</v>
      </c>
      <c r="AM251" s="11">
        <f t="shared" si="8"/>
        <v>0.3987936345</v>
      </c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13">
        <v>82.0</v>
      </c>
      <c r="BI251" s="12">
        <f t="shared" si="17"/>
        <v>12716</v>
      </c>
      <c r="BJ251" s="13">
        <v>81.0</v>
      </c>
      <c r="BK251" s="12">
        <f t="shared" si="18"/>
        <v>16422</v>
      </c>
      <c r="BL251" s="8"/>
      <c r="BM251" s="8"/>
      <c r="BN251" s="8"/>
      <c r="BO251" s="8"/>
      <c r="BP251" s="8"/>
      <c r="BQ251" s="8"/>
      <c r="BR251" s="8"/>
      <c r="BS251" s="8"/>
      <c r="BT251" s="13">
        <v>69.0</v>
      </c>
      <c r="BU251" s="13">
        <v>62.0</v>
      </c>
      <c r="BV251" s="8"/>
      <c r="BW251" s="8"/>
      <c r="BX251" s="12"/>
      <c r="BY251" s="12"/>
      <c r="BZ251" s="8"/>
      <c r="CA251" s="8"/>
      <c r="CB251" s="8"/>
      <c r="CC251" s="8"/>
    </row>
    <row r="252" ht="15.75" customHeight="1">
      <c r="A252" s="9">
        <v>39.0</v>
      </c>
      <c r="B252" s="9">
        <v>35.0</v>
      </c>
      <c r="C252" s="9"/>
      <c r="D252" s="2"/>
      <c r="E252" s="11"/>
      <c r="F252" s="11"/>
      <c r="AA252" s="12">
        <v>251.0</v>
      </c>
      <c r="AB252" s="13">
        <v>35.0</v>
      </c>
      <c r="AC252" s="11">
        <f t="shared" si="1"/>
        <v>0.5143442623</v>
      </c>
      <c r="AD252" s="13">
        <f t="shared" si="2"/>
        <v>0.0875</v>
      </c>
      <c r="AE252" s="11">
        <f t="shared" si="3"/>
        <v>0.4268442623</v>
      </c>
      <c r="AF252" s="11">
        <f t="shared" si="7"/>
        <v>0.424795082</v>
      </c>
      <c r="AH252" s="12">
        <v>251.0</v>
      </c>
      <c r="AI252" s="13">
        <v>45.0</v>
      </c>
      <c r="AJ252" s="11">
        <f t="shared" si="4"/>
        <v>0.5154004107</v>
      </c>
      <c r="AK252" s="11">
        <f t="shared" si="5"/>
        <v>0.1125</v>
      </c>
      <c r="AL252" s="11">
        <f t="shared" si="6"/>
        <v>0.4029004107</v>
      </c>
      <c r="AM252" s="11">
        <f t="shared" si="8"/>
        <v>0.4008470226</v>
      </c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13">
        <v>69.0</v>
      </c>
      <c r="BI252" s="12">
        <f t="shared" si="17"/>
        <v>12785</v>
      </c>
      <c r="BJ252" s="13">
        <v>62.0</v>
      </c>
      <c r="BK252" s="12">
        <f t="shared" si="18"/>
        <v>16484</v>
      </c>
      <c r="BL252" s="8"/>
      <c r="BM252" s="8"/>
      <c r="BN252" s="8"/>
      <c r="BO252" s="8"/>
      <c r="BP252" s="8"/>
      <c r="BQ252" s="8"/>
      <c r="BR252" s="8"/>
      <c r="BS252" s="8"/>
      <c r="BT252" s="13">
        <v>39.0</v>
      </c>
      <c r="BU252" s="13">
        <v>35.0</v>
      </c>
      <c r="BV252" s="8"/>
      <c r="BW252" s="8"/>
      <c r="BX252" s="12"/>
      <c r="BY252" s="12"/>
      <c r="BZ252" s="8"/>
      <c r="CA252" s="8"/>
      <c r="CB252" s="8"/>
      <c r="CC252" s="8"/>
    </row>
    <row r="253" ht="15.75" customHeight="1">
      <c r="A253" s="9">
        <v>15.0</v>
      </c>
      <c r="B253" s="9">
        <v>22.0</v>
      </c>
      <c r="C253" s="9"/>
      <c r="D253" s="2"/>
      <c r="E253" s="11"/>
      <c r="F253" s="11"/>
      <c r="AA253" s="12">
        <v>252.0</v>
      </c>
      <c r="AB253" s="13">
        <v>35.0</v>
      </c>
      <c r="AC253" s="11">
        <f t="shared" si="1"/>
        <v>0.5163934426</v>
      </c>
      <c r="AD253" s="13">
        <f t="shared" si="2"/>
        <v>0.0875</v>
      </c>
      <c r="AE253" s="11">
        <f t="shared" si="3"/>
        <v>0.4288934426</v>
      </c>
      <c r="AF253" s="11">
        <f t="shared" si="7"/>
        <v>0.4268442623</v>
      </c>
      <c r="AH253" s="12">
        <v>252.0</v>
      </c>
      <c r="AI253" s="13">
        <v>45.0</v>
      </c>
      <c r="AJ253" s="11">
        <f t="shared" si="4"/>
        <v>0.5174537988</v>
      </c>
      <c r="AK253" s="11">
        <f t="shared" si="5"/>
        <v>0.1125</v>
      </c>
      <c r="AL253" s="11">
        <f t="shared" si="6"/>
        <v>0.4049537988</v>
      </c>
      <c r="AM253" s="11">
        <f t="shared" si="8"/>
        <v>0.4029004107</v>
      </c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13">
        <v>39.0</v>
      </c>
      <c r="BI253" s="12">
        <f t="shared" si="17"/>
        <v>12824</v>
      </c>
      <c r="BJ253" s="13">
        <v>35.0</v>
      </c>
      <c r="BK253" s="12">
        <f t="shared" si="18"/>
        <v>16519</v>
      </c>
      <c r="BL253" s="8"/>
      <c r="BM253" s="8"/>
      <c r="BN253" s="8"/>
      <c r="BO253" s="8"/>
      <c r="BP253" s="8"/>
      <c r="BQ253" s="8"/>
      <c r="BR253" s="8"/>
      <c r="BS253" s="8"/>
      <c r="BT253" s="13">
        <v>15.0</v>
      </c>
      <c r="BU253" s="13">
        <v>22.0</v>
      </c>
      <c r="BV253" s="8"/>
      <c r="BW253" s="8"/>
      <c r="BX253" s="12"/>
      <c r="BY253" s="12"/>
      <c r="BZ253" s="8"/>
      <c r="CA253" s="8"/>
      <c r="CB253" s="8"/>
      <c r="CC253" s="8"/>
    </row>
    <row r="254" ht="15.75" customHeight="1">
      <c r="A254" s="9">
        <v>48.0</v>
      </c>
      <c r="B254" s="9">
        <v>33.0</v>
      </c>
      <c r="C254" s="9"/>
      <c r="D254" s="2"/>
      <c r="E254" s="11"/>
      <c r="F254" s="11"/>
      <c r="AA254" s="12">
        <v>253.0</v>
      </c>
      <c r="AB254" s="13">
        <v>35.0</v>
      </c>
      <c r="AC254" s="11">
        <f t="shared" si="1"/>
        <v>0.518442623</v>
      </c>
      <c r="AD254" s="13">
        <f t="shared" si="2"/>
        <v>0.0875</v>
      </c>
      <c r="AE254" s="11">
        <f t="shared" si="3"/>
        <v>0.430942623</v>
      </c>
      <c r="AF254" s="11">
        <f t="shared" si="7"/>
        <v>0.4288934426</v>
      </c>
      <c r="AH254" s="12">
        <v>253.0</v>
      </c>
      <c r="AI254" s="13">
        <v>45.0</v>
      </c>
      <c r="AJ254" s="11">
        <f t="shared" si="4"/>
        <v>0.5195071869</v>
      </c>
      <c r="AK254" s="11">
        <f t="shared" si="5"/>
        <v>0.1125</v>
      </c>
      <c r="AL254" s="11">
        <f t="shared" si="6"/>
        <v>0.4070071869</v>
      </c>
      <c r="AM254" s="11">
        <f t="shared" si="8"/>
        <v>0.4049537988</v>
      </c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13">
        <v>15.0</v>
      </c>
      <c r="BI254" s="12">
        <f t="shared" si="17"/>
        <v>12839</v>
      </c>
      <c r="BJ254" s="13">
        <v>22.0</v>
      </c>
      <c r="BK254" s="12">
        <f t="shared" si="18"/>
        <v>16541</v>
      </c>
      <c r="BL254" s="8"/>
      <c r="BM254" s="8"/>
      <c r="BN254" s="8"/>
      <c r="BO254" s="8"/>
      <c r="BP254" s="8"/>
      <c r="BQ254" s="8"/>
      <c r="BR254" s="8"/>
      <c r="BS254" s="8"/>
      <c r="BT254" s="13">
        <v>48.0</v>
      </c>
      <c r="BU254" s="13">
        <v>33.0</v>
      </c>
      <c r="BV254" s="8"/>
      <c r="BW254" s="8"/>
      <c r="BX254" s="12"/>
      <c r="BY254" s="12"/>
      <c r="BZ254" s="8"/>
      <c r="CA254" s="8"/>
      <c r="CB254" s="8"/>
      <c r="CC254" s="8"/>
    </row>
    <row r="255" ht="15.75" customHeight="1">
      <c r="A255" s="9">
        <v>30.0</v>
      </c>
      <c r="B255" s="9">
        <v>16.0</v>
      </c>
      <c r="C255" s="9"/>
      <c r="D255" s="2"/>
      <c r="E255" s="11"/>
      <c r="F255" s="11"/>
      <c r="AA255" s="12">
        <v>254.0</v>
      </c>
      <c r="AB255" s="13">
        <v>35.0</v>
      </c>
      <c r="AC255" s="11">
        <f t="shared" si="1"/>
        <v>0.5204918033</v>
      </c>
      <c r="AD255" s="13">
        <f t="shared" si="2"/>
        <v>0.0875</v>
      </c>
      <c r="AE255" s="11">
        <f t="shared" si="3"/>
        <v>0.4329918033</v>
      </c>
      <c r="AF255" s="11">
        <f t="shared" si="7"/>
        <v>0.430942623</v>
      </c>
      <c r="AH255" s="12">
        <v>254.0</v>
      </c>
      <c r="AI255" s="13">
        <v>46.0</v>
      </c>
      <c r="AJ255" s="11">
        <f t="shared" si="4"/>
        <v>0.5215605749</v>
      </c>
      <c r="AK255" s="11">
        <f t="shared" si="5"/>
        <v>0.115</v>
      </c>
      <c r="AL255" s="11">
        <f t="shared" si="6"/>
        <v>0.4065605749</v>
      </c>
      <c r="AM255" s="11">
        <f t="shared" si="8"/>
        <v>0.4045071869</v>
      </c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13">
        <v>48.0</v>
      </c>
      <c r="BI255" s="12">
        <f t="shared" si="17"/>
        <v>12887</v>
      </c>
      <c r="BJ255" s="13">
        <v>33.0</v>
      </c>
      <c r="BK255" s="12">
        <f t="shared" si="18"/>
        <v>16574</v>
      </c>
      <c r="BL255" s="8"/>
      <c r="BM255" s="8"/>
      <c r="BN255" s="8"/>
      <c r="BO255" s="8"/>
      <c r="BP255" s="8"/>
      <c r="BQ255" s="8"/>
      <c r="BR255" s="8"/>
      <c r="BS255" s="8"/>
      <c r="BT255" s="13">
        <v>30.0</v>
      </c>
      <c r="BU255" s="13">
        <v>16.0</v>
      </c>
      <c r="BV255" s="8"/>
      <c r="BW255" s="8"/>
      <c r="BX255" s="12"/>
      <c r="BY255" s="12"/>
      <c r="BZ255" s="8"/>
      <c r="CA255" s="8"/>
      <c r="CB255" s="8"/>
      <c r="CC255" s="8"/>
    </row>
    <row r="256" ht="15.75" customHeight="1">
      <c r="A256" s="9">
        <v>12.0</v>
      </c>
      <c r="B256" s="9">
        <v>73.0</v>
      </c>
      <c r="C256" s="9"/>
      <c r="D256" s="2"/>
      <c r="E256" s="11"/>
      <c r="F256" s="11"/>
      <c r="AA256" s="12">
        <v>255.0</v>
      </c>
      <c r="AB256" s="13">
        <v>36.0</v>
      </c>
      <c r="AC256" s="11">
        <f t="shared" si="1"/>
        <v>0.5225409836</v>
      </c>
      <c r="AD256" s="13">
        <f t="shared" si="2"/>
        <v>0.09</v>
      </c>
      <c r="AE256" s="11">
        <f t="shared" si="3"/>
        <v>0.4325409836</v>
      </c>
      <c r="AF256" s="11">
        <f t="shared" si="7"/>
        <v>0.4304918033</v>
      </c>
      <c r="AH256" s="12">
        <v>255.0</v>
      </c>
      <c r="AI256" s="13">
        <v>46.0</v>
      </c>
      <c r="AJ256" s="11">
        <f t="shared" si="4"/>
        <v>0.523613963</v>
      </c>
      <c r="AK256" s="11">
        <f t="shared" si="5"/>
        <v>0.115</v>
      </c>
      <c r="AL256" s="11">
        <f t="shared" si="6"/>
        <v>0.408613963</v>
      </c>
      <c r="AM256" s="11">
        <f t="shared" si="8"/>
        <v>0.4065605749</v>
      </c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13">
        <v>30.0</v>
      </c>
      <c r="BI256" s="12">
        <f t="shared" si="17"/>
        <v>12917</v>
      </c>
      <c r="BJ256" s="13">
        <v>16.0</v>
      </c>
      <c r="BK256" s="12">
        <f t="shared" si="18"/>
        <v>16590</v>
      </c>
      <c r="BL256" s="8"/>
      <c r="BM256" s="8"/>
      <c r="BN256" s="8"/>
      <c r="BO256" s="8"/>
      <c r="BP256" s="8"/>
      <c r="BQ256" s="8"/>
      <c r="BR256" s="8"/>
      <c r="BS256" s="8"/>
      <c r="BT256" s="13">
        <v>12.0</v>
      </c>
      <c r="BU256" s="13">
        <v>73.0</v>
      </c>
      <c r="BV256" s="8"/>
      <c r="BW256" s="8"/>
      <c r="BX256" s="12"/>
      <c r="BY256" s="12"/>
      <c r="BZ256" s="8"/>
      <c r="CA256" s="8"/>
      <c r="CB256" s="8"/>
      <c r="CC256" s="8"/>
    </row>
    <row r="257" ht="15.75" customHeight="1">
      <c r="A257" s="9">
        <v>113.0</v>
      </c>
      <c r="B257" s="9">
        <v>83.0</v>
      </c>
      <c r="C257" s="9"/>
      <c r="D257" s="2"/>
      <c r="E257" s="11"/>
      <c r="F257" s="11"/>
      <c r="AA257" s="12">
        <v>256.0</v>
      </c>
      <c r="AB257" s="13">
        <v>36.0</v>
      </c>
      <c r="AC257" s="11">
        <f t="shared" si="1"/>
        <v>0.5245901639</v>
      </c>
      <c r="AD257" s="13">
        <f t="shared" si="2"/>
        <v>0.09</v>
      </c>
      <c r="AE257" s="11">
        <f t="shared" si="3"/>
        <v>0.4345901639</v>
      </c>
      <c r="AF257" s="11">
        <f t="shared" si="7"/>
        <v>0.4325409836</v>
      </c>
      <c r="AH257" s="12">
        <v>256.0</v>
      </c>
      <c r="AI257" s="13">
        <v>47.0</v>
      </c>
      <c r="AJ257" s="11">
        <f t="shared" si="4"/>
        <v>0.5256673511</v>
      </c>
      <c r="AK257" s="11">
        <f t="shared" si="5"/>
        <v>0.1175</v>
      </c>
      <c r="AL257" s="11">
        <f t="shared" si="6"/>
        <v>0.4081673511</v>
      </c>
      <c r="AM257" s="11">
        <f t="shared" si="8"/>
        <v>0.406113963</v>
      </c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13">
        <v>12.0</v>
      </c>
      <c r="BI257" s="12">
        <f t="shared" si="17"/>
        <v>12929</v>
      </c>
      <c r="BJ257" s="13">
        <v>73.0</v>
      </c>
      <c r="BK257" s="12">
        <f t="shared" si="18"/>
        <v>16663</v>
      </c>
      <c r="BL257" s="8"/>
      <c r="BM257" s="8"/>
      <c r="BN257" s="8"/>
      <c r="BO257" s="8"/>
      <c r="BP257" s="8"/>
      <c r="BQ257" s="8"/>
      <c r="BR257" s="8"/>
      <c r="BS257" s="8"/>
      <c r="BT257" s="13">
        <v>113.0</v>
      </c>
      <c r="BU257" s="13">
        <v>83.0</v>
      </c>
      <c r="BV257" s="8"/>
      <c r="BW257" s="8"/>
      <c r="BX257" s="12"/>
      <c r="BY257" s="12"/>
      <c r="BZ257" s="8"/>
      <c r="CA257" s="8"/>
      <c r="CB257" s="8"/>
      <c r="CC257" s="8"/>
    </row>
    <row r="258" ht="15.75" customHeight="1">
      <c r="A258" s="9">
        <v>135.0</v>
      </c>
      <c r="B258" s="9">
        <v>158.0</v>
      </c>
      <c r="C258" s="9"/>
      <c r="D258" s="2"/>
      <c r="E258" s="11"/>
      <c r="F258" s="11"/>
      <c r="AA258" s="12">
        <v>257.0</v>
      </c>
      <c r="AB258" s="13">
        <v>36.0</v>
      </c>
      <c r="AC258" s="11">
        <f t="shared" si="1"/>
        <v>0.5266393443</v>
      </c>
      <c r="AD258" s="13">
        <f t="shared" si="2"/>
        <v>0.09</v>
      </c>
      <c r="AE258" s="11">
        <f t="shared" si="3"/>
        <v>0.4366393443</v>
      </c>
      <c r="AF258" s="11">
        <f t="shared" si="7"/>
        <v>0.4345901639</v>
      </c>
      <c r="AH258" s="12">
        <v>257.0</v>
      </c>
      <c r="AI258" s="13">
        <v>47.0</v>
      </c>
      <c r="AJ258" s="11">
        <f t="shared" si="4"/>
        <v>0.5277207392</v>
      </c>
      <c r="AK258" s="11">
        <f t="shared" si="5"/>
        <v>0.1175</v>
      </c>
      <c r="AL258" s="11">
        <f t="shared" si="6"/>
        <v>0.4102207392</v>
      </c>
      <c r="AM258" s="11">
        <f t="shared" si="8"/>
        <v>0.4081673511</v>
      </c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13">
        <v>113.0</v>
      </c>
      <c r="BI258" s="12">
        <f t="shared" si="17"/>
        <v>13042</v>
      </c>
      <c r="BJ258" s="13">
        <v>83.0</v>
      </c>
      <c r="BK258" s="12">
        <f t="shared" si="18"/>
        <v>16746</v>
      </c>
      <c r="BL258" s="8"/>
      <c r="BM258" s="8"/>
      <c r="BN258" s="8"/>
      <c r="BO258" s="8"/>
      <c r="BP258" s="8"/>
      <c r="BQ258" s="8"/>
      <c r="BR258" s="8"/>
      <c r="BS258" s="8"/>
      <c r="BT258" s="13">
        <v>135.0</v>
      </c>
      <c r="BU258" s="13">
        <v>158.0</v>
      </c>
      <c r="BV258" s="8"/>
      <c r="BW258" s="8"/>
      <c r="BX258" s="12"/>
      <c r="BY258" s="12"/>
      <c r="BZ258" s="8"/>
      <c r="CA258" s="8"/>
      <c r="CB258" s="8"/>
      <c r="CC258" s="8"/>
    </row>
    <row r="259" ht="15.75" customHeight="1">
      <c r="A259" s="9">
        <v>15.0</v>
      </c>
      <c r="B259" s="9">
        <v>21.0</v>
      </c>
      <c r="C259" s="9"/>
      <c r="D259" s="2"/>
      <c r="E259" s="11"/>
      <c r="F259" s="11"/>
      <c r="AA259" s="12">
        <v>258.0</v>
      </c>
      <c r="AB259" s="13">
        <v>36.0</v>
      </c>
      <c r="AC259" s="11">
        <f t="shared" si="1"/>
        <v>0.5286885246</v>
      </c>
      <c r="AD259" s="13">
        <f t="shared" si="2"/>
        <v>0.09</v>
      </c>
      <c r="AE259" s="11">
        <f t="shared" si="3"/>
        <v>0.4386885246</v>
      </c>
      <c r="AF259" s="11">
        <f t="shared" si="7"/>
        <v>0.4366393443</v>
      </c>
      <c r="AH259" s="12">
        <v>258.0</v>
      </c>
      <c r="AI259" s="13">
        <v>47.0</v>
      </c>
      <c r="AJ259" s="11">
        <f t="shared" si="4"/>
        <v>0.5297741273</v>
      </c>
      <c r="AK259" s="11">
        <f t="shared" si="5"/>
        <v>0.1175</v>
      </c>
      <c r="AL259" s="11">
        <f t="shared" si="6"/>
        <v>0.4122741273</v>
      </c>
      <c r="AM259" s="11">
        <f t="shared" si="8"/>
        <v>0.4102207392</v>
      </c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13">
        <v>135.0</v>
      </c>
      <c r="BI259" s="12">
        <f t="shared" si="17"/>
        <v>13177</v>
      </c>
      <c r="BJ259" s="13">
        <v>158.0</v>
      </c>
      <c r="BK259" s="12">
        <f t="shared" si="18"/>
        <v>16904</v>
      </c>
      <c r="BL259" s="8"/>
      <c r="BM259" s="8"/>
      <c r="BN259" s="8"/>
      <c r="BO259" s="8"/>
      <c r="BP259" s="8"/>
      <c r="BQ259" s="8"/>
      <c r="BR259" s="8"/>
      <c r="BS259" s="8"/>
      <c r="BT259" s="13">
        <v>15.0</v>
      </c>
      <c r="BU259" s="13">
        <v>21.0</v>
      </c>
      <c r="BV259" s="8"/>
      <c r="BW259" s="8"/>
      <c r="BX259" s="12"/>
      <c r="BY259" s="12"/>
      <c r="BZ259" s="8"/>
      <c r="CA259" s="8"/>
      <c r="CB259" s="8"/>
      <c r="CC259" s="8"/>
    </row>
    <row r="260" ht="15.75" customHeight="1">
      <c r="A260" s="9">
        <v>9.0</v>
      </c>
      <c r="B260" s="9">
        <v>52.0</v>
      </c>
      <c r="C260" s="9"/>
      <c r="D260" s="2"/>
      <c r="E260" s="11"/>
      <c r="F260" s="11"/>
      <c r="AA260" s="12">
        <v>259.0</v>
      </c>
      <c r="AB260" s="13">
        <v>36.0</v>
      </c>
      <c r="AC260" s="11">
        <f t="shared" si="1"/>
        <v>0.5307377049</v>
      </c>
      <c r="AD260" s="13">
        <f t="shared" si="2"/>
        <v>0.09</v>
      </c>
      <c r="AE260" s="11">
        <f t="shared" si="3"/>
        <v>0.4407377049</v>
      </c>
      <c r="AF260" s="11">
        <f t="shared" si="7"/>
        <v>0.4386885246</v>
      </c>
      <c r="AH260" s="12">
        <v>259.0</v>
      </c>
      <c r="AI260" s="13">
        <v>47.0</v>
      </c>
      <c r="AJ260" s="11">
        <f t="shared" si="4"/>
        <v>0.5318275154</v>
      </c>
      <c r="AK260" s="11">
        <f t="shared" si="5"/>
        <v>0.1175</v>
      </c>
      <c r="AL260" s="11">
        <f t="shared" si="6"/>
        <v>0.4143275154</v>
      </c>
      <c r="AM260" s="11">
        <f t="shared" si="8"/>
        <v>0.4122741273</v>
      </c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13">
        <v>15.0</v>
      </c>
      <c r="BI260" s="12">
        <f t="shared" si="17"/>
        <v>13192</v>
      </c>
      <c r="BJ260" s="13">
        <v>21.0</v>
      </c>
      <c r="BK260" s="12">
        <f t="shared" si="18"/>
        <v>16925</v>
      </c>
      <c r="BL260" s="8"/>
      <c r="BM260" s="8"/>
      <c r="BN260" s="8"/>
      <c r="BO260" s="8"/>
      <c r="BP260" s="8"/>
      <c r="BQ260" s="8"/>
      <c r="BR260" s="8"/>
      <c r="BS260" s="8"/>
      <c r="BT260" s="13">
        <v>9.0</v>
      </c>
      <c r="BU260" s="13">
        <v>52.0</v>
      </c>
      <c r="BV260" s="8"/>
      <c r="BW260" s="8"/>
      <c r="BX260" s="12"/>
      <c r="BY260" s="12"/>
      <c r="BZ260" s="8"/>
      <c r="CA260" s="8"/>
      <c r="CB260" s="8"/>
      <c r="CC260" s="8"/>
    </row>
    <row r="261" ht="15.75" customHeight="1">
      <c r="A261" s="9">
        <v>18.0</v>
      </c>
      <c r="B261" s="9">
        <v>19.0</v>
      </c>
      <c r="C261" s="9"/>
      <c r="D261" s="2"/>
      <c r="E261" s="11"/>
      <c r="F261" s="11"/>
      <c r="AA261" s="12">
        <v>260.0</v>
      </c>
      <c r="AB261" s="13">
        <v>36.0</v>
      </c>
      <c r="AC261" s="11">
        <f t="shared" si="1"/>
        <v>0.5327868852</v>
      </c>
      <c r="AD261" s="13">
        <f t="shared" si="2"/>
        <v>0.09</v>
      </c>
      <c r="AE261" s="11">
        <f t="shared" si="3"/>
        <v>0.4427868852</v>
      </c>
      <c r="AF261" s="11">
        <f t="shared" si="7"/>
        <v>0.4407377049</v>
      </c>
      <c r="AH261" s="12">
        <v>260.0</v>
      </c>
      <c r="AI261" s="13">
        <v>48.0</v>
      </c>
      <c r="AJ261" s="11">
        <f t="shared" si="4"/>
        <v>0.5338809035</v>
      </c>
      <c r="AK261" s="11">
        <f t="shared" si="5"/>
        <v>0.12</v>
      </c>
      <c r="AL261" s="11">
        <f t="shared" si="6"/>
        <v>0.4138809035</v>
      </c>
      <c r="AM261" s="11">
        <f t="shared" si="8"/>
        <v>0.4118275154</v>
      </c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13">
        <v>9.0</v>
      </c>
      <c r="BI261" s="12">
        <f t="shared" si="17"/>
        <v>13201</v>
      </c>
      <c r="BJ261" s="13">
        <v>52.0</v>
      </c>
      <c r="BK261" s="12">
        <f t="shared" si="18"/>
        <v>16977</v>
      </c>
      <c r="BL261" s="8"/>
      <c r="BM261" s="8"/>
      <c r="BN261" s="8"/>
      <c r="BO261" s="8"/>
      <c r="BP261" s="8"/>
      <c r="BQ261" s="8"/>
      <c r="BR261" s="8"/>
      <c r="BS261" s="8"/>
      <c r="BT261" s="13">
        <v>18.0</v>
      </c>
      <c r="BU261" s="13">
        <v>19.0</v>
      </c>
      <c r="BV261" s="8"/>
      <c r="BW261" s="8"/>
      <c r="BX261" s="12"/>
      <c r="BY261" s="12"/>
      <c r="BZ261" s="8"/>
      <c r="CA261" s="8"/>
      <c r="CB261" s="8"/>
      <c r="CC261" s="8"/>
    </row>
    <row r="262" ht="15.75" customHeight="1">
      <c r="A262" s="9">
        <v>52.0</v>
      </c>
      <c r="B262" s="9">
        <v>42.0</v>
      </c>
      <c r="C262" s="9"/>
      <c r="D262" s="2"/>
      <c r="E262" s="11"/>
      <c r="F262" s="11"/>
      <c r="AA262" s="12">
        <v>261.0</v>
      </c>
      <c r="AB262" s="13">
        <v>37.0</v>
      </c>
      <c r="AC262" s="11">
        <f t="shared" si="1"/>
        <v>0.5348360656</v>
      </c>
      <c r="AD262" s="13">
        <f t="shared" si="2"/>
        <v>0.0925</v>
      </c>
      <c r="AE262" s="11">
        <f t="shared" si="3"/>
        <v>0.4423360656</v>
      </c>
      <c r="AF262" s="11">
        <f t="shared" si="7"/>
        <v>0.4402868852</v>
      </c>
      <c r="AH262" s="12">
        <v>261.0</v>
      </c>
      <c r="AI262" s="13">
        <v>48.0</v>
      </c>
      <c r="AJ262" s="11">
        <f t="shared" si="4"/>
        <v>0.5359342916</v>
      </c>
      <c r="AK262" s="11">
        <f t="shared" si="5"/>
        <v>0.12</v>
      </c>
      <c r="AL262" s="11">
        <f t="shared" si="6"/>
        <v>0.4159342916</v>
      </c>
      <c r="AM262" s="11">
        <f t="shared" si="8"/>
        <v>0.4138809035</v>
      </c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13">
        <v>18.0</v>
      </c>
      <c r="BI262" s="12">
        <f t="shared" si="17"/>
        <v>13219</v>
      </c>
      <c r="BJ262" s="13">
        <v>19.0</v>
      </c>
      <c r="BK262" s="12">
        <f t="shared" si="18"/>
        <v>16996</v>
      </c>
      <c r="BL262" s="8"/>
      <c r="BM262" s="8"/>
      <c r="BN262" s="8"/>
      <c r="BO262" s="8"/>
      <c r="BP262" s="8"/>
      <c r="BQ262" s="8"/>
      <c r="BR262" s="8"/>
      <c r="BS262" s="8"/>
      <c r="BT262" s="13">
        <v>52.0</v>
      </c>
      <c r="BU262" s="13">
        <v>42.0</v>
      </c>
      <c r="BV262" s="8"/>
      <c r="BW262" s="8"/>
      <c r="BX262" s="12"/>
      <c r="BY262" s="12"/>
      <c r="BZ262" s="8"/>
      <c r="CA262" s="8"/>
      <c r="CB262" s="8"/>
      <c r="CC262" s="8"/>
    </row>
    <row r="263" ht="15.75" customHeight="1">
      <c r="A263" s="9">
        <v>99.0</v>
      </c>
      <c r="B263" s="9">
        <v>37.0</v>
      </c>
      <c r="C263" s="9"/>
      <c r="D263" s="2"/>
      <c r="E263" s="11"/>
      <c r="F263" s="11"/>
      <c r="AA263" s="12">
        <v>262.0</v>
      </c>
      <c r="AB263" s="13">
        <v>37.0</v>
      </c>
      <c r="AC263" s="11">
        <f t="shared" si="1"/>
        <v>0.5368852459</v>
      </c>
      <c r="AD263" s="13">
        <f t="shared" si="2"/>
        <v>0.0925</v>
      </c>
      <c r="AE263" s="11">
        <f t="shared" si="3"/>
        <v>0.4443852459</v>
      </c>
      <c r="AF263" s="11">
        <f t="shared" si="7"/>
        <v>0.4423360656</v>
      </c>
      <c r="AH263" s="12">
        <v>262.0</v>
      </c>
      <c r="AI263" s="13">
        <v>48.0</v>
      </c>
      <c r="AJ263" s="11">
        <f t="shared" si="4"/>
        <v>0.5379876797</v>
      </c>
      <c r="AK263" s="11">
        <f t="shared" si="5"/>
        <v>0.12</v>
      </c>
      <c r="AL263" s="11">
        <f t="shared" si="6"/>
        <v>0.4179876797</v>
      </c>
      <c r="AM263" s="11">
        <f t="shared" si="8"/>
        <v>0.4159342916</v>
      </c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13">
        <v>52.0</v>
      </c>
      <c r="BI263" s="12">
        <f t="shared" si="17"/>
        <v>13271</v>
      </c>
      <c r="BJ263" s="13">
        <v>42.0</v>
      </c>
      <c r="BK263" s="12">
        <f t="shared" si="18"/>
        <v>17038</v>
      </c>
      <c r="BL263" s="8"/>
      <c r="BM263" s="8"/>
      <c r="BN263" s="8"/>
      <c r="BO263" s="8"/>
      <c r="BP263" s="8"/>
      <c r="BQ263" s="8"/>
      <c r="BR263" s="8"/>
      <c r="BS263" s="8"/>
      <c r="BT263" s="13">
        <v>99.0</v>
      </c>
      <c r="BU263" s="13">
        <v>37.0</v>
      </c>
      <c r="BV263" s="8"/>
      <c r="BW263" s="8"/>
      <c r="BX263" s="12"/>
      <c r="BY263" s="12"/>
      <c r="BZ263" s="8"/>
      <c r="CA263" s="8"/>
      <c r="CB263" s="8"/>
      <c r="CC263" s="8"/>
    </row>
    <row r="264" ht="15.75" customHeight="1">
      <c r="A264" s="9">
        <v>42.0</v>
      </c>
      <c r="B264" s="9">
        <v>54.0</v>
      </c>
      <c r="C264" s="9"/>
      <c r="D264" s="2"/>
      <c r="E264" s="11"/>
      <c r="F264" s="11"/>
      <c r="AA264" s="12">
        <v>263.0</v>
      </c>
      <c r="AB264" s="13">
        <v>37.0</v>
      </c>
      <c r="AC264" s="11">
        <f t="shared" si="1"/>
        <v>0.5389344262</v>
      </c>
      <c r="AD264" s="13">
        <f t="shared" si="2"/>
        <v>0.0925</v>
      </c>
      <c r="AE264" s="11">
        <f t="shared" si="3"/>
        <v>0.4464344262</v>
      </c>
      <c r="AF264" s="11">
        <f t="shared" si="7"/>
        <v>0.4443852459</v>
      </c>
      <c r="AH264" s="12">
        <v>263.0</v>
      </c>
      <c r="AI264" s="13">
        <v>49.0</v>
      </c>
      <c r="AJ264" s="11">
        <f t="shared" si="4"/>
        <v>0.5400410678</v>
      </c>
      <c r="AK264" s="11">
        <f t="shared" si="5"/>
        <v>0.1225</v>
      </c>
      <c r="AL264" s="11">
        <f t="shared" si="6"/>
        <v>0.4175410678</v>
      </c>
      <c r="AM264" s="11">
        <f t="shared" si="8"/>
        <v>0.4154876797</v>
      </c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13">
        <v>99.0</v>
      </c>
      <c r="BI264" s="12">
        <f t="shared" si="17"/>
        <v>13370</v>
      </c>
      <c r="BJ264" s="13">
        <v>37.0</v>
      </c>
      <c r="BK264" s="12">
        <f t="shared" si="18"/>
        <v>17075</v>
      </c>
      <c r="BL264" s="8"/>
      <c r="BM264" s="8"/>
      <c r="BN264" s="8"/>
      <c r="BO264" s="8"/>
      <c r="BP264" s="8"/>
      <c r="BQ264" s="8"/>
      <c r="BR264" s="8"/>
      <c r="BS264" s="8"/>
      <c r="BT264" s="13">
        <v>42.0</v>
      </c>
      <c r="BU264" s="13">
        <v>54.0</v>
      </c>
      <c r="BV264" s="8"/>
      <c r="BW264" s="8"/>
      <c r="BX264" s="12"/>
      <c r="BY264" s="12"/>
      <c r="BZ264" s="8"/>
      <c r="CA264" s="8"/>
      <c r="CB264" s="8"/>
      <c r="CC264" s="8"/>
    </row>
    <row r="265" ht="15.75" customHeight="1">
      <c r="A265" s="9">
        <v>33.0</v>
      </c>
      <c r="B265" s="9">
        <v>14.0</v>
      </c>
      <c r="C265" s="9"/>
      <c r="D265" s="2"/>
      <c r="E265" s="11"/>
      <c r="F265" s="11"/>
      <c r="AA265" s="12">
        <v>264.0</v>
      </c>
      <c r="AB265" s="13">
        <v>37.0</v>
      </c>
      <c r="AC265" s="11">
        <f t="shared" si="1"/>
        <v>0.5409836066</v>
      </c>
      <c r="AD265" s="13">
        <f t="shared" si="2"/>
        <v>0.0925</v>
      </c>
      <c r="AE265" s="11">
        <f t="shared" si="3"/>
        <v>0.4484836066</v>
      </c>
      <c r="AF265" s="11">
        <f t="shared" si="7"/>
        <v>0.4464344262</v>
      </c>
      <c r="AH265" s="12">
        <v>264.0</v>
      </c>
      <c r="AI265" s="13">
        <v>49.0</v>
      </c>
      <c r="AJ265" s="11">
        <f t="shared" si="4"/>
        <v>0.5420944559</v>
      </c>
      <c r="AK265" s="11">
        <f t="shared" si="5"/>
        <v>0.1225</v>
      </c>
      <c r="AL265" s="11">
        <f t="shared" si="6"/>
        <v>0.4195944559</v>
      </c>
      <c r="AM265" s="11">
        <f t="shared" si="8"/>
        <v>0.4175410678</v>
      </c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13">
        <v>42.0</v>
      </c>
      <c r="BI265" s="12">
        <f t="shared" si="17"/>
        <v>13412</v>
      </c>
      <c r="BJ265" s="13">
        <v>54.0</v>
      </c>
      <c r="BK265" s="12">
        <f t="shared" si="18"/>
        <v>17129</v>
      </c>
      <c r="BL265" s="8"/>
      <c r="BM265" s="8"/>
      <c r="BN265" s="8"/>
      <c r="BO265" s="8"/>
      <c r="BP265" s="8"/>
      <c r="BQ265" s="8"/>
      <c r="BR265" s="8"/>
      <c r="BS265" s="8"/>
      <c r="BT265" s="13">
        <v>33.0</v>
      </c>
      <c r="BU265" s="13">
        <v>14.0</v>
      </c>
      <c r="BV265" s="8"/>
      <c r="BW265" s="8"/>
      <c r="BX265" s="12"/>
      <c r="BY265" s="12"/>
      <c r="BZ265" s="8"/>
      <c r="CA265" s="8"/>
      <c r="CB265" s="8"/>
      <c r="CC265" s="8"/>
    </row>
    <row r="266" ht="15.75" customHeight="1">
      <c r="A266" s="9">
        <v>7.0</v>
      </c>
      <c r="B266" s="9">
        <v>78.0</v>
      </c>
      <c r="C266" s="9"/>
      <c r="D266" s="2"/>
      <c r="E266" s="11"/>
      <c r="F266" s="11"/>
      <c r="AA266" s="12">
        <v>265.0</v>
      </c>
      <c r="AB266" s="13">
        <v>37.0</v>
      </c>
      <c r="AC266" s="11">
        <f t="shared" si="1"/>
        <v>0.5430327869</v>
      </c>
      <c r="AD266" s="13">
        <f t="shared" si="2"/>
        <v>0.0925</v>
      </c>
      <c r="AE266" s="11">
        <f t="shared" si="3"/>
        <v>0.4505327869</v>
      </c>
      <c r="AF266" s="11">
        <f t="shared" si="7"/>
        <v>0.4484836066</v>
      </c>
      <c r="AH266" s="12">
        <v>265.0</v>
      </c>
      <c r="AI266" s="13">
        <v>50.0</v>
      </c>
      <c r="AJ266" s="11">
        <f t="shared" si="4"/>
        <v>0.5441478439</v>
      </c>
      <c r="AK266" s="11">
        <f t="shared" si="5"/>
        <v>0.125</v>
      </c>
      <c r="AL266" s="11">
        <f t="shared" si="6"/>
        <v>0.4191478439</v>
      </c>
      <c r="AM266" s="11">
        <f t="shared" si="8"/>
        <v>0.4170944559</v>
      </c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13">
        <v>33.0</v>
      </c>
      <c r="BI266" s="12">
        <f t="shared" si="17"/>
        <v>13445</v>
      </c>
      <c r="BJ266" s="13">
        <v>14.0</v>
      </c>
      <c r="BK266" s="12">
        <f t="shared" si="18"/>
        <v>17143</v>
      </c>
      <c r="BL266" s="8"/>
      <c r="BM266" s="8"/>
      <c r="BN266" s="8"/>
      <c r="BO266" s="8"/>
      <c r="BP266" s="8"/>
      <c r="BQ266" s="8"/>
      <c r="BR266" s="8"/>
      <c r="BS266" s="8"/>
      <c r="BT266" s="13">
        <v>7.0</v>
      </c>
      <c r="BU266" s="13">
        <v>78.0</v>
      </c>
      <c r="BV266" s="8"/>
      <c r="BW266" s="8"/>
      <c r="BX266" s="12"/>
      <c r="BY266" s="12"/>
      <c r="BZ266" s="8"/>
      <c r="CA266" s="8"/>
      <c r="CB266" s="8"/>
      <c r="CC266" s="8"/>
    </row>
    <row r="267" ht="15.75" customHeight="1">
      <c r="A267" s="9">
        <v>15.0</v>
      </c>
      <c r="B267" s="9">
        <v>25.0</v>
      </c>
      <c r="C267" s="9"/>
      <c r="D267" s="2"/>
      <c r="E267" s="11"/>
      <c r="F267" s="11"/>
      <c r="AA267" s="12">
        <v>266.0</v>
      </c>
      <c r="AB267" s="13">
        <v>38.0</v>
      </c>
      <c r="AC267" s="11">
        <f t="shared" si="1"/>
        <v>0.5450819672</v>
      </c>
      <c r="AD267" s="13">
        <f t="shared" si="2"/>
        <v>0.095</v>
      </c>
      <c r="AE267" s="11">
        <f t="shared" si="3"/>
        <v>0.4500819672</v>
      </c>
      <c r="AF267" s="11">
        <f t="shared" si="7"/>
        <v>0.4480327869</v>
      </c>
      <c r="AH267" s="12">
        <v>266.0</v>
      </c>
      <c r="AI267" s="13">
        <v>50.0</v>
      </c>
      <c r="AJ267" s="11">
        <f t="shared" si="4"/>
        <v>0.546201232</v>
      </c>
      <c r="AK267" s="11">
        <f t="shared" si="5"/>
        <v>0.125</v>
      </c>
      <c r="AL267" s="11">
        <f t="shared" si="6"/>
        <v>0.421201232</v>
      </c>
      <c r="AM267" s="11">
        <f t="shared" si="8"/>
        <v>0.4191478439</v>
      </c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13">
        <v>7.0</v>
      </c>
      <c r="BI267" s="12">
        <f t="shared" si="17"/>
        <v>13452</v>
      </c>
      <c r="BJ267" s="13">
        <v>78.0</v>
      </c>
      <c r="BK267" s="12">
        <f t="shared" si="18"/>
        <v>17221</v>
      </c>
      <c r="BL267" s="8"/>
      <c r="BM267" s="8"/>
      <c r="BN267" s="8"/>
      <c r="BO267" s="8"/>
      <c r="BP267" s="8"/>
      <c r="BQ267" s="8"/>
      <c r="BR267" s="8"/>
      <c r="BS267" s="8"/>
      <c r="BT267" s="13">
        <v>15.0</v>
      </c>
      <c r="BU267" s="13">
        <v>25.0</v>
      </c>
      <c r="BV267" s="8"/>
      <c r="BW267" s="8"/>
      <c r="BX267" s="12"/>
      <c r="BY267" s="12"/>
      <c r="BZ267" s="8"/>
      <c r="CA267" s="8"/>
      <c r="CB267" s="8"/>
      <c r="CC267" s="8"/>
    </row>
    <row r="268" ht="15.75" customHeight="1">
      <c r="A268" s="9">
        <v>86.0</v>
      </c>
      <c r="B268" s="9">
        <v>251.0</v>
      </c>
      <c r="C268" s="9"/>
      <c r="D268" s="2"/>
      <c r="E268" s="11"/>
      <c r="F268" s="11"/>
      <c r="AA268" s="12">
        <v>267.0</v>
      </c>
      <c r="AB268" s="13">
        <v>39.0</v>
      </c>
      <c r="AC268" s="11">
        <f t="shared" si="1"/>
        <v>0.5471311475</v>
      </c>
      <c r="AD268" s="13">
        <f t="shared" si="2"/>
        <v>0.0975</v>
      </c>
      <c r="AE268" s="11">
        <f t="shared" si="3"/>
        <v>0.4496311475</v>
      </c>
      <c r="AF268" s="11">
        <f t="shared" si="7"/>
        <v>0.4475819672</v>
      </c>
      <c r="AH268" s="12">
        <v>267.0</v>
      </c>
      <c r="AI268" s="13">
        <v>50.0</v>
      </c>
      <c r="AJ268" s="11">
        <f t="shared" si="4"/>
        <v>0.5482546201</v>
      </c>
      <c r="AK268" s="11">
        <f t="shared" si="5"/>
        <v>0.125</v>
      </c>
      <c r="AL268" s="11">
        <f t="shared" si="6"/>
        <v>0.4232546201</v>
      </c>
      <c r="AM268" s="11">
        <f t="shared" si="8"/>
        <v>0.421201232</v>
      </c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13">
        <v>15.0</v>
      </c>
      <c r="BI268" s="12">
        <f t="shared" si="17"/>
        <v>13467</v>
      </c>
      <c r="BJ268" s="13">
        <v>25.0</v>
      </c>
      <c r="BK268" s="12">
        <f t="shared" si="18"/>
        <v>17246</v>
      </c>
      <c r="BL268" s="8"/>
      <c r="BM268" s="8"/>
      <c r="BN268" s="8"/>
      <c r="BO268" s="8"/>
      <c r="BP268" s="8"/>
      <c r="BQ268" s="8"/>
      <c r="BR268" s="8"/>
      <c r="BS268" s="8"/>
      <c r="BT268" s="13">
        <v>86.0</v>
      </c>
      <c r="BU268" s="13">
        <v>251.0</v>
      </c>
      <c r="BV268" s="8"/>
      <c r="BW268" s="8"/>
      <c r="BX268" s="12"/>
      <c r="BY268" s="12"/>
      <c r="BZ268" s="8"/>
      <c r="CA268" s="8"/>
      <c r="CB268" s="8"/>
      <c r="CC268" s="8"/>
    </row>
    <row r="269" ht="15.75" customHeight="1">
      <c r="A269" s="9">
        <v>28.0</v>
      </c>
      <c r="B269" s="9">
        <v>29.0</v>
      </c>
      <c r="C269" s="9"/>
      <c r="D269" s="2"/>
      <c r="E269" s="11"/>
      <c r="F269" s="11"/>
      <c r="AA269" s="12">
        <v>268.0</v>
      </c>
      <c r="AB269" s="13">
        <v>39.0</v>
      </c>
      <c r="AC269" s="11">
        <f t="shared" si="1"/>
        <v>0.5491803279</v>
      </c>
      <c r="AD269" s="13">
        <f t="shared" si="2"/>
        <v>0.0975</v>
      </c>
      <c r="AE269" s="11">
        <f t="shared" si="3"/>
        <v>0.4516803279</v>
      </c>
      <c r="AF269" s="11">
        <f t="shared" si="7"/>
        <v>0.4496311475</v>
      </c>
      <c r="AH269" s="12">
        <v>268.0</v>
      </c>
      <c r="AI269" s="13">
        <v>51.0</v>
      </c>
      <c r="AJ269" s="11">
        <f t="shared" si="4"/>
        <v>0.5503080082</v>
      </c>
      <c r="AK269" s="11">
        <f t="shared" si="5"/>
        <v>0.1275</v>
      </c>
      <c r="AL269" s="11">
        <f t="shared" si="6"/>
        <v>0.4228080082</v>
      </c>
      <c r="AM269" s="11">
        <f t="shared" si="8"/>
        <v>0.4207546201</v>
      </c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13">
        <v>86.0</v>
      </c>
      <c r="BI269" s="12">
        <f t="shared" si="17"/>
        <v>13553</v>
      </c>
      <c r="BJ269" s="13">
        <v>251.0</v>
      </c>
      <c r="BK269" s="12">
        <f t="shared" si="18"/>
        <v>17497</v>
      </c>
      <c r="BL269" s="8"/>
      <c r="BM269" s="8"/>
      <c r="BN269" s="8"/>
      <c r="BO269" s="8"/>
      <c r="BP269" s="8"/>
      <c r="BQ269" s="8"/>
      <c r="BR269" s="8"/>
      <c r="BS269" s="8"/>
      <c r="BT269" s="13">
        <v>28.0</v>
      </c>
      <c r="BU269" s="13">
        <v>29.0</v>
      </c>
      <c r="BV269" s="8"/>
      <c r="BW269" s="8"/>
      <c r="BX269" s="12"/>
      <c r="BY269" s="12"/>
      <c r="BZ269" s="8"/>
      <c r="CA269" s="8"/>
      <c r="CB269" s="8"/>
      <c r="CC269" s="8"/>
    </row>
    <row r="270" ht="15.75" customHeight="1">
      <c r="A270" s="9">
        <v>89.0</v>
      </c>
      <c r="B270" s="9">
        <v>43.0</v>
      </c>
      <c r="C270" s="9"/>
      <c r="D270" s="2"/>
      <c r="E270" s="11"/>
      <c r="F270" s="11"/>
      <c r="AA270" s="12">
        <v>269.0</v>
      </c>
      <c r="AB270" s="13">
        <v>39.0</v>
      </c>
      <c r="AC270" s="11">
        <f t="shared" si="1"/>
        <v>0.5512295082</v>
      </c>
      <c r="AD270" s="13">
        <f t="shared" si="2"/>
        <v>0.0975</v>
      </c>
      <c r="AE270" s="11">
        <f t="shared" si="3"/>
        <v>0.4537295082</v>
      </c>
      <c r="AF270" s="11">
        <f t="shared" si="7"/>
        <v>0.4516803279</v>
      </c>
      <c r="AH270" s="12">
        <v>269.0</v>
      </c>
      <c r="AI270" s="13">
        <v>51.0</v>
      </c>
      <c r="AJ270" s="11">
        <f t="shared" si="4"/>
        <v>0.5523613963</v>
      </c>
      <c r="AK270" s="11">
        <f t="shared" si="5"/>
        <v>0.1275</v>
      </c>
      <c r="AL270" s="11">
        <f t="shared" si="6"/>
        <v>0.4248613963</v>
      </c>
      <c r="AM270" s="11">
        <f t="shared" si="8"/>
        <v>0.4228080082</v>
      </c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13">
        <v>28.0</v>
      </c>
      <c r="BI270" s="12">
        <f t="shared" si="17"/>
        <v>13581</v>
      </c>
      <c r="BJ270" s="13">
        <v>29.0</v>
      </c>
      <c r="BK270" s="12">
        <f t="shared" si="18"/>
        <v>17526</v>
      </c>
      <c r="BL270" s="8"/>
      <c r="BM270" s="8"/>
      <c r="BN270" s="8"/>
      <c r="BO270" s="8"/>
      <c r="BP270" s="8"/>
      <c r="BQ270" s="8"/>
      <c r="BR270" s="8"/>
      <c r="BS270" s="8"/>
      <c r="BT270" s="13">
        <v>89.0</v>
      </c>
      <c r="BU270" s="13">
        <v>43.0</v>
      </c>
      <c r="BV270" s="8"/>
      <c r="BW270" s="8"/>
      <c r="BX270" s="12"/>
      <c r="BY270" s="12"/>
      <c r="BZ270" s="8"/>
      <c r="CA270" s="8"/>
      <c r="CB270" s="8"/>
      <c r="CC270" s="8"/>
    </row>
    <row r="271" ht="15.75" customHeight="1">
      <c r="A271" s="9">
        <v>136.0</v>
      </c>
      <c r="B271" s="9">
        <v>14.0</v>
      </c>
      <c r="C271" s="9"/>
      <c r="D271" s="2"/>
      <c r="E271" s="11"/>
      <c r="F271" s="11"/>
      <c r="AA271" s="12">
        <v>270.0</v>
      </c>
      <c r="AB271" s="13">
        <v>39.0</v>
      </c>
      <c r="AC271" s="11">
        <f t="shared" si="1"/>
        <v>0.5532786885</v>
      </c>
      <c r="AD271" s="13">
        <f t="shared" si="2"/>
        <v>0.0975</v>
      </c>
      <c r="AE271" s="11">
        <f t="shared" si="3"/>
        <v>0.4557786885</v>
      </c>
      <c r="AF271" s="11">
        <f t="shared" si="7"/>
        <v>0.4537295082</v>
      </c>
      <c r="AH271" s="12">
        <v>270.0</v>
      </c>
      <c r="AI271" s="13">
        <v>52.0</v>
      </c>
      <c r="AJ271" s="11">
        <f t="shared" si="4"/>
        <v>0.5544147844</v>
      </c>
      <c r="AK271" s="11">
        <f t="shared" si="5"/>
        <v>0.13</v>
      </c>
      <c r="AL271" s="11">
        <f t="shared" si="6"/>
        <v>0.4244147844</v>
      </c>
      <c r="AM271" s="11">
        <f t="shared" si="8"/>
        <v>0.4223613963</v>
      </c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13">
        <v>89.0</v>
      </c>
      <c r="BI271" s="12">
        <f t="shared" si="17"/>
        <v>13670</v>
      </c>
      <c r="BJ271" s="13">
        <v>43.0</v>
      </c>
      <c r="BK271" s="12">
        <f t="shared" si="18"/>
        <v>17569</v>
      </c>
      <c r="BL271" s="8"/>
      <c r="BM271" s="8"/>
      <c r="BN271" s="8"/>
      <c r="BO271" s="8"/>
      <c r="BP271" s="8"/>
      <c r="BQ271" s="8"/>
      <c r="BR271" s="8"/>
      <c r="BS271" s="8"/>
      <c r="BT271" s="13">
        <v>136.0</v>
      </c>
      <c r="BU271" s="13">
        <v>14.0</v>
      </c>
      <c r="BV271" s="8"/>
      <c r="BW271" s="8"/>
      <c r="BX271" s="12"/>
      <c r="BY271" s="12"/>
      <c r="BZ271" s="8"/>
      <c r="CA271" s="8"/>
      <c r="CB271" s="8"/>
      <c r="CC271" s="8"/>
    </row>
    <row r="272" ht="15.75" customHeight="1">
      <c r="A272" s="9">
        <v>38.0</v>
      </c>
      <c r="B272" s="9">
        <v>78.0</v>
      </c>
      <c r="C272" s="9"/>
      <c r="D272" s="2"/>
      <c r="E272" s="11"/>
      <c r="F272" s="11"/>
      <c r="AA272" s="12">
        <v>271.0</v>
      </c>
      <c r="AB272" s="13">
        <v>39.0</v>
      </c>
      <c r="AC272" s="11">
        <f t="shared" si="1"/>
        <v>0.5553278689</v>
      </c>
      <c r="AD272" s="13">
        <f t="shared" si="2"/>
        <v>0.0975</v>
      </c>
      <c r="AE272" s="11">
        <f t="shared" si="3"/>
        <v>0.4578278689</v>
      </c>
      <c r="AF272" s="11">
        <f t="shared" si="7"/>
        <v>0.4557786885</v>
      </c>
      <c r="AH272" s="12">
        <v>271.0</v>
      </c>
      <c r="AI272" s="13">
        <v>52.0</v>
      </c>
      <c r="AJ272" s="11">
        <f t="shared" si="4"/>
        <v>0.5564681725</v>
      </c>
      <c r="AK272" s="11">
        <f t="shared" si="5"/>
        <v>0.13</v>
      </c>
      <c r="AL272" s="11">
        <f t="shared" si="6"/>
        <v>0.4264681725</v>
      </c>
      <c r="AM272" s="11">
        <f t="shared" si="8"/>
        <v>0.4244147844</v>
      </c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13">
        <v>136.0</v>
      </c>
      <c r="BI272" s="12">
        <f t="shared" si="17"/>
        <v>13806</v>
      </c>
      <c r="BJ272" s="13">
        <v>14.0</v>
      </c>
      <c r="BK272" s="12">
        <f t="shared" si="18"/>
        <v>17583</v>
      </c>
      <c r="BL272" s="8"/>
      <c r="BM272" s="8"/>
      <c r="BN272" s="8"/>
      <c r="BO272" s="8"/>
      <c r="BP272" s="8"/>
      <c r="BQ272" s="8"/>
      <c r="BR272" s="8"/>
      <c r="BS272" s="8"/>
      <c r="BT272" s="13">
        <v>38.0</v>
      </c>
      <c r="BU272" s="13">
        <v>78.0</v>
      </c>
      <c r="BV272" s="8"/>
      <c r="BW272" s="8"/>
      <c r="BX272" s="12"/>
      <c r="BY272" s="12"/>
      <c r="BZ272" s="8"/>
      <c r="CA272" s="8"/>
      <c r="CB272" s="8"/>
      <c r="CC272" s="8"/>
    </row>
    <row r="273" ht="15.75" customHeight="1">
      <c r="A273" s="9">
        <v>97.0</v>
      </c>
      <c r="B273" s="9">
        <v>22.0</v>
      </c>
      <c r="C273" s="9"/>
      <c r="D273" s="2"/>
      <c r="E273" s="11"/>
      <c r="F273" s="11"/>
      <c r="AA273" s="12">
        <v>272.0</v>
      </c>
      <c r="AB273" s="13">
        <v>39.0</v>
      </c>
      <c r="AC273" s="11">
        <f t="shared" si="1"/>
        <v>0.5573770492</v>
      </c>
      <c r="AD273" s="13">
        <f t="shared" si="2"/>
        <v>0.0975</v>
      </c>
      <c r="AE273" s="11">
        <f t="shared" si="3"/>
        <v>0.4598770492</v>
      </c>
      <c r="AF273" s="11">
        <f t="shared" si="7"/>
        <v>0.4578278689</v>
      </c>
      <c r="AH273" s="12">
        <v>272.0</v>
      </c>
      <c r="AI273" s="13">
        <v>53.0</v>
      </c>
      <c r="AJ273" s="11">
        <f t="shared" si="4"/>
        <v>0.5585215606</v>
      </c>
      <c r="AK273" s="11">
        <f t="shared" si="5"/>
        <v>0.1325</v>
      </c>
      <c r="AL273" s="11">
        <f t="shared" si="6"/>
        <v>0.4260215606</v>
      </c>
      <c r="AM273" s="11">
        <f t="shared" si="8"/>
        <v>0.4239681725</v>
      </c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13">
        <v>38.0</v>
      </c>
      <c r="BI273" s="12">
        <f t="shared" si="17"/>
        <v>13844</v>
      </c>
      <c r="BJ273" s="13">
        <v>78.0</v>
      </c>
      <c r="BK273" s="12">
        <f t="shared" si="18"/>
        <v>17661</v>
      </c>
      <c r="BL273" s="8"/>
      <c r="BM273" s="8"/>
      <c r="BN273" s="8"/>
      <c r="BO273" s="8"/>
      <c r="BP273" s="8"/>
      <c r="BQ273" s="8"/>
      <c r="BR273" s="8"/>
      <c r="BS273" s="8"/>
      <c r="BT273" s="13">
        <v>97.0</v>
      </c>
      <c r="BU273" s="13">
        <v>22.0</v>
      </c>
      <c r="BV273" s="8"/>
      <c r="BW273" s="8"/>
      <c r="BX273" s="12"/>
      <c r="BY273" s="12"/>
      <c r="BZ273" s="8"/>
      <c r="CA273" s="8"/>
      <c r="CB273" s="8"/>
      <c r="CC273" s="8"/>
    </row>
    <row r="274" ht="15.75" customHeight="1">
      <c r="A274" s="9">
        <v>51.0</v>
      </c>
      <c r="B274" s="9">
        <v>75.0</v>
      </c>
      <c r="C274" s="9"/>
      <c r="D274" s="2"/>
      <c r="E274" s="11"/>
      <c r="F274" s="11"/>
      <c r="AA274" s="12">
        <v>273.0</v>
      </c>
      <c r="AB274" s="13">
        <v>40.0</v>
      </c>
      <c r="AC274" s="11">
        <f t="shared" si="1"/>
        <v>0.5594262295</v>
      </c>
      <c r="AD274" s="13">
        <f t="shared" si="2"/>
        <v>0.1</v>
      </c>
      <c r="AE274" s="11">
        <f t="shared" si="3"/>
        <v>0.4594262295</v>
      </c>
      <c r="AF274" s="11">
        <f t="shared" si="7"/>
        <v>0.4573770492</v>
      </c>
      <c r="AH274" s="12">
        <v>273.0</v>
      </c>
      <c r="AI274" s="13">
        <v>53.0</v>
      </c>
      <c r="AJ274" s="11">
        <f t="shared" si="4"/>
        <v>0.5605749487</v>
      </c>
      <c r="AK274" s="11">
        <f t="shared" si="5"/>
        <v>0.1325</v>
      </c>
      <c r="AL274" s="11">
        <f t="shared" si="6"/>
        <v>0.4280749487</v>
      </c>
      <c r="AM274" s="11">
        <f t="shared" si="8"/>
        <v>0.4260215606</v>
      </c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13">
        <v>97.0</v>
      </c>
      <c r="BI274" s="12">
        <f t="shared" si="17"/>
        <v>13941</v>
      </c>
      <c r="BJ274" s="13">
        <v>22.0</v>
      </c>
      <c r="BK274" s="12">
        <f t="shared" si="18"/>
        <v>17683</v>
      </c>
      <c r="BL274" s="8"/>
      <c r="BM274" s="8"/>
      <c r="BN274" s="8"/>
      <c r="BO274" s="8"/>
      <c r="BP274" s="8"/>
      <c r="BQ274" s="8"/>
      <c r="BR274" s="8"/>
      <c r="BS274" s="8"/>
      <c r="BT274" s="13">
        <v>51.0</v>
      </c>
      <c r="BU274" s="13">
        <v>75.0</v>
      </c>
      <c r="BV274" s="8"/>
      <c r="BW274" s="8"/>
      <c r="BX274" s="12"/>
      <c r="BY274" s="12"/>
      <c r="BZ274" s="8"/>
      <c r="CA274" s="8"/>
      <c r="CB274" s="8"/>
      <c r="CC274" s="8"/>
    </row>
    <row r="275" ht="15.75" customHeight="1">
      <c r="A275" s="9">
        <v>18.0</v>
      </c>
      <c r="B275" s="9">
        <v>13.0</v>
      </c>
      <c r="C275" s="9"/>
      <c r="D275" s="2"/>
      <c r="E275" s="11"/>
      <c r="F275" s="11"/>
      <c r="AA275" s="12">
        <v>274.0</v>
      </c>
      <c r="AB275" s="13">
        <v>40.0</v>
      </c>
      <c r="AC275" s="11">
        <f t="shared" si="1"/>
        <v>0.5614754098</v>
      </c>
      <c r="AD275" s="13">
        <f t="shared" si="2"/>
        <v>0.1</v>
      </c>
      <c r="AE275" s="11">
        <f t="shared" si="3"/>
        <v>0.4614754098</v>
      </c>
      <c r="AF275" s="11">
        <f t="shared" si="7"/>
        <v>0.4594262295</v>
      </c>
      <c r="AH275" s="12">
        <v>274.0</v>
      </c>
      <c r="AI275" s="13">
        <v>53.0</v>
      </c>
      <c r="AJ275" s="11">
        <f t="shared" si="4"/>
        <v>0.5626283368</v>
      </c>
      <c r="AK275" s="11">
        <f t="shared" si="5"/>
        <v>0.1325</v>
      </c>
      <c r="AL275" s="11">
        <f t="shared" si="6"/>
        <v>0.4301283368</v>
      </c>
      <c r="AM275" s="11">
        <f t="shared" si="8"/>
        <v>0.4280749487</v>
      </c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13">
        <v>51.0</v>
      </c>
      <c r="BI275" s="12">
        <f t="shared" si="17"/>
        <v>13992</v>
      </c>
      <c r="BJ275" s="13">
        <v>75.0</v>
      </c>
      <c r="BK275" s="12">
        <f t="shared" si="18"/>
        <v>17758</v>
      </c>
      <c r="BL275" s="8"/>
      <c r="BM275" s="8"/>
      <c r="BN275" s="8"/>
      <c r="BO275" s="8"/>
      <c r="BP275" s="8"/>
      <c r="BQ275" s="8"/>
      <c r="BR275" s="8"/>
      <c r="BS275" s="8"/>
      <c r="BT275" s="13">
        <v>18.0</v>
      </c>
      <c r="BU275" s="13">
        <v>13.0</v>
      </c>
      <c r="BV275" s="8"/>
      <c r="BW275" s="8"/>
      <c r="BX275" s="12"/>
      <c r="BY275" s="12"/>
      <c r="BZ275" s="8"/>
      <c r="CA275" s="8"/>
      <c r="CB275" s="8"/>
      <c r="CC275" s="8"/>
    </row>
    <row r="276" ht="15.75" customHeight="1">
      <c r="A276" s="9">
        <v>13.0</v>
      </c>
      <c r="B276" s="9">
        <v>100.0</v>
      </c>
      <c r="C276" s="9"/>
      <c r="D276" s="2"/>
      <c r="E276" s="11"/>
      <c r="F276" s="11"/>
      <c r="AA276" s="12">
        <v>275.0</v>
      </c>
      <c r="AB276" s="13">
        <v>40.0</v>
      </c>
      <c r="AC276" s="11">
        <f t="shared" si="1"/>
        <v>0.5635245902</v>
      </c>
      <c r="AD276" s="13">
        <f t="shared" si="2"/>
        <v>0.1</v>
      </c>
      <c r="AE276" s="11">
        <f t="shared" si="3"/>
        <v>0.4635245902</v>
      </c>
      <c r="AF276" s="11">
        <f t="shared" si="7"/>
        <v>0.4614754098</v>
      </c>
      <c r="AH276" s="12">
        <v>275.0</v>
      </c>
      <c r="AI276" s="13">
        <v>53.0</v>
      </c>
      <c r="AJ276" s="11">
        <f t="shared" si="4"/>
        <v>0.5646817248</v>
      </c>
      <c r="AK276" s="11">
        <f t="shared" si="5"/>
        <v>0.1325</v>
      </c>
      <c r="AL276" s="11">
        <f t="shared" si="6"/>
        <v>0.4321817248</v>
      </c>
      <c r="AM276" s="11">
        <f t="shared" si="8"/>
        <v>0.4301283368</v>
      </c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13">
        <v>18.0</v>
      </c>
      <c r="BI276" s="12">
        <f t="shared" si="17"/>
        <v>14010</v>
      </c>
      <c r="BJ276" s="13">
        <v>13.0</v>
      </c>
      <c r="BK276" s="12">
        <f t="shared" si="18"/>
        <v>17771</v>
      </c>
      <c r="BL276" s="8"/>
      <c r="BM276" s="8"/>
      <c r="BN276" s="8"/>
      <c r="BO276" s="8"/>
      <c r="BP276" s="8"/>
      <c r="BQ276" s="8"/>
      <c r="BR276" s="8"/>
      <c r="BS276" s="8"/>
      <c r="BT276" s="13">
        <v>13.0</v>
      </c>
      <c r="BU276" s="13">
        <v>100.0</v>
      </c>
      <c r="BV276" s="8"/>
      <c r="BW276" s="8"/>
      <c r="BX276" s="12"/>
      <c r="BY276" s="12"/>
      <c r="BZ276" s="8"/>
      <c r="CA276" s="8"/>
      <c r="CB276" s="8"/>
      <c r="CC276" s="8"/>
    </row>
    <row r="277" ht="15.75" customHeight="1">
      <c r="A277" s="9">
        <v>31.0</v>
      </c>
      <c r="B277" s="9">
        <v>9.0</v>
      </c>
      <c r="C277" s="9"/>
      <c r="D277" s="2"/>
      <c r="E277" s="11"/>
      <c r="F277" s="11"/>
      <c r="AA277" s="12">
        <v>276.0</v>
      </c>
      <c r="AB277" s="13">
        <v>40.0</v>
      </c>
      <c r="AC277" s="11">
        <f t="shared" si="1"/>
        <v>0.5655737705</v>
      </c>
      <c r="AD277" s="13">
        <f t="shared" si="2"/>
        <v>0.1</v>
      </c>
      <c r="AE277" s="11">
        <f t="shared" si="3"/>
        <v>0.4655737705</v>
      </c>
      <c r="AF277" s="11">
        <f t="shared" si="7"/>
        <v>0.4635245902</v>
      </c>
      <c r="AH277" s="12">
        <v>276.0</v>
      </c>
      <c r="AI277" s="13">
        <v>54.0</v>
      </c>
      <c r="AJ277" s="11">
        <f t="shared" si="4"/>
        <v>0.5667351129</v>
      </c>
      <c r="AK277" s="11">
        <f t="shared" si="5"/>
        <v>0.135</v>
      </c>
      <c r="AL277" s="11">
        <f t="shared" si="6"/>
        <v>0.4317351129</v>
      </c>
      <c r="AM277" s="11">
        <f t="shared" si="8"/>
        <v>0.4296817248</v>
      </c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13">
        <v>13.0</v>
      </c>
      <c r="BI277" s="12">
        <f t="shared" si="17"/>
        <v>14023</v>
      </c>
      <c r="BJ277" s="13">
        <v>100.0</v>
      </c>
      <c r="BK277" s="12">
        <f t="shared" si="18"/>
        <v>17871</v>
      </c>
      <c r="BL277" s="8"/>
      <c r="BM277" s="8"/>
      <c r="BN277" s="8"/>
      <c r="BO277" s="8"/>
      <c r="BP277" s="8"/>
      <c r="BQ277" s="8"/>
      <c r="BR277" s="8"/>
      <c r="BS277" s="8"/>
      <c r="BT277" s="13">
        <v>31.0</v>
      </c>
      <c r="BU277" s="13">
        <v>9.0</v>
      </c>
      <c r="BV277" s="8"/>
      <c r="BW277" s="8"/>
      <c r="BX277" s="12"/>
      <c r="BY277" s="12"/>
      <c r="BZ277" s="8"/>
      <c r="CA277" s="8"/>
      <c r="CB277" s="8"/>
      <c r="CC277" s="8"/>
    </row>
    <row r="278" ht="15.75" customHeight="1">
      <c r="A278" s="9">
        <v>223.0</v>
      </c>
      <c r="B278" s="9">
        <v>35.0</v>
      </c>
      <c r="C278" s="9"/>
      <c r="D278" s="2"/>
      <c r="E278" s="11"/>
      <c r="F278" s="11"/>
      <c r="AA278" s="12">
        <v>277.0</v>
      </c>
      <c r="AB278" s="13">
        <v>41.0</v>
      </c>
      <c r="AC278" s="11">
        <f t="shared" si="1"/>
        <v>0.5676229508</v>
      </c>
      <c r="AD278" s="13">
        <f t="shared" si="2"/>
        <v>0.1025</v>
      </c>
      <c r="AE278" s="11">
        <f t="shared" si="3"/>
        <v>0.4651229508</v>
      </c>
      <c r="AF278" s="11">
        <f t="shared" si="7"/>
        <v>0.4630737705</v>
      </c>
      <c r="AH278" s="12">
        <v>277.0</v>
      </c>
      <c r="AI278" s="13">
        <v>54.0</v>
      </c>
      <c r="AJ278" s="11">
        <f t="shared" si="4"/>
        <v>0.568788501</v>
      </c>
      <c r="AK278" s="11">
        <f t="shared" si="5"/>
        <v>0.135</v>
      </c>
      <c r="AL278" s="11">
        <f t="shared" si="6"/>
        <v>0.433788501</v>
      </c>
      <c r="AM278" s="11">
        <f t="shared" si="8"/>
        <v>0.4317351129</v>
      </c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13">
        <v>31.0</v>
      </c>
      <c r="BI278" s="12">
        <f t="shared" si="17"/>
        <v>14054</v>
      </c>
      <c r="BJ278" s="13">
        <v>9.0</v>
      </c>
      <c r="BK278" s="12">
        <f t="shared" si="18"/>
        <v>17880</v>
      </c>
      <c r="BL278" s="8"/>
      <c r="BM278" s="8"/>
      <c r="BN278" s="8"/>
      <c r="BO278" s="8"/>
      <c r="BP278" s="8"/>
      <c r="BQ278" s="8"/>
      <c r="BR278" s="8"/>
      <c r="BS278" s="8"/>
      <c r="BT278" s="13">
        <v>223.0</v>
      </c>
      <c r="BU278" s="13">
        <v>35.0</v>
      </c>
      <c r="BV278" s="8"/>
      <c r="BW278" s="8"/>
      <c r="BX278" s="12"/>
      <c r="BY278" s="12"/>
      <c r="BZ278" s="8"/>
      <c r="CA278" s="8"/>
      <c r="CB278" s="8"/>
      <c r="CC278" s="8"/>
    </row>
    <row r="279" ht="15.75" customHeight="1">
      <c r="A279" s="9">
        <v>88.0</v>
      </c>
      <c r="B279" s="9">
        <v>17.0</v>
      </c>
      <c r="C279" s="9"/>
      <c r="D279" s="2"/>
      <c r="E279" s="11"/>
      <c r="F279" s="11"/>
      <c r="AA279" s="12">
        <v>278.0</v>
      </c>
      <c r="AB279" s="13">
        <v>41.0</v>
      </c>
      <c r="AC279" s="11">
        <f t="shared" si="1"/>
        <v>0.5696721311</v>
      </c>
      <c r="AD279" s="13">
        <f t="shared" si="2"/>
        <v>0.1025</v>
      </c>
      <c r="AE279" s="11">
        <f t="shared" si="3"/>
        <v>0.4671721311</v>
      </c>
      <c r="AF279" s="11">
        <f t="shared" si="7"/>
        <v>0.4651229508</v>
      </c>
      <c r="AH279" s="12">
        <v>278.0</v>
      </c>
      <c r="AI279" s="13">
        <v>54.0</v>
      </c>
      <c r="AJ279" s="11">
        <f t="shared" si="4"/>
        <v>0.5708418891</v>
      </c>
      <c r="AK279" s="11">
        <f t="shared" si="5"/>
        <v>0.135</v>
      </c>
      <c r="AL279" s="11">
        <f t="shared" si="6"/>
        <v>0.4358418891</v>
      </c>
      <c r="AM279" s="11">
        <f t="shared" si="8"/>
        <v>0.433788501</v>
      </c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13">
        <v>223.0</v>
      </c>
      <c r="BI279" s="12">
        <f t="shared" si="17"/>
        <v>14277</v>
      </c>
      <c r="BJ279" s="13">
        <v>35.0</v>
      </c>
      <c r="BK279" s="12">
        <f t="shared" si="18"/>
        <v>17915</v>
      </c>
      <c r="BL279" s="8"/>
      <c r="BM279" s="8"/>
      <c r="BN279" s="8"/>
      <c r="BO279" s="8"/>
      <c r="BP279" s="8"/>
      <c r="BQ279" s="8"/>
      <c r="BR279" s="8"/>
      <c r="BS279" s="8"/>
      <c r="BT279" s="13">
        <v>88.0</v>
      </c>
      <c r="BU279" s="13">
        <v>17.0</v>
      </c>
      <c r="BV279" s="8"/>
      <c r="BW279" s="8"/>
      <c r="BX279" s="12"/>
      <c r="BY279" s="12"/>
      <c r="BZ279" s="8"/>
      <c r="CA279" s="8"/>
      <c r="CB279" s="8"/>
      <c r="CC279" s="8"/>
    </row>
    <row r="280" ht="15.75" customHeight="1">
      <c r="A280" s="9">
        <v>12.0</v>
      </c>
      <c r="B280" s="9">
        <v>21.0</v>
      </c>
      <c r="C280" s="9"/>
      <c r="D280" s="2"/>
      <c r="E280" s="11"/>
      <c r="F280" s="11"/>
      <c r="AA280" s="12">
        <v>279.0</v>
      </c>
      <c r="AB280" s="13">
        <v>42.0</v>
      </c>
      <c r="AC280" s="11">
        <f t="shared" si="1"/>
        <v>0.5717213115</v>
      </c>
      <c r="AD280" s="13">
        <f t="shared" si="2"/>
        <v>0.105</v>
      </c>
      <c r="AE280" s="11">
        <f t="shared" si="3"/>
        <v>0.4667213115</v>
      </c>
      <c r="AF280" s="11">
        <f t="shared" si="7"/>
        <v>0.4646721311</v>
      </c>
      <c r="AH280" s="12">
        <v>279.0</v>
      </c>
      <c r="AI280" s="13">
        <v>55.0</v>
      </c>
      <c r="AJ280" s="11">
        <f t="shared" si="4"/>
        <v>0.5728952772</v>
      </c>
      <c r="AK280" s="11">
        <f t="shared" si="5"/>
        <v>0.1375</v>
      </c>
      <c r="AL280" s="11">
        <f t="shared" si="6"/>
        <v>0.4353952772</v>
      </c>
      <c r="AM280" s="11">
        <f t="shared" si="8"/>
        <v>0.4333418891</v>
      </c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13">
        <v>88.0</v>
      </c>
      <c r="BI280" s="12">
        <f t="shared" si="17"/>
        <v>14365</v>
      </c>
      <c r="BJ280" s="13">
        <v>17.0</v>
      </c>
      <c r="BK280" s="12">
        <f t="shared" si="18"/>
        <v>17932</v>
      </c>
      <c r="BL280" s="8"/>
      <c r="BM280" s="8"/>
      <c r="BN280" s="8"/>
      <c r="BO280" s="8"/>
      <c r="BP280" s="8"/>
      <c r="BQ280" s="8"/>
      <c r="BR280" s="8"/>
      <c r="BS280" s="8"/>
      <c r="BT280" s="13">
        <v>12.0</v>
      </c>
      <c r="BU280" s="13">
        <v>21.0</v>
      </c>
      <c r="BV280" s="8"/>
      <c r="BW280" s="8"/>
      <c r="BX280" s="12"/>
      <c r="BY280" s="12"/>
      <c r="BZ280" s="8"/>
      <c r="CA280" s="8"/>
      <c r="CB280" s="8"/>
      <c r="CC280" s="8"/>
    </row>
    <row r="281" ht="15.75" customHeight="1">
      <c r="A281" s="9">
        <v>47.0</v>
      </c>
      <c r="B281" s="9">
        <v>225.0</v>
      </c>
      <c r="C281" s="9"/>
      <c r="D281" s="2"/>
      <c r="E281" s="11"/>
      <c r="F281" s="11"/>
      <c r="AA281" s="12">
        <v>280.0</v>
      </c>
      <c r="AB281" s="13">
        <v>42.0</v>
      </c>
      <c r="AC281" s="11">
        <f t="shared" si="1"/>
        <v>0.5737704918</v>
      </c>
      <c r="AD281" s="13">
        <f t="shared" si="2"/>
        <v>0.105</v>
      </c>
      <c r="AE281" s="11">
        <f t="shared" si="3"/>
        <v>0.4687704918</v>
      </c>
      <c r="AF281" s="11">
        <f t="shared" si="7"/>
        <v>0.4667213115</v>
      </c>
      <c r="AH281" s="12">
        <v>280.0</v>
      </c>
      <c r="AI281" s="13">
        <v>55.0</v>
      </c>
      <c r="AJ281" s="11">
        <f t="shared" si="4"/>
        <v>0.5749486653</v>
      </c>
      <c r="AK281" s="11">
        <f t="shared" si="5"/>
        <v>0.1375</v>
      </c>
      <c r="AL281" s="11">
        <f t="shared" si="6"/>
        <v>0.4374486653</v>
      </c>
      <c r="AM281" s="11">
        <f t="shared" si="8"/>
        <v>0.4353952772</v>
      </c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13">
        <v>12.0</v>
      </c>
      <c r="BI281" s="12">
        <f t="shared" si="17"/>
        <v>14377</v>
      </c>
      <c r="BJ281" s="13">
        <v>21.0</v>
      </c>
      <c r="BK281" s="12">
        <f t="shared" si="18"/>
        <v>17953</v>
      </c>
      <c r="BL281" s="8"/>
      <c r="BM281" s="8"/>
      <c r="BN281" s="8"/>
      <c r="BO281" s="8"/>
      <c r="BP281" s="8"/>
      <c r="BQ281" s="8"/>
      <c r="BR281" s="8"/>
      <c r="BS281" s="8"/>
      <c r="BT281" s="13">
        <v>47.0</v>
      </c>
      <c r="BU281" s="13">
        <v>225.0</v>
      </c>
      <c r="BV281" s="8"/>
      <c r="BW281" s="8"/>
      <c r="BX281" s="12"/>
      <c r="BY281" s="12"/>
      <c r="BZ281" s="8"/>
      <c r="CA281" s="8"/>
      <c r="CB281" s="8"/>
      <c r="CC281" s="8"/>
    </row>
    <row r="282" ht="15.75" customHeight="1">
      <c r="A282" s="9">
        <v>69.0</v>
      </c>
      <c r="B282" s="9">
        <v>43.0</v>
      </c>
      <c r="C282" s="9"/>
      <c r="D282" s="2"/>
      <c r="E282" s="11"/>
      <c r="F282" s="11"/>
      <c r="AA282" s="12">
        <v>281.0</v>
      </c>
      <c r="AB282" s="13">
        <v>42.0</v>
      </c>
      <c r="AC282" s="11">
        <f t="shared" si="1"/>
        <v>0.5758196721</v>
      </c>
      <c r="AD282" s="13">
        <f t="shared" si="2"/>
        <v>0.105</v>
      </c>
      <c r="AE282" s="11">
        <f t="shared" si="3"/>
        <v>0.4708196721</v>
      </c>
      <c r="AF282" s="11">
        <f t="shared" si="7"/>
        <v>0.4687704918</v>
      </c>
      <c r="AH282" s="12">
        <v>281.0</v>
      </c>
      <c r="AI282" s="13">
        <v>55.0</v>
      </c>
      <c r="AJ282" s="11">
        <f t="shared" si="4"/>
        <v>0.5770020534</v>
      </c>
      <c r="AK282" s="11">
        <f t="shared" si="5"/>
        <v>0.1375</v>
      </c>
      <c r="AL282" s="11">
        <f t="shared" si="6"/>
        <v>0.4395020534</v>
      </c>
      <c r="AM282" s="11">
        <f t="shared" si="8"/>
        <v>0.4374486653</v>
      </c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13">
        <v>47.0</v>
      </c>
      <c r="BI282" s="12">
        <f t="shared" si="17"/>
        <v>14424</v>
      </c>
      <c r="BJ282" s="13">
        <v>225.0</v>
      </c>
      <c r="BK282" s="12">
        <f t="shared" si="18"/>
        <v>18178</v>
      </c>
      <c r="BL282" s="8"/>
      <c r="BM282" s="8"/>
      <c r="BN282" s="8"/>
      <c r="BO282" s="8"/>
      <c r="BP282" s="8"/>
      <c r="BQ282" s="8"/>
      <c r="BR282" s="8"/>
      <c r="BS282" s="8"/>
      <c r="BT282" s="13">
        <v>69.0</v>
      </c>
      <c r="BU282" s="13">
        <v>43.0</v>
      </c>
      <c r="BV282" s="8"/>
      <c r="BW282" s="8"/>
      <c r="BX282" s="12"/>
      <c r="BY282" s="12"/>
      <c r="BZ282" s="8"/>
      <c r="CA282" s="8"/>
      <c r="CB282" s="8"/>
      <c r="CC282" s="8"/>
    </row>
    <row r="283" ht="15.75" customHeight="1">
      <c r="A283" s="9">
        <v>39.0</v>
      </c>
      <c r="B283" s="9">
        <v>38.0</v>
      </c>
      <c r="C283" s="9"/>
      <c r="D283" s="2"/>
      <c r="E283" s="11"/>
      <c r="F283" s="11"/>
      <c r="AA283" s="12">
        <v>282.0</v>
      </c>
      <c r="AB283" s="13">
        <v>42.0</v>
      </c>
      <c r="AC283" s="11">
        <f t="shared" si="1"/>
        <v>0.5778688525</v>
      </c>
      <c r="AD283" s="13">
        <f t="shared" si="2"/>
        <v>0.105</v>
      </c>
      <c r="AE283" s="11">
        <f t="shared" si="3"/>
        <v>0.4728688525</v>
      </c>
      <c r="AF283" s="11">
        <f t="shared" si="7"/>
        <v>0.4708196721</v>
      </c>
      <c r="AH283" s="12">
        <v>282.0</v>
      </c>
      <c r="AI283" s="13">
        <v>55.0</v>
      </c>
      <c r="AJ283" s="11">
        <f t="shared" si="4"/>
        <v>0.5790554415</v>
      </c>
      <c r="AK283" s="11">
        <f t="shared" si="5"/>
        <v>0.1375</v>
      </c>
      <c r="AL283" s="11">
        <f t="shared" si="6"/>
        <v>0.4415554415</v>
      </c>
      <c r="AM283" s="11">
        <f t="shared" si="8"/>
        <v>0.4395020534</v>
      </c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13">
        <v>69.0</v>
      </c>
      <c r="BI283" s="12">
        <f t="shared" si="17"/>
        <v>14493</v>
      </c>
      <c r="BJ283" s="13">
        <v>43.0</v>
      </c>
      <c r="BK283" s="12">
        <f t="shared" si="18"/>
        <v>18221</v>
      </c>
      <c r="BL283" s="8"/>
      <c r="BM283" s="8"/>
      <c r="BN283" s="8"/>
      <c r="BO283" s="8"/>
      <c r="BP283" s="8"/>
      <c r="BQ283" s="8"/>
      <c r="BR283" s="8"/>
      <c r="BS283" s="8"/>
      <c r="BT283" s="13">
        <v>39.0</v>
      </c>
      <c r="BU283" s="13">
        <v>38.0</v>
      </c>
      <c r="BV283" s="8"/>
      <c r="BW283" s="8"/>
      <c r="BX283" s="12"/>
      <c r="BY283" s="12"/>
      <c r="BZ283" s="8"/>
      <c r="CA283" s="8"/>
      <c r="CB283" s="8"/>
      <c r="CC283" s="8"/>
    </row>
    <row r="284" ht="15.75" customHeight="1">
      <c r="A284" s="9">
        <v>41.0</v>
      </c>
      <c r="B284" s="9">
        <v>137.0</v>
      </c>
      <c r="C284" s="9"/>
      <c r="D284" s="2"/>
      <c r="E284" s="11"/>
      <c r="F284" s="11"/>
      <c r="AA284" s="12">
        <v>283.0</v>
      </c>
      <c r="AB284" s="13">
        <v>42.0</v>
      </c>
      <c r="AC284" s="11">
        <f t="shared" si="1"/>
        <v>0.5799180328</v>
      </c>
      <c r="AD284" s="13">
        <f t="shared" si="2"/>
        <v>0.105</v>
      </c>
      <c r="AE284" s="11">
        <f t="shared" si="3"/>
        <v>0.4749180328</v>
      </c>
      <c r="AF284" s="11">
        <f t="shared" si="7"/>
        <v>0.4728688525</v>
      </c>
      <c r="AH284" s="12">
        <v>283.0</v>
      </c>
      <c r="AI284" s="13">
        <v>56.0</v>
      </c>
      <c r="AJ284" s="11">
        <f t="shared" si="4"/>
        <v>0.5811088296</v>
      </c>
      <c r="AK284" s="11">
        <f t="shared" si="5"/>
        <v>0.14</v>
      </c>
      <c r="AL284" s="11">
        <f t="shared" si="6"/>
        <v>0.4411088296</v>
      </c>
      <c r="AM284" s="11">
        <f t="shared" si="8"/>
        <v>0.4390554415</v>
      </c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13">
        <v>39.0</v>
      </c>
      <c r="BI284" s="12">
        <f t="shared" si="17"/>
        <v>14532</v>
      </c>
      <c r="BJ284" s="13">
        <v>38.0</v>
      </c>
      <c r="BK284" s="12">
        <f t="shared" si="18"/>
        <v>18259</v>
      </c>
      <c r="BL284" s="8"/>
      <c r="BM284" s="8"/>
      <c r="BN284" s="8"/>
      <c r="BO284" s="8"/>
      <c r="BP284" s="8"/>
      <c r="BQ284" s="8"/>
      <c r="BR284" s="8"/>
      <c r="BS284" s="8"/>
      <c r="BT284" s="13">
        <v>41.0</v>
      </c>
      <c r="BU284" s="13">
        <v>137.0</v>
      </c>
      <c r="BV284" s="8"/>
      <c r="BW284" s="8"/>
      <c r="BX284" s="12"/>
      <c r="BY284" s="12"/>
      <c r="BZ284" s="8"/>
      <c r="CA284" s="8"/>
      <c r="CB284" s="8"/>
      <c r="CC284" s="8"/>
    </row>
    <row r="285" ht="15.75" customHeight="1">
      <c r="A285" s="9">
        <v>46.0</v>
      </c>
      <c r="B285" s="9">
        <v>72.0</v>
      </c>
      <c r="C285" s="9"/>
      <c r="D285" s="2"/>
      <c r="E285" s="11"/>
      <c r="F285" s="11"/>
      <c r="AA285" s="12">
        <v>284.0</v>
      </c>
      <c r="AB285" s="13">
        <v>42.0</v>
      </c>
      <c r="AC285" s="11">
        <f t="shared" si="1"/>
        <v>0.5819672131</v>
      </c>
      <c r="AD285" s="13">
        <f t="shared" si="2"/>
        <v>0.105</v>
      </c>
      <c r="AE285" s="11">
        <f t="shared" si="3"/>
        <v>0.4769672131</v>
      </c>
      <c r="AF285" s="11">
        <f t="shared" si="7"/>
        <v>0.4749180328</v>
      </c>
      <c r="AH285" s="12">
        <v>284.0</v>
      </c>
      <c r="AI285" s="13">
        <v>56.0</v>
      </c>
      <c r="AJ285" s="11">
        <f t="shared" si="4"/>
        <v>0.5831622177</v>
      </c>
      <c r="AK285" s="11">
        <f t="shared" si="5"/>
        <v>0.14</v>
      </c>
      <c r="AL285" s="11">
        <f t="shared" si="6"/>
        <v>0.4431622177</v>
      </c>
      <c r="AM285" s="11">
        <f t="shared" si="8"/>
        <v>0.4411088296</v>
      </c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13">
        <v>41.0</v>
      </c>
      <c r="BI285" s="12">
        <f t="shared" si="17"/>
        <v>14573</v>
      </c>
      <c r="BJ285" s="13">
        <v>137.0</v>
      </c>
      <c r="BK285" s="12">
        <f t="shared" si="18"/>
        <v>18396</v>
      </c>
      <c r="BL285" s="8"/>
      <c r="BM285" s="8"/>
      <c r="BN285" s="8"/>
      <c r="BO285" s="8"/>
      <c r="BP285" s="8"/>
      <c r="BQ285" s="8"/>
      <c r="BR285" s="8"/>
      <c r="BS285" s="8"/>
      <c r="BT285" s="13">
        <v>46.0</v>
      </c>
      <c r="BU285" s="13">
        <v>72.0</v>
      </c>
      <c r="BV285" s="8"/>
      <c r="BW285" s="8"/>
      <c r="BX285" s="12"/>
      <c r="BY285" s="12"/>
      <c r="BZ285" s="8"/>
      <c r="CA285" s="8"/>
      <c r="CB285" s="8"/>
      <c r="CC285" s="8"/>
    </row>
    <row r="286" ht="15.75" customHeight="1">
      <c r="A286" s="9">
        <v>76.0</v>
      </c>
      <c r="B286" s="9">
        <v>80.0</v>
      </c>
      <c r="C286" s="9"/>
      <c r="D286" s="2"/>
      <c r="E286" s="11"/>
      <c r="F286" s="11"/>
      <c r="AA286" s="12">
        <v>285.0</v>
      </c>
      <c r="AB286" s="13">
        <v>43.0</v>
      </c>
      <c r="AC286" s="11">
        <f t="shared" si="1"/>
        <v>0.5840163934</v>
      </c>
      <c r="AD286" s="13">
        <f t="shared" si="2"/>
        <v>0.1075</v>
      </c>
      <c r="AE286" s="11">
        <f t="shared" si="3"/>
        <v>0.4765163934</v>
      </c>
      <c r="AF286" s="11">
        <f t="shared" si="7"/>
        <v>0.4744672131</v>
      </c>
      <c r="AH286" s="12">
        <v>285.0</v>
      </c>
      <c r="AI286" s="13">
        <v>56.0</v>
      </c>
      <c r="AJ286" s="11">
        <f t="shared" si="4"/>
        <v>0.5852156057</v>
      </c>
      <c r="AK286" s="11">
        <f t="shared" si="5"/>
        <v>0.14</v>
      </c>
      <c r="AL286" s="11">
        <f t="shared" si="6"/>
        <v>0.4452156057</v>
      </c>
      <c r="AM286" s="11">
        <f t="shared" si="8"/>
        <v>0.4431622177</v>
      </c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13">
        <v>46.0</v>
      </c>
      <c r="BI286" s="12">
        <f t="shared" si="17"/>
        <v>14619</v>
      </c>
      <c r="BJ286" s="13">
        <v>72.0</v>
      </c>
      <c r="BK286" s="12">
        <f t="shared" si="18"/>
        <v>18468</v>
      </c>
      <c r="BL286" s="8"/>
      <c r="BM286" s="8"/>
      <c r="BN286" s="8"/>
      <c r="BO286" s="8"/>
      <c r="BP286" s="8"/>
      <c r="BQ286" s="8"/>
      <c r="BR286" s="8"/>
      <c r="BS286" s="8"/>
      <c r="BT286" s="13">
        <v>76.0</v>
      </c>
      <c r="BU286" s="13">
        <v>80.0</v>
      </c>
      <c r="BV286" s="8"/>
      <c r="BW286" s="8"/>
      <c r="BX286" s="12"/>
      <c r="BY286" s="12"/>
      <c r="BZ286" s="8"/>
      <c r="CA286" s="8"/>
      <c r="CB286" s="8"/>
      <c r="CC286" s="8"/>
    </row>
    <row r="287" ht="15.75" customHeight="1">
      <c r="A287" s="9">
        <v>25.0</v>
      </c>
      <c r="B287" s="9">
        <v>100.0</v>
      </c>
      <c r="C287" s="9"/>
      <c r="D287" s="2"/>
      <c r="E287" s="11"/>
      <c r="F287" s="11"/>
      <c r="AA287" s="12">
        <v>286.0</v>
      </c>
      <c r="AB287" s="13">
        <v>43.0</v>
      </c>
      <c r="AC287" s="11">
        <f t="shared" si="1"/>
        <v>0.5860655738</v>
      </c>
      <c r="AD287" s="13">
        <f t="shared" si="2"/>
        <v>0.1075</v>
      </c>
      <c r="AE287" s="11">
        <f t="shared" si="3"/>
        <v>0.4785655738</v>
      </c>
      <c r="AF287" s="11">
        <f t="shared" si="7"/>
        <v>0.4765163934</v>
      </c>
      <c r="AH287" s="12">
        <v>286.0</v>
      </c>
      <c r="AI287" s="13">
        <v>57.0</v>
      </c>
      <c r="AJ287" s="11">
        <f t="shared" si="4"/>
        <v>0.5872689938</v>
      </c>
      <c r="AK287" s="11">
        <f t="shared" si="5"/>
        <v>0.1425</v>
      </c>
      <c r="AL287" s="11">
        <f t="shared" si="6"/>
        <v>0.4447689938</v>
      </c>
      <c r="AM287" s="11">
        <f t="shared" si="8"/>
        <v>0.4427156057</v>
      </c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13">
        <v>76.0</v>
      </c>
      <c r="BI287" s="12">
        <f t="shared" si="17"/>
        <v>14695</v>
      </c>
      <c r="BJ287" s="13">
        <v>80.0</v>
      </c>
      <c r="BK287" s="12">
        <f t="shared" si="18"/>
        <v>18548</v>
      </c>
      <c r="BL287" s="8"/>
      <c r="BM287" s="8"/>
      <c r="BN287" s="8"/>
      <c r="BO287" s="8"/>
      <c r="BP287" s="8"/>
      <c r="BQ287" s="8"/>
      <c r="BR287" s="8"/>
      <c r="BS287" s="8"/>
      <c r="BT287" s="13">
        <v>25.0</v>
      </c>
      <c r="BU287" s="13">
        <v>100.0</v>
      </c>
      <c r="BV287" s="8"/>
      <c r="BW287" s="8"/>
      <c r="BX287" s="12"/>
      <c r="BY287" s="12"/>
      <c r="BZ287" s="8"/>
      <c r="CA287" s="8"/>
      <c r="CB287" s="8"/>
      <c r="CC287" s="8"/>
    </row>
    <row r="288" ht="15.75" customHeight="1">
      <c r="A288" s="9">
        <v>26.0</v>
      </c>
      <c r="B288" s="9">
        <v>41.0</v>
      </c>
      <c r="C288" s="9"/>
      <c r="D288" s="2"/>
      <c r="E288" s="11"/>
      <c r="F288" s="11"/>
      <c r="AA288" s="12">
        <v>287.0</v>
      </c>
      <c r="AB288" s="13">
        <v>43.0</v>
      </c>
      <c r="AC288" s="11">
        <f t="shared" si="1"/>
        <v>0.5881147541</v>
      </c>
      <c r="AD288" s="13">
        <f t="shared" si="2"/>
        <v>0.1075</v>
      </c>
      <c r="AE288" s="11">
        <f t="shared" si="3"/>
        <v>0.4806147541</v>
      </c>
      <c r="AF288" s="11">
        <f t="shared" si="7"/>
        <v>0.4785655738</v>
      </c>
      <c r="AH288" s="12">
        <v>287.0</v>
      </c>
      <c r="AI288" s="13">
        <v>57.0</v>
      </c>
      <c r="AJ288" s="11">
        <f t="shared" si="4"/>
        <v>0.5893223819</v>
      </c>
      <c r="AK288" s="11">
        <f t="shared" si="5"/>
        <v>0.1425</v>
      </c>
      <c r="AL288" s="11">
        <f t="shared" si="6"/>
        <v>0.4468223819</v>
      </c>
      <c r="AM288" s="11">
        <f t="shared" si="8"/>
        <v>0.4447689938</v>
      </c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13">
        <v>25.0</v>
      </c>
      <c r="BI288" s="12">
        <f t="shared" si="17"/>
        <v>14720</v>
      </c>
      <c r="BJ288" s="13">
        <v>100.0</v>
      </c>
      <c r="BK288" s="12">
        <f t="shared" si="18"/>
        <v>18648</v>
      </c>
      <c r="BL288" s="8"/>
      <c r="BM288" s="8"/>
      <c r="BN288" s="8"/>
      <c r="BO288" s="8"/>
      <c r="BP288" s="8"/>
      <c r="BQ288" s="8"/>
      <c r="BR288" s="8"/>
      <c r="BS288" s="8"/>
      <c r="BT288" s="13">
        <v>26.0</v>
      </c>
      <c r="BU288" s="13">
        <v>41.0</v>
      </c>
      <c r="BV288" s="8"/>
      <c r="BW288" s="8"/>
      <c r="BX288" s="12"/>
      <c r="BY288" s="12"/>
      <c r="BZ288" s="8"/>
      <c r="CA288" s="8"/>
      <c r="CB288" s="8"/>
      <c r="CC288" s="8"/>
    </row>
    <row r="289" ht="15.75" customHeight="1">
      <c r="A289" s="9">
        <v>195.0</v>
      </c>
      <c r="B289" s="9">
        <v>30.0</v>
      </c>
      <c r="C289" s="9"/>
      <c r="D289" s="2"/>
      <c r="E289" s="11"/>
      <c r="F289" s="11"/>
      <c r="AA289" s="12">
        <v>288.0</v>
      </c>
      <c r="AB289" s="13">
        <v>43.0</v>
      </c>
      <c r="AC289" s="11">
        <f t="shared" si="1"/>
        <v>0.5901639344</v>
      </c>
      <c r="AD289" s="13">
        <f t="shared" si="2"/>
        <v>0.1075</v>
      </c>
      <c r="AE289" s="11">
        <f t="shared" si="3"/>
        <v>0.4826639344</v>
      </c>
      <c r="AF289" s="11">
        <f t="shared" si="7"/>
        <v>0.4806147541</v>
      </c>
      <c r="AH289" s="12">
        <v>288.0</v>
      </c>
      <c r="AI289" s="13">
        <v>57.0</v>
      </c>
      <c r="AJ289" s="11">
        <f t="shared" si="4"/>
        <v>0.59137577</v>
      </c>
      <c r="AK289" s="11">
        <f t="shared" si="5"/>
        <v>0.1425</v>
      </c>
      <c r="AL289" s="11">
        <f t="shared" si="6"/>
        <v>0.44887577</v>
      </c>
      <c r="AM289" s="11">
        <f t="shared" si="8"/>
        <v>0.4468223819</v>
      </c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13">
        <v>26.0</v>
      </c>
      <c r="BI289" s="12">
        <f t="shared" si="17"/>
        <v>14746</v>
      </c>
      <c r="BJ289" s="13">
        <v>41.0</v>
      </c>
      <c r="BK289" s="12">
        <f t="shared" si="18"/>
        <v>18689</v>
      </c>
      <c r="BL289" s="8"/>
      <c r="BM289" s="8"/>
      <c r="BN289" s="8"/>
      <c r="BO289" s="8"/>
      <c r="BP289" s="8"/>
      <c r="BQ289" s="8"/>
      <c r="BR289" s="8"/>
      <c r="BS289" s="8"/>
      <c r="BT289" s="13">
        <v>195.0</v>
      </c>
      <c r="BU289" s="13">
        <v>30.0</v>
      </c>
      <c r="BV289" s="8"/>
      <c r="BW289" s="8"/>
      <c r="BX289" s="12"/>
      <c r="BY289" s="12"/>
      <c r="BZ289" s="8"/>
      <c r="CA289" s="8"/>
      <c r="CB289" s="8"/>
      <c r="CC289" s="8"/>
    </row>
    <row r="290" ht="15.75" customHeight="1">
      <c r="A290" s="9">
        <v>281.0</v>
      </c>
      <c r="B290" s="9">
        <v>22.0</v>
      </c>
      <c r="C290" s="9"/>
      <c r="D290" s="2"/>
      <c r="E290" s="11"/>
      <c r="F290" s="11"/>
      <c r="AA290" s="12">
        <v>289.0</v>
      </c>
      <c r="AB290" s="13">
        <v>43.0</v>
      </c>
      <c r="AC290" s="11">
        <f t="shared" si="1"/>
        <v>0.5922131148</v>
      </c>
      <c r="AD290" s="13">
        <f t="shared" si="2"/>
        <v>0.1075</v>
      </c>
      <c r="AE290" s="11">
        <f t="shared" si="3"/>
        <v>0.4847131148</v>
      </c>
      <c r="AF290" s="11">
        <f t="shared" si="7"/>
        <v>0.4826639344</v>
      </c>
      <c r="AH290" s="12">
        <v>289.0</v>
      </c>
      <c r="AI290" s="13">
        <v>58.0</v>
      </c>
      <c r="AJ290" s="11">
        <f t="shared" si="4"/>
        <v>0.5934291581</v>
      </c>
      <c r="AK290" s="11">
        <f t="shared" si="5"/>
        <v>0.145</v>
      </c>
      <c r="AL290" s="11">
        <f t="shared" si="6"/>
        <v>0.4484291581</v>
      </c>
      <c r="AM290" s="11">
        <f t="shared" si="8"/>
        <v>0.44637577</v>
      </c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13">
        <v>195.0</v>
      </c>
      <c r="BI290" s="12">
        <f t="shared" si="17"/>
        <v>14941</v>
      </c>
      <c r="BJ290" s="13">
        <v>30.0</v>
      </c>
      <c r="BK290" s="12">
        <f t="shared" si="18"/>
        <v>18719</v>
      </c>
      <c r="BL290" s="8"/>
      <c r="BM290" s="8"/>
      <c r="BN290" s="8"/>
      <c r="BO290" s="8"/>
      <c r="BP290" s="8"/>
      <c r="BQ290" s="8"/>
      <c r="BR290" s="8"/>
      <c r="BS290" s="8"/>
      <c r="BT290" s="13">
        <v>281.0</v>
      </c>
      <c r="BU290" s="13">
        <v>22.0</v>
      </c>
      <c r="BV290" s="8"/>
      <c r="BW290" s="8"/>
      <c r="BX290" s="12"/>
      <c r="BY290" s="12"/>
      <c r="BZ290" s="8"/>
      <c r="CA290" s="8"/>
      <c r="CB290" s="8"/>
      <c r="CC290" s="8"/>
    </row>
    <row r="291" ht="15.75" customHeight="1">
      <c r="A291" s="9">
        <v>115.0</v>
      </c>
      <c r="B291" s="9">
        <v>13.0</v>
      </c>
      <c r="C291" s="9"/>
      <c r="D291" s="2"/>
      <c r="E291" s="11"/>
      <c r="F291" s="11"/>
      <c r="AA291" s="12">
        <v>290.0</v>
      </c>
      <c r="AB291" s="13">
        <v>44.0</v>
      </c>
      <c r="AC291" s="11">
        <f t="shared" si="1"/>
        <v>0.5942622951</v>
      </c>
      <c r="AD291" s="13">
        <f t="shared" si="2"/>
        <v>0.11</v>
      </c>
      <c r="AE291" s="11">
        <f t="shared" si="3"/>
        <v>0.4842622951</v>
      </c>
      <c r="AF291" s="11">
        <f t="shared" si="7"/>
        <v>0.4822131148</v>
      </c>
      <c r="AH291" s="12">
        <v>290.0</v>
      </c>
      <c r="AI291" s="13">
        <v>58.0</v>
      </c>
      <c r="AJ291" s="11">
        <f t="shared" si="4"/>
        <v>0.5954825462</v>
      </c>
      <c r="AK291" s="11">
        <f t="shared" si="5"/>
        <v>0.145</v>
      </c>
      <c r="AL291" s="11">
        <f t="shared" si="6"/>
        <v>0.4504825462</v>
      </c>
      <c r="AM291" s="11">
        <f t="shared" si="8"/>
        <v>0.4484291581</v>
      </c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13">
        <v>281.0</v>
      </c>
      <c r="BI291" s="12">
        <f t="shared" si="17"/>
        <v>15222</v>
      </c>
      <c r="BJ291" s="13">
        <v>22.0</v>
      </c>
      <c r="BK291" s="12">
        <f t="shared" si="18"/>
        <v>18741</v>
      </c>
      <c r="BL291" s="8"/>
      <c r="BM291" s="8"/>
      <c r="BN291" s="8"/>
      <c r="BO291" s="8"/>
      <c r="BP291" s="8"/>
      <c r="BQ291" s="8"/>
      <c r="BR291" s="8"/>
      <c r="BS291" s="8"/>
      <c r="BT291" s="13">
        <v>115.0</v>
      </c>
      <c r="BU291" s="13">
        <v>13.0</v>
      </c>
      <c r="BV291" s="8"/>
      <c r="BW291" s="8"/>
      <c r="BX291" s="12"/>
      <c r="BY291" s="12"/>
      <c r="BZ291" s="8"/>
      <c r="CA291" s="8"/>
      <c r="CB291" s="8"/>
      <c r="CC291" s="8"/>
    </row>
    <row r="292" ht="15.75" customHeight="1">
      <c r="A292" s="9">
        <v>52.0</v>
      </c>
      <c r="B292" s="9">
        <v>92.0</v>
      </c>
      <c r="C292" s="9"/>
      <c r="D292" s="2"/>
      <c r="E292" s="11"/>
      <c r="F292" s="11"/>
      <c r="AA292" s="12">
        <v>291.0</v>
      </c>
      <c r="AB292" s="13">
        <v>44.0</v>
      </c>
      <c r="AC292" s="11">
        <f t="shared" si="1"/>
        <v>0.5963114754</v>
      </c>
      <c r="AD292" s="13">
        <f t="shared" si="2"/>
        <v>0.11</v>
      </c>
      <c r="AE292" s="11">
        <f t="shared" si="3"/>
        <v>0.4863114754</v>
      </c>
      <c r="AF292" s="11">
        <f t="shared" si="7"/>
        <v>0.4842622951</v>
      </c>
      <c r="AH292" s="12">
        <v>291.0</v>
      </c>
      <c r="AI292" s="13">
        <v>59.0</v>
      </c>
      <c r="AJ292" s="11">
        <f t="shared" si="4"/>
        <v>0.5975359343</v>
      </c>
      <c r="AK292" s="11">
        <f t="shared" si="5"/>
        <v>0.1475</v>
      </c>
      <c r="AL292" s="11">
        <f t="shared" si="6"/>
        <v>0.4500359343</v>
      </c>
      <c r="AM292" s="11">
        <f t="shared" si="8"/>
        <v>0.4479825462</v>
      </c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13">
        <v>115.0</v>
      </c>
      <c r="BI292" s="12">
        <f t="shared" si="17"/>
        <v>15337</v>
      </c>
      <c r="BJ292" s="13">
        <v>13.0</v>
      </c>
      <c r="BK292" s="12">
        <f t="shared" si="18"/>
        <v>18754</v>
      </c>
      <c r="BL292" s="8"/>
      <c r="BM292" s="8"/>
      <c r="BN292" s="8"/>
      <c r="BO292" s="8"/>
      <c r="BP292" s="8"/>
      <c r="BQ292" s="8"/>
      <c r="BR292" s="8"/>
      <c r="BS292" s="8"/>
      <c r="BT292" s="13">
        <v>52.0</v>
      </c>
      <c r="BU292" s="13">
        <v>92.0</v>
      </c>
      <c r="BV292" s="8"/>
      <c r="BW292" s="8"/>
      <c r="BX292" s="12"/>
      <c r="BY292" s="12"/>
      <c r="BZ292" s="8"/>
      <c r="CA292" s="8"/>
      <c r="CB292" s="8"/>
      <c r="CC292" s="8"/>
    </row>
    <row r="293" ht="15.75" customHeight="1">
      <c r="A293" s="9">
        <v>124.0</v>
      </c>
      <c r="B293" s="9">
        <v>13.0</v>
      </c>
      <c r="C293" s="9"/>
      <c r="D293" s="2"/>
      <c r="E293" s="11"/>
      <c r="F293" s="11"/>
      <c r="AA293" s="12">
        <v>292.0</v>
      </c>
      <c r="AB293" s="13">
        <v>44.0</v>
      </c>
      <c r="AC293" s="11">
        <f t="shared" si="1"/>
        <v>0.5983606557</v>
      </c>
      <c r="AD293" s="13">
        <f t="shared" si="2"/>
        <v>0.11</v>
      </c>
      <c r="AE293" s="11">
        <f t="shared" si="3"/>
        <v>0.4883606557</v>
      </c>
      <c r="AF293" s="11">
        <f t="shared" si="7"/>
        <v>0.4863114754</v>
      </c>
      <c r="AH293" s="12">
        <v>292.0</v>
      </c>
      <c r="AI293" s="13">
        <v>59.0</v>
      </c>
      <c r="AJ293" s="11">
        <f t="shared" si="4"/>
        <v>0.5995893224</v>
      </c>
      <c r="AK293" s="11">
        <f t="shared" si="5"/>
        <v>0.1475</v>
      </c>
      <c r="AL293" s="11">
        <f t="shared" si="6"/>
        <v>0.4520893224</v>
      </c>
      <c r="AM293" s="11">
        <f t="shared" si="8"/>
        <v>0.4500359343</v>
      </c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13">
        <v>52.0</v>
      </c>
      <c r="BI293" s="12">
        <f t="shared" si="17"/>
        <v>15389</v>
      </c>
      <c r="BJ293" s="13">
        <v>92.0</v>
      </c>
      <c r="BK293" s="12">
        <f t="shared" si="18"/>
        <v>18846</v>
      </c>
      <c r="BL293" s="8"/>
      <c r="BM293" s="8"/>
      <c r="BN293" s="8"/>
      <c r="BO293" s="8"/>
      <c r="BP293" s="8"/>
      <c r="BQ293" s="8"/>
      <c r="BR293" s="8"/>
      <c r="BS293" s="8"/>
      <c r="BT293" s="13">
        <v>124.0</v>
      </c>
      <c r="BU293" s="13">
        <v>13.0</v>
      </c>
      <c r="BV293" s="8"/>
      <c r="BW293" s="8"/>
      <c r="BX293" s="12"/>
      <c r="BY293" s="12"/>
      <c r="BZ293" s="8"/>
      <c r="CA293" s="8"/>
      <c r="CB293" s="8"/>
      <c r="CC293" s="8"/>
    </row>
    <row r="294" ht="15.75" customHeight="1">
      <c r="A294" s="9">
        <v>27.0</v>
      </c>
      <c r="B294" s="9">
        <v>16.0</v>
      </c>
      <c r="C294" s="9"/>
      <c r="D294" s="2"/>
      <c r="E294" s="11"/>
      <c r="F294" s="11"/>
      <c r="AA294" s="12">
        <v>293.0</v>
      </c>
      <c r="AB294" s="13">
        <v>45.0</v>
      </c>
      <c r="AC294" s="11">
        <f t="shared" si="1"/>
        <v>0.6004098361</v>
      </c>
      <c r="AD294" s="13">
        <f t="shared" si="2"/>
        <v>0.1125</v>
      </c>
      <c r="AE294" s="11">
        <f t="shared" si="3"/>
        <v>0.4879098361</v>
      </c>
      <c r="AF294" s="11">
        <f t="shared" si="7"/>
        <v>0.4858606557</v>
      </c>
      <c r="AH294" s="12">
        <v>293.0</v>
      </c>
      <c r="AI294" s="13">
        <v>59.0</v>
      </c>
      <c r="AJ294" s="11">
        <f t="shared" si="4"/>
        <v>0.6016427105</v>
      </c>
      <c r="AK294" s="11">
        <f t="shared" si="5"/>
        <v>0.1475</v>
      </c>
      <c r="AL294" s="11">
        <f t="shared" si="6"/>
        <v>0.4541427105</v>
      </c>
      <c r="AM294" s="11">
        <f t="shared" si="8"/>
        <v>0.4520893224</v>
      </c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13">
        <v>124.0</v>
      </c>
      <c r="BI294" s="12">
        <f t="shared" si="17"/>
        <v>15513</v>
      </c>
      <c r="BJ294" s="13">
        <v>13.0</v>
      </c>
      <c r="BK294" s="12">
        <f t="shared" si="18"/>
        <v>18859</v>
      </c>
      <c r="BL294" s="8"/>
      <c r="BM294" s="8"/>
      <c r="BN294" s="8"/>
      <c r="BO294" s="8"/>
      <c r="BP294" s="8"/>
      <c r="BQ294" s="8"/>
      <c r="BR294" s="8"/>
      <c r="BS294" s="8"/>
      <c r="BT294" s="13">
        <v>27.0</v>
      </c>
      <c r="BU294" s="13">
        <v>16.0</v>
      </c>
      <c r="BV294" s="8"/>
      <c r="BW294" s="8"/>
      <c r="BX294" s="12"/>
      <c r="BY294" s="12"/>
      <c r="BZ294" s="8"/>
      <c r="CA294" s="8"/>
      <c r="CB294" s="8"/>
      <c r="CC294" s="8"/>
    </row>
    <row r="295" ht="15.75" customHeight="1">
      <c r="A295" s="9">
        <v>63.0</v>
      </c>
      <c r="B295" s="9">
        <v>46.0</v>
      </c>
      <c r="C295" s="9"/>
      <c r="D295" s="2"/>
      <c r="E295" s="11"/>
      <c r="F295" s="11"/>
      <c r="AA295" s="12">
        <v>294.0</v>
      </c>
      <c r="AB295" s="13">
        <v>46.0</v>
      </c>
      <c r="AC295" s="11">
        <f t="shared" si="1"/>
        <v>0.6024590164</v>
      </c>
      <c r="AD295" s="13">
        <f t="shared" si="2"/>
        <v>0.115</v>
      </c>
      <c r="AE295" s="11">
        <f t="shared" si="3"/>
        <v>0.4874590164</v>
      </c>
      <c r="AF295" s="11">
        <f t="shared" si="7"/>
        <v>0.4854098361</v>
      </c>
      <c r="AH295" s="12">
        <v>294.0</v>
      </c>
      <c r="AI295" s="13">
        <v>59.0</v>
      </c>
      <c r="AJ295" s="11">
        <f t="shared" si="4"/>
        <v>0.6036960986</v>
      </c>
      <c r="AK295" s="11">
        <f t="shared" si="5"/>
        <v>0.1475</v>
      </c>
      <c r="AL295" s="11">
        <f t="shared" si="6"/>
        <v>0.4561960986</v>
      </c>
      <c r="AM295" s="11">
        <f t="shared" si="8"/>
        <v>0.4541427105</v>
      </c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13">
        <v>27.0</v>
      </c>
      <c r="BI295" s="12">
        <f t="shared" si="17"/>
        <v>15540</v>
      </c>
      <c r="BJ295" s="13">
        <v>16.0</v>
      </c>
      <c r="BK295" s="12">
        <f t="shared" si="18"/>
        <v>18875</v>
      </c>
      <c r="BL295" s="8"/>
      <c r="BM295" s="8"/>
      <c r="BN295" s="8"/>
      <c r="BO295" s="8"/>
      <c r="BP295" s="8"/>
      <c r="BQ295" s="8"/>
      <c r="BR295" s="8"/>
      <c r="BS295" s="8"/>
      <c r="BT295" s="13">
        <v>63.0</v>
      </c>
      <c r="BU295" s="13">
        <v>46.0</v>
      </c>
      <c r="BV295" s="8"/>
      <c r="BW295" s="8"/>
      <c r="BX295" s="12"/>
      <c r="BY295" s="12"/>
      <c r="BZ295" s="8"/>
      <c r="CA295" s="8"/>
      <c r="CB295" s="8"/>
      <c r="CC295" s="8"/>
    </row>
    <row r="296" ht="15.75" customHeight="1">
      <c r="A296" s="9">
        <v>40.0</v>
      </c>
      <c r="B296" s="9">
        <v>33.0</v>
      </c>
      <c r="C296" s="9"/>
      <c r="D296" s="2"/>
      <c r="E296" s="11"/>
      <c r="F296" s="11"/>
      <c r="AA296" s="12">
        <v>295.0</v>
      </c>
      <c r="AB296" s="13">
        <v>46.0</v>
      </c>
      <c r="AC296" s="11">
        <f t="shared" si="1"/>
        <v>0.6045081967</v>
      </c>
      <c r="AD296" s="13">
        <f t="shared" si="2"/>
        <v>0.115</v>
      </c>
      <c r="AE296" s="11">
        <f t="shared" si="3"/>
        <v>0.4895081967</v>
      </c>
      <c r="AF296" s="11">
        <f t="shared" si="7"/>
        <v>0.4874590164</v>
      </c>
      <c r="AH296" s="12">
        <v>295.0</v>
      </c>
      <c r="AI296" s="13">
        <v>59.0</v>
      </c>
      <c r="AJ296" s="11">
        <f t="shared" si="4"/>
        <v>0.6057494867</v>
      </c>
      <c r="AK296" s="11">
        <f t="shared" si="5"/>
        <v>0.1475</v>
      </c>
      <c r="AL296" s="11">
        <f t="shared" si="6"/>
        <v>0.4582494867</v>
      </c>
      <c r="AM296" s="11">
        <f t="shared" si="8"/>
        <v>0.4561960986</v>
      </c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13">
        <v>63.0</v>
      </c>
      <c r="BI296" s="12">
        <f t="shared" si="17"/>
        <v>15603</v>
      </c>
      <c r="BJ296" s="13">
        <v>46.0</v>
      </c>
      <c r="BK296" s="12">
        <f t="shared" si="18"/>
        <v>18921</v>
      </c>
      <c r="BL296" s="8"/>
      <c r="BM296" s="8"/>
      <c r="BN296" s="8"/>
      <c r="BO296" s="8"/>
      <c r="BP296" s="8"/>
      <c r="BQ296" s="8"/>
      <c r="BR296" s="8"/>
      <c r="BS296" s="8"/>
      <c r="BT296" s="13">
        <v>40.0</v>
      </c>
      <c r="BU296" s="13">
        <v>33.0</v>
      </c>
      <c r="BV296" s="8"/>
      <c r="BW296" s="8"/>
      <c r="BX296" s="12"/>
      <c r="BY296" s="12"/>
      <c r="BZ296" s="8"/>
      <c r="CA296" s="8"/>
      <c r="CB296" s="8"/>
      <c r="CC296" s="8"/>
    </row>
    <row r="297" ht="15.75" customHeight="1">
      <c r="A297" s="9">
        <v>24.0</v>
      </c>
      <c r="B297" s="9">
        <v>169.0</v>
      </c>
      <c r="C297" s="9"/>
      <c r="D297" s="2"/>
      <c r="E297" s="11"/>
      <c r="F297" s="11"/>
      <c r="AA297" s="12">
        <v>296.0</v>
      </c>
      <c r="AB297" s="13">
        <v>47.0</v>
      </c>
      <c r="AC297" s="11">
        <f t="shared" si="1"/>
        <v>0.606557377</v>
      </c>
      <c r="AD297" s="13">
        <f t="shared" si="2"/>
        <v>0.1175</v>
      </c>
      <c r="AE297" s="11">
        <f t="shared" si="3"/>
        <v>0.489057377</v>
      </c>
      <c r="AF297" s="11">
        <f t="shared" si="7"/>
        <v>0.4870081967</v>
      </c>
      <c r="AH297" s="12">
        <v>296.0</v>
      </c>
      <c r="AI297" s="13">
        <v>60.0</v>
      </c>
      <c r="AJ297" s="11">
        <f t="shared" si="4"/>
        <v>0.6078028747</v>
      </c>
      <c r="AK297" s="11">
        <f t="shared" si="5"/>
        <v>0.15</v>
      </c>
      <c r="AL297" s="11">
        <f t="shared" si="6"/>
        <v>0.4578028747</v>
      </c>
      <c r="AM297" s="11">
        <f t="shared" si="8"/>
        <v>0.4557494867</v>
      </c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13">
        <v>40.0</v>
      </c>
      <c r="BI297" s="12">
        <f t="shared" si="17"/>
        <v>15643</v>
      </c>
      <c r="BJ297" s="13">
        <v>33.0</v>
      </c>
      <c r="BK297" s="12">
        <f t="shared" si="18"/>
        <v>18954</v>
      </c>
      <c r="BL297" s="8"/>
      <c r="BM297" s="8"/>
      <c r="BN297" s="8"/>
      <c r="BO297" s="8"/>
      <c r="BP297" s="8"/>
      <c r="BQ297" s="8"/>
      <c r="BR297" s="8"/>
      <c r="BS297" s="8"/>
      <c r="BT297" s="13">
        <v>24.0</v>
      </c>
      <c r="BU297" s="13">
        <v>169.0</v>
      </c>
      <c r="BV297" s="8"/>
      <c r="BW297" s="8"/>
      <c r="BX297" s="12"/>
      <c r="BY297" s="12"/>
      <c r="BZ297" s="8"/>
      <c r="CA297" s="8"/>
      <c r="CB297" s="8"/>
      <c r="CC297" s="8"/>
    </row>
    <row r="298" ht="15.75" customHeight="1">
      <c r="A298" s="9">
        <v>95.0</v>
      </c>
      <c r="B298" s="9">
        <v>13.0</v>
      </c>
      <c r="C298" s="9"/>
      <c r="D298" s="2"/>
      <c r="E298" s="11"/>
      <c r="F298" s="11"/>
      <c r="AA298" s="12">
        <v>297.0</v>
      </c>
      <c r="AB298" s="13">
        <v>47.0</v>
      </c>
      <c r="AC298" s="11">
        <f t="shared" si="1"/>
        <v>0.6086065574</v>
      </c>
      <c r="AD298" s="13">
        <f t="shared" si="2"/>
        <v>0.1175</v>
      </c>
      <c r="AE298" s="11">
        <f t="shared" si="3"/>
        <v>0.4911065574</v>
      </c>
      <c r="AF298" s="11">
        <f t="shared" si="7"/>
        <v>0.489057377</v>
      </c>
      <c r="AH298" s="12">
        <v>297.0</v>
      </c>
      <c r="AI298" s="13">
        <v>60.0</v>
      </c>
      <c r="AJ298" s="11">
        <f t="shared" si="4"/>
        <v>0.6098562628</v>
      </c>
      <c r="AK298" s="11">
        <f t="shared" si="5"/>
        <v>0.15</v>
      </c>
      <c r="AL298" s="11">
        <f t="shared" si="6"/>
        <v>0.4598562628</v>
      </c>
      <c r="AM298" s="11">
        <f t="shared" si="8"/>
        <v>0.4578028747</v>
      </c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13">
        <v>24.0</v>
      </c>
      <c r="BI298" s="12">
        <f t="shared" si="17"/>
        <v>15667</v>
      </c>
      <c r="BJ298" s="13">
        <v>169.0</v>
      </c>
      <c r="BK298" s="12">
        <f t="shared" si="18"/>
        <v>19123</v>
      </c>
      <c r="BL298" s="8"/>
      <c r="BM298" s="8"/>
      <c r="BN298" s="8"/>
      <c r="BO298" s="8"/>
      <c r="BP298" s="8"/>
      <c r="BQ298" s="8"/>
      <c r="BR298" s="8"/>
      <c r="BS298" s="8"/>
      <c r="BT298" s="13">
        <v>95.0</v>
      </c>
      <c r="BU298" s="13">
        <v>13.0</v>
      </c>
      <c r="BV298" s="8"/>
      <c r="BW298" s="8"/>
      <c r="BX298" s="12"/>
      <c r="BY298" s="12"/>
      <c r="BZ298" s="8"/>
      <c r="CA298" s="8"/>
      <c r="CB298" s="8"/>
      <c r="CC298" s="8"/>
    </row>
    <row r="299" ht="15.75" customHeight="1">
      <c r="A299" s="9">
        <v>182.0</v>
      </c>
      <c r="B299" s="9">
        <v>69.0</v>
      </c>
      <c r="C299" s="9"/>
      <c r="D299" s="2"/>
      <c r="E299" s="11"/>
      <c r="F299" s="11"/>
      <c r="AA299" s="12">
        <v>298.0</v>
      </c>
      <c r="AB299" s="13">
        <v>48.0</v>
      </c>
      <c r="AC299" s="11">
        <f t="shared" si="1"/>
        <v>0.6106557377</v>
      </c>
      <c r="AD299" s="13">
        <f t="shared" si="2"/>
        <v>0.12</v>
      </c>
      <c r="AE299" s="11">
        <f t="shared" si="3"/>
        <v>0.4906557377</v>
      </c>
      <c r="AF299" s="11">
        <f t="shared" si="7"/>
        <v>0.4886065574</v>
      </c>
      <c r="AH299" s="12">
        <v>298.0</v>
      </c>
      <c r="AI299" s="13">
        <v>60.0</v>
      </c>
      <c r="AJ299" s="11">
        <f t="shared" si="4"/>
        <v>0.6119096509</v>
      </c>
      <c r="AK299" s="11">
        <f t="shared" si="5"/>
        <v>0.15</v>
      </c>
      <c r="AL299" s="11">
        <f t="shared" si="6"/>
        <v>0.4619096509</v>
      </c>
      <c r="AM299" s="11">
        <f t="shared" si="8"/>
        <v>0.4598562628</v>
      </c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13">
        <v>95.0</v>
      </c>
      <c r="BI299" s="12">
        <f t="shared" si="17"/>
        <v>15762</v>
      </c>
      <c r="BJ299" s="13">
        <v>13.0</v>
      </c>
      <c r="BK299" s="12">
        <f t="shared" si="18"/>
        <v>19136</v>
      </c>
      <c r="BL299" s="8"/>
      <c r="BM299" s="8"/>
      <c r="BN299" s="8"/>
      <c r="BO299" s="8"/>
      <c r="BP299" s="8"/>
      <c r="BQ299" s="8"/>
      <c r="BR299" s="8"/>
      <c r="BS299" s="8"/>
      <c r="BT299" s="13">
        <v>182.0</v>
      </c>
      <c r="BU299" s="13">
        <v>69.0</v>
      </c>
      <c r="BV299" s="8"/>
      <c r="BW299" s="8"/>
      <c r="BX299" s="12"/>
      <c r="BY299" s="12"/>
      <c r="BZ299" s="8"/>
      <c r="CA299" s="8"/>
      <c r="CB299" s="8"/>
      <c r="CC299" s="8"/>
    </row>
    <row r="300" ht="15.75" customHeight="1">
      <c r="A300" s="9">
        <v>35.0</v>
      </c>
      <c r="B300" s="9">
        <v>22.0</v>
      </c>
      <c r="C300" s="9"/>
      <c r="D300" s="2"/>
      <c r="E300" s="11"/>
      <c r="F300" s="11"/>
      <c r="AA300" s="12">
        <v>299.0</v>
      </c>
      <c r="AB300" s="13">
        <v>48.0</v>
      </c>
      <c r="AC300" s="11">
        <f t="shared" si="1"/>
        <v>0.612704918</v>
      </c>
      <c r="AD300" s="13">
        <f t="shared" si="2"/>
        <v>0.12</v>
      </c>
      <c r="AE300" s="11">
        <f t="shared" si="3"/>
        <v>0.492704918</v>
      </c>
      <c r="AF300" s="11">
        <f t="shared" si="7"/>
        <v>0.4906557377</v>
      </c>
      <c r="AH300" s="12">
        <v>299.0</v>
      </c>
      <c r="AI300" s="13">
        <v>60.0</v>
      </c>
      <c r="AJ300" s="11">
        <f t="shared" si="4"/>
        <v>0.613963039</v>
      </c>
      <c r="AK300" s="11">
        <f t="shared" si="5"/>
        <v>0.15</v>
      </c>
      <c r="AL300" s="11">
        <f t="shared" si="6"/>
        <v>0.463963039</v>
      </c>
      <c r="AM300" s="11">
        <f t="shared" si="8"/>
        <v>0.4619096509</v>
      </c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13">
        <v>182.0</v>
      </c>
      <c r="BI300" s="12">
        <f t="shared" si="17"/>
        <v>15944</v>
      </c>
      <c r="BJ300" s="13">
        <v>69.0</v>
      </c>
      <c r="BK300" s="12">
        <f t="shared" si="18"/>
        <v>19205</v>
      </c>
      <c r="BL300" s="8"/>
      <c r="BM300" s="8"/>
      <c r="BN300" s="8"/>
      <c r="BO300" s="8"/>
      <c r="BP300" s="8"/>
      <c r="BQ300" s="8"/>
      <c r="BR300" s="8"/>
      <c r="BS300" s="8"/>
      <c r="BT300" s="13">
        <v>35.0</v>
      </c>
      <c r="BU300" s="13">
        <v>22.0</v>
      </c>
      <c r="BV300" s="8"/>
      <c r="BW300" s="8"/>
      <c r="BX300" s="12"/>
      <c r="BY300" s="12"/>
      <c r="BZ300" s="8"/>
      <c r="CA300" s="8"/>
      <c r="CB300" s="8"/>
      <c r="CC300" s="8"/>
    </row>
    <row r="301" ht="15.75" customHeight="1">
      <c r="A301" s="9">
        <v>32.0</v>
      </c>
      <c r="B301" s="9">
        <v>111.0</v>
      </c>
      <c r="C301" s="9"/>
      <c r="D301" s="2"/>
      <c r="E301" s="11"/>
      <c r="F301" s="11"/>
      <c r="AA301" s="12">
        <v>300.0</v>
      </c>
      <c r="AB301" s="13">
        <v>48.0</v>
      </c>
      <c r="AC301" s="11">
        <f t="shared" si="1"/>
        <v>0.6147540984</v>
      </c>
      <c r="AD301" s="13">
        <f t="shared" si="2"/>
        <v>0.12</v>
      </c>
      <c r="AE301" s="11">
        <f t="shared" si="3"/>
        <v>0.4947540984</v>
      </c>
      <c r="AF301" s="11">
        <f t="shared" si="7"/>
        <v>0.492704918</v>
      </c>
      <c r="AH301" s="12">
        <v>300.0</v>
      </c>
      <c r="AI301" s="13">
        <v>61.0</v>
      </c>
      <c r="AJ301" s="11">
        <f t="shared" si="4"/>
        <v>0.6160164271</v>
      </c>
      <c r="AK301" s="11">
        <f t="shared" si="5"/>
        <v>0.1525</v>
      </c>
      <c r="AL301" s="11">
        <f t="shared" si="6"/>
        <v>0.4635164271</v>
      </c>
      <c r="AM301" s="11">
        <f t="shared" si="8"/>
        <v>0.461463039</v>
      </c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13">
        <v>35.0</v>
      </c>
      <c r="BI301" s="12">
        <f t="shared" si="17"/>
        <v>15979</v>
      </c>
      <c r="BJ301" s="13">
        <v>22.0</v>
      </c>
      <c r="BK301" s="12">
        <f t="shared" si="18"/>
        <v>19227</v>
      </c>
      <c r="BL301" s="8"/>
      <c r="BM301" s="8"/>
      <c r="BN301" s="8"/>
      <c r="BO301" s="8"/>
      <c r="BP301" s="8"/>
      <c r="BQ301" s="8"/>
      <c r="BR301" s="8"/>
      <c r="BS301" s="8"/>
      <c r="BT301" s="13">
        <v>32.0</v>
      </c>
      <c r="BU301" s="13">
        <v>111.0</v>
      </c>
      <c r="BV301" s="8"/>
      <c r="BW301" s="8"/>
      <c r="BX301" s="12"/>
      <c r="BY301" s="12"/>
      <c r="BZ301" s="8"/>
      <c r="CA301" s="8"/>
      <c r="CB301" s="8"/>
      <c r="CC301" s="8"/>
    </row>
    <row r="302" ht="15.75" customHeight="1">
      <c r="A302" s="9">
        <v>20.0</v>
      </c>
      <c r="B302" s="9">
        <v>141.0</v>
      </c>
      <c r="C302" s="9"/>
      <c r="D302" s="2"/>
      <c r="E302" s="11"/>
      <c r="F302" s="11"/>
      <c r="AA302" s="12">
        <v>301.0</v>
      </c>
      <c r="AB302" s="13">
        <v>48.0</v>
      </c>
      <c r="AC302" s="11">
        <f t="shared" si="1"/>
        <v>0.6168032787</v>
      </c>
      <c r="AD302" s="13">
        <f t="shared" si="2"/>
        <v>0.12</v>
      </c>
      <c r="AE302" s="11">
        <f t="shared" si="3"/>
        <v>0.4968032787</v>
      </c>
      <c r="AF302" s="11">
        <f t="shared" si="7"/>
        <v>0.4947540984</v>
      </c>
      <c r="AH302" s="12">
        <v>301.0</v>
      </c>
      <c r="AI302" s="13">
        <v>62.0</v>
      </c>
      <c r="AJ302" s="11">
        <f t="shared" si="4"/>
        <v>0.6180698152</v>
      </c>
      <c r="AK302" s="11">
        <f t="shared" si="5"/>
        <v>0.155</v>
      </c>
      <c r="AL302" s="11">
        <f t="shared" si="6"/>
        <v>0.4630698152</v>
      </c>
      <c r="AM302" s="11">
        <f t="shared" si="8"/>
        <v>0.4610164271</v>
      </c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13">
        <v>32.0</v>
      </c>
      <c r="BI302" s="12">
        <f t="shared" si="17"/>
        <v>16011</v>
      </c>
      <c r="BJ302" s="13">
        <v>111.0</v>
      </c>
      <c r="BK302" s="12">
        <f t="shared" si="18"/>
        <v>19338</v>
      </c>
      <c r="BL302" s="8"/>
      <c r="BM302" s="8"/>
      <c r="BN302" s="8"/>
      <c r="BO302" s="8"/>
      <c r="BP302" s="8"/>
      <c r="BQ302" s="8"/>
      <c r="BR302" s="8"/>
      <c r="BS302" s="8"/>
      <c r="BT302" s="13">
        <v>20.0</v>
      </c>
      <c r="BU302" s="13">
        <v>141.0</v>
      </c>
      <c r="BV302" s="8"/>
      <c r="BW302" s="8"/>
      <c r="BX302" s="12"/>
      <c r="BY302" s="12"/>
      <c r="BZ302" s="8"/>
      <c r="CA302" s="8"/>
      <c r="CB302" s="8"/>
      <c r="CC302" s="8"/>
    </row>
    <row r="303" ht="15.75" customHeight="1">
      <c r="A303" s="9">
        <v>122.0</v>
      </c>
      <c r="B303" s="9">
        <v>14.0</v>
      </c>
      <c r="C303" s="9"/>
      <c r="D303" s="2"/>
      <c r="E303" s="11"/>
      <c r="F303" s="11"/>
      <c r="AA303" s="12">
        <v>302.0</v>
      </c>
      <c r="AB303" s="13">
        <v>49.0</v>
      </c>
      <c r="AC303" s="11">
        <f t="shared" si="1"/>
        <v>0.618852459</v>
      </c>
      <c r="AD303" s="13">
        <f t="shared" si="2"/>
        <v>0.1225</v>
      </c>
      <c r="AE303" s="11">
        <f t="shared" si="3"/>
        <v>0.496352459</v>
      </c>
      <c r="AF303" s="11">
        <f t="shared" si="7"/>
        <v>0.4943032787</v>
      </c>
      <c r="AH303" s="12">
        <v>302.0</v>
      </c>
      <c r="AI303" s="13">
        <v>62.0</v>
      </c>
      <c r="AJ303" s="11">
        <f t="shared" si="4"/>
        <v>0.6201232033</v>
      </c>
      <c r="AK303" s="11">
        <f t="shared" si="5"/>
        <v>0.155</v>
      </c>
      <c r="AL303" s="11">
        <f t="shared" si="6"/>
        <v>0.4651232033</v>
      </c>
      <c r="AM303" s="11">
        <f t="shared" si="8"/>
        <v>0.4630698152</v>
      </c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13">
        <v>20.0</v>
      </c>
      <c r="BI303" s="12">
        <f t="shared" si="17"/>
        <v>16031</v>
      </c>
      <c r="BJ303" s="13">
        <v>141.0</v>
      </c>
      <c r="BK303" s="12">
        <f t="shared" si="18"/>
        <v>19479</v>
      </c>
      <c r="BL303" s="8"/>
      <c r="BM303" s="8"/>
      <c r="BN303" s="8"/>
      <c r="BO303" s="8"/>
      <c r="BP303" s="8"/>
      <c r="BQ303" s="8"/>
      <c r="BR303" s="8"/>
      <c r="BS303" s="8"/>
      <c r="BT303" s="13">
        <v>122.0</v>
      </c>
      <c r="BU303" s="13">
        <v>14.0</v>
      </c>
      <c r="BV303" s="8"/>
      <c r="BW303" s="8"/>
      <c r="BX303" s="12"/>
      <c r="BY303" s="12"/>
      <c r="BZ303" s="8"/>
      <c r="CA303" s="8"/>
      <c r="CB303" s="8"/>
      <c r="CC303" s="8"/>
    </row>
    <row r="304" ht="15.75" customHeight="1">
      <c r="A304" s="9">
        <v>108.0</v>
      </c>
      <c r="B304" s="9">
        <v>13.0</v>
      </c>
      <c r="C304" s="9"/>
      <c r="D304" s="2"/>
      <c r="E304" s="11"/>
      <c r="F304" s="11"/>
      <c r="AA304" s="12">
        <v>303.0</v>
      </c>
      <c r="AB304" s="13">
        <v>49.0</v>
      </c>
      <c r="AC304" s="11">
        <f t="shared" si="1"/>
        <v>0.6209016393</v>
      </c>
      <c r="AD304" s="13">
        <f t="shared" si="2"/>
        <v>0.1225</v>
      </c>
      <c r="AE304" s="11">
        <f t="shared" si="3"/>
        <v>0.4984016393</v>
      </c>
      <c r="AF304" s="11">
        <f t="shared" si="7"/>
        <v>0.496352459</v>
      </c>
      <c r="AH304" s="12">
        <v>303.0</v>
      </c>
      <c r="AI304" s="13">
        <v>63.0</v>
      </c>
      <c r="AJ304" s="11">
        <f t="shared" si="4"/>
        <v>0.6221765914</v>
      </c>
      <c r="AK304" s="11">
        <f t="shared" si="5"/>
        <v>0.1575</v>
      </c>
      <c r="AL304" s="11">
        <f t="shared" si="6"/>
        <v>0.4646765914</v>
      </c>
      <c r="AM304" s="11">
        <f t="shared" si="8"/>
        <v>0.4626232033</v>
      </c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13">
        <v>122.0</v>
      </c>
      <c r="BI304" s="12">
        <f t="shared" si="17"/>
        <v>16153</v>
      </c>
      <c r="BJ304" s="13">
        <v>14.0</v>
      </c>
      <c r="BK304" s="12">
        <f t="shared" si="18"/>
        <v>19493</v>
      </c>
      <c r="BL304" s="8"/>
      <c r="BM304" s="8"/>
      <c r="BN304" s="8"/>
      <c r="BO304" s="8"/>
      <c r="BP304" s="8"/>
      <c r="BQ304" s="8"/>
      <c r="BR304" s="8"/>
      <c r="BS304" s="8"/>
      <c r="BT304" s="13">
        <v>108.0</v>
      </c>
      <c r="BU304" s="13">
        <v>13.0</v>
      </c>
      <c r="BV304" s="8"/>
      <c r="BW304" s="8"/>
      <c r="BX304" s="12"/>
      <c r="BY304" s="12"/>
      <c r="BZ304" s="8"/>
      <c r="CA304" s="8"/>
      <c r="CB304" s="8"/>
      <c r="CC304" s="8"/>
    </row>
    <row r="305" ht="15.75" customHeight="1">
      <c r="A305" s="9">
        <v>80.0</v>
      </c>
      <c r="B305" s="9">
        <v>40.0</v>
      </c>
      <c r="C305" s="9"/>
      <c r="D305" s="2"/>
      <c r="E305" s="11"/>
      <c r="F305" s="11"/>
      <c r="AA305" s="12">
        <v>304.0</v>
      </c>
      <c r="AB305" s="13">
        <v>49.0</v>
      </c>
      <c r="AC305" s="11">
        <f t="shared" si="1"/>
        <v>0.6229508197</v>
      </c>
      <c r="AD305" s="13">
        <f t="shared" si="2"/>
        <v>0.1225</v>
      </c>
      <c r="AE305" s="11">
        <f t="shared" si="3"/>
        <v>0.5004508197</v>
      </c>
      <c r="AF305" s="11">
        <f t="shared" si="7"/>
        <v>0.4984016393</v>
      </c>
      <c r="AH305" s="12">
        <v>304.0</v>
      </c>
      <c r="AI305" s="13">
        <v>63.0</v>
      </c>
      <c r="AJ305" s="11">
        <f t="shared" si="4"/>
        <v>0.6242299795</v>
      </c>
      <c r="AK305" s="11">
        <f t="shared" si="5"/>
        <v>0.1575</v>
      </c>
      <c r="AL305" s="11">
        <f t="shared" si="6"/>
        <v>0.4667299795</v>
      </c>
      <c r="AM305" s="11">
        <f t="shared" si="8"/>
        <v>0.4646765914</v>
      </c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13">
        <v>108.0</v>
      </c>
      <c r="BI305" s="12">
        <f t="shared" si="17"/>
        <v>16261</v>
      </c>
      <c r="BJ305" s="13">
        <v>13.0</v>
      </c>
      <c r="BK305" s="12">
        <f t="shared" si="18"/>
        <v>19506</v>
      </c>
      <c r="BL305" s="8"/>
      <c r="BM305" s="8"/>
      <c r="BN305" s="8"/>
      <c r="BO305" s="8"/>
      <c r="BP305" s="8"/>
      <c r="BQ305" s="8"/>
      <c r="BR305" s="8"/>
      <c r="BS305" s="8"/>
      <c r="BT305" s="13">
        <v>80.0</v>
      </c>
      <c r="BU305" s="13">
        <v>40.0</v>
      </c>
      <c r="BV305" s="8"/>
      <c r="BW305" s="8"/>
      <c r="BX305" s="12"/>
      <c r="BY305" s="12"/>
      <c r="BZ305" s="8"/>
      <c r="CA305" s="8"/>
      <c r="CB305" s="8"/>
      <c r="CC305" s="8"/>
    </row>
    <row r="306" ht="15.75" customHeight="1">
      <c r="A306" s="9">
        <v>18.0</v>
      </c>
      <c r="B306" s="9">
        <v>23.0</v>
      </c>
      <c r="C306" s="9"/>
      <c r="D306" s="2"/>
      <c r="E306" s="11"/>
      <c r="F306" s="11"/>
      <c r="AA306" s="12">
        <v>305.0</v>
      </c>
      <c r="AB306" s="13">
        <v>49.0</v>
      </c>
      <c r="AC306" s="11">
        <f t="shared" si="1"/>
        <v>0.625</v>
      </c>
      <c r="AD306" s="13">
        <f t="shared" si="2"/>
        <v>0.1225</v>
      </c>
      <c r="AE306" s="11">
        <f t="shared" si="3"/>
        <v>0.5025</v>
      </c>
      <c r="AF306" s="11">
        <f t="shared" si="7"/>
        <v>0.5004508197</v>
      </c>
      <c r="AH306" s="12">
        <v>305.0</v>
      </c>
      <c r="AI306" s="13">
        <v>63.0</v>
      </c>
      <c r="AJ306" s="11">
        <f t="shared" si="4"/>
        <v>0.6262833676</v>
      </c>
      <c r="AK306" s="11">
        <f t="shared" si="5"/>
        <v>0.1575</v>
      </c>
      <c r="AL306" s="11">
        <f t="shared" si="6"/>
        <v>0.4687833676</v>
      </c>
      <c r="AM306" s="11">
        <f t="shared" si="8"/>
        <v>0.4667299795</v>
      </c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13">
        <v>80.0</v>
      </c>
      <c r="BI306" s="12">
        <f t="shared" si="17"/>
        <v>16341</v>
      </c>
      <c r="BJ306" s="13">
        <v>40.0</v>
      </c>
      <c r="BK306" s="12">
        <f t="shared" si="18"/>
        <v>19546</v>
      </c>
      <c r="BL306" s="8"/>
      <c r="BM306" s="8"/>
      <c r="BN306" s="8"/>
      <c r="BO306" s="8"/>
      <c r="BP306" s="8"/>
      <c r="BQ306" s="8"/>
      <c r="BR306" s="8"/>
      <c r="BS306" s="8"/>
      <c r="BT306" s="13">
        <v>18.0</v>
      </c>
      <c r="BU306" s="13">
        <v>23.0</v>
      </c>
      <c r="BV306" s="8"/>
      <c r="BW306" s="8"/>
      <c r="BX306" s="12"/>
      <c r="BY306" s="12"/>
      <c r="BZ306" s="8"/>
      <c r="CA306" s="8"/>
      <c r="CB306" s="8"/>
      <c r="CC306" s="8"/>
    </row>
    <row r="307" ht="15.75" customHeight="1">
      <c r="A307" s="9">
        <v>13.0</v>
      </c>
      <c r="B307" s="9">
        <v>73.0</v>
      </c>
      <c r="C307" s="9"/>
      <c r="D307" s="2"/>
      <c r="E307" s="11"/>
      <c r="F307" s="11"/>
      <c r="AA307" s="12">
        <v>306.0</v>
      </c>
      <c r="AB307" s="13">
        <v>49.0</v>
      </c>
      <c r="AC307" s="11">
        <f t="shared" si="1"/>
        <v>0.6270491803</v>
      </c>
      <c r="AD307" s="13">
        <f t="shared" si="2"/>
        <v>0.1225</v>
      </c>
      <c r="AE307" s="11">
        <f t="shared" si="3"/>
        <v>0.5045491803</v>
      </c>
      <c r="AF307" s="11">
        <f t="shared" si="7"/>
        <v>0.5025</v>
      </c>
      <c r="AH307" s="12">
        <v>306.0</v>
      </c>
      <c r="AI307" s="13">
        <v>63.0</v>
      </c>
      <c r="AJ307" s="11">
        <f t="shared" si="4"/>
        <v>0.6283367556</v>
      </c>
      <c r="AK307" s="11">
        <f t="shared" si="5"/>
        <v>0.1575</v>
      </c>
      <c r="AL307" s="11">
        <f t="shared" si="6"/>
        <v>0.4708367556</v>
      </c>
      <c r="AM307" s="11">
        <f t="shared" si="8"/>
        <v>0.4687833676</v>
      </c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13">
        <v>18.0</v>
      </c>
      <c r="BI307" s="12">
        <f t="shared" si="17"/>
        <v>16359</v>
      </c>
      <c r="BJ307" s="13">
        <v>23.0</v>
      </c>
      <c r="BK307" s="12">
        <f t="shared" si="18"/>
        <v>19569</v>
      </c>
      <c r="BL307" s="8"/>
      <c r="BM307" s="8"/>
      <c r="BN307" s="8"/>
      <c r="BO307" s="8"/>
      <c r="BP307" s="8"/>
      <c r="BQ307" s="8"/>
      <c r="BR307" s="8"/>
      <c r="BS307" s="8"/>
      <c r="BT307" s="13">
        <v>13.0</v>
      </c>
      <c r="BU307" s="13">
        <v>73.0</v>
      </c>
      <c r="BV307" s="8"/>
      <c r="BW307" s="8"/>
      <c r="BX307" s="12"/>
      <c r="BY307" s="12"/>
      <c r="BZ307" s="8"/>
      <c r="CA307" s="8"/>
      <c r="CB307" s="8"/>
      <c r="CC307" s="8"/>
    </row>
    <row r="308" ht="15.75" customHeight="1">
      <c r="A308" s="9">
        <v>13.0</v>
      </c>
      <c r="B308" s="9">
        <v>53.0</v>
      </c>
      <c r="C308" s="9"/>
      <c r="D308" s="2"/>
      <c r="E308" s="11"/>
      <c r="F308" s="11"/>
      <c r="AA308" s="12">
        <v>307.0</v>
      </c>
      <c r="AB308" s="13">
        <v>50.0</v>
      </c>
      <c r="AC308" s="11">
        <f t="shared" si="1"/>
        <v>0.6290983607</v>
      </c>
      <c r="AD308" s="13">
        <f t="shared" si="2"/>
        <v>0.125</v>
      </c>
      <c r="AE308" s="11">
        <f t="shared" si="3"/>
        <v>0.5040983607</v>
      </c>
      <c r="AF308" s="11">
        <f t="shared" si="7"/>
        <v>0.5020491803</v>
      </c>
      <c r="AH308" s="12">
        <v>307.0</v>
      </c>
      <c r="AI308" s="13">
        <v>63.0</v>
      </c>
      <c r="AJ308" s="11">
        <f t="shared" si="4"/>
        <v>0.6303901437</v>
      </c>
      <c r="AK308" s="11">
        <f t="shared" si="5"/>
        <v>0.1575</v>
      </c>
      <c r="AL308" s="11">
        <f t="shared" si="6"/>
        <v>0.4728901437</v>
      </c>
      <c r="AM308" s="11">
        <f t="shared" si="8"/>
        <v>0.4708367556</v>
      </c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13">
        <v>13.0</v>
      </c>
      <c r="BI308" s="12">
        <f t="shared" si="17"/>
        <v>16372</v>
      </c>
      <c r="BJ308" s="13">
        <v>73.0</v>
      </c>
      <c r="BK308" s="12">
        <f t="shared" si="18"/>
        <v>19642</v>
      </c>
      <c r="BL308" s="8"/>
      <c r="BM308" s="8"/>
      <c r="BN308" s="8"/>
      <c r="BO308" s="8"/>
      <c r="BP308" s="8"/>
      <c r="BQ308" s="8"/>
      <c r="BR308" s="8"/>
      <c r="BS308" s="8"/>
      <c r="BT308" s="13">
        <v>13.0</v>
      </c>
      <c r="BU308" s="13">
        <v>53.0</v>
      </c>
      <c r="BV308" s="8"/>
      <c r="BW308" s="8"/>
      <c r="BX308" s="12"/>
      <c r="BY308" s="12"/>
      <c r="BZ308" s="8"/>
      <c r="CA308" s="8"/>
      <c r="CB308" s="8"/>
      <c r="CC308" s="8"/>
    </row>
    <row r="309" ht="15.75" customHeight="1">
      <c r="A309" s="9">
        <v>29.0</v>
      </c>
      <c r="B309" s="9">
        <v>45.0</v>
      </c>
      <c r="C309" s="9"/>
      <c r="D309" s="2"/>
      <c r="E309" s="11"/>
      <c r="F309" s="11"/>
      <c r="AA309" s="12">
        <v>308.0</v>
      </c>
      <c r="AB309" s="13">
        <v>50.0</v>
      </c>
      <c r="AC309" s="11">
        <f t="shared" si="1"/>
        <v>0.631147541</v>
      </c>
      <c r="AD309" s="13">
        <f t="shared" si="2"/>
        <v>0.125</v>
      </c>
      <c r="AE309" s="11">
        <f t="shared" si="3"/>
        <v>0.506147541</v>
      </c>
      <c r="AF309" s="11">
        <f t="shared" si="7"/>
        <v>0.5040983607</v>
      </c>
      <c r="AH309" s="12">
        <v>308.0</v>
      </c>
      <c r="AI309" s="13">
        <v>64.0</v>
      </c>
      <c r="AJ309" s="11">
        <f t="shared" si="4"/>
        <v>0.6324435318</v>
      </c>
      <c r="AK309" s="11">
        <f t="shared" si="5"/>
        <v>0.16</v>
      </c>
      <c r="AL309" s="11">
        <f t="shared" si="6"/>
        <v>0.4724435318</v>
      </c>
      <c r="AM309" s="11">
        <f t="shared" si="8"/>
        <v>0.4703901437</v>
      </c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13">
        <v>13.0</v>
      </c>
      <c r="BI309" s="12">
        <f t="shared" si="17"/>
        <v>16385</v>
      </c>
      <c r="BJ309" s="13">
        <v>53.0</v>
      </c>
      <c r="BK309" s="12">
        <f t="shared" si="18"/>
        <v>19695</v>
      </c>
      <c r="BL309" s="8"/>
      <c r="BM309" s="8"/>
      <c r="BN309" s="8"/>
      <c r="BO309" s="8"/>
      <c r="BP309" s="8"/>
      <c r="BQ309" s="8"/>
      <c r="BR309" s="8"/>
      <c r="BS309" s="8"/>
      <c r="BT309" s="13">
        <v>29.0</v>
      </c>
      <c r="BU309" s="13">
        <v>45.0</v>
      </c>
      <c r="BV309" s="8"/>
      <c r="BW309" s="8"/>
      <c r="BX309" s="12"/>
      <c r="BY309" s="12"/>
      <c r="BZ309" s="8"/>
      <c r="CA309" s="8"/>
      <c r="CB309" s="8"/>
      <c r="CC309" s="8"/>
    </row>
    <row r="310" ht="15.75" customHeight="1">
      <c r="A310" s="9">
        <v>65.0</v>
      </c>
      <c r="B310" s="9">
        <v>73.0</v>
      </c>
      <c r="C310" s="9"/>
      <c r="D310" s="2"/>
      <c r="E310" s="11"/>
      <c r="F310" s="11"/>
      <c r="AA310" s="12">
        <v>309.0</v>
      </c>
      <c r="AB310" s="13">
        <v>51.0</v>
      </c>
      <c r="AC310" s="11">
        <f t="shared" si="1"/>
        <v>0.6331967213</v>
      </c>
      <c r="AD310" s="13">
        <f t="shared" si="2"/>
        <v>0.1275</v>
      </c>
      <c r="AE310" s="11">
        <f t="shared" si="3"/>
        <v>0.5056967213</v>
      </c>
      <c r="AF310" s="11">
        <f t="shared" si="7"/>
        <v>0.503647541</v>
      </c>
      <c r="AH310" s="12">
        <v>309.0</v>
      </c>
      <c r="AI310" s="13">
        <v>64.0</v>
      </c>
      <c r="AJ310" s="11">
        <f t="shared" si="4"/>
        <v>0.6344969199</v>
      </c>
      <c r="AK310" s="11">
        <f t="shared" si="5"/>
        <v>0.16</v>
      </c>
      <c r="AL310" s="11">
        <f t="shared" si="6"/>
        <v>0.4744969199</v>
      </c>
      <c r="AM310" s="11">
        <f t="shared" si="8"/>
        <v>0.4724435318</v>
      </c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13">
        <v>29.0</v>
      </c>
      <c r="BI310" s="12">
        <f t="shared" si="17"/>
        <v>16414</v>
      </c>
      <c r="BJ310" s="13">
        <v>45.0</v>
      </c>
      <c r="BK310" s="12">
        <f t="shared" si="18"/>
        <v>19740</v>
      </c>
      <c r="BL310" s="8"/>
      <c r="BM310" s="8"/>
      <c r="BN310" s="8"/>
      <c r="BO310" s="8"/>
      <c r="BP310" s="8"/>
      <c r="BQ310" s="8"/>
      <c r="BR310" s="8"/>
      <c r="BS310" s="8"/>
      <c r="BT310" s="13">
        <v>65.0</v>
      </c>
      <c r="BU310" s="13">
        <v>73.0</v>
      </c>
      <c r="BV310" s="8"/>
      <c r="BW310" s="8"/>
      <c r="BX310" s="12"/>
      <c r="BY310" s="12"/>
      <c r="BZ310" s="8"/>
      <c r="CA310" s="8"/>
      <c r="CB310" s="8"/>
      <c r="CC310" s="8"/>
    </row>
    <row r="311" ht="15.75" customHeight="1">
      <c r="A311" s="9">
        <v>20.0</v>
      </c>
      <c r="B311" s="9">
        <v>145.0</v>
      </c>
      <c r="C311" s="9"/>
      <c r="D311" s="2"/>
      <c r="E311" s="11"/>
      <c r="F311" s="11"/>
      <c r="AA311" s="12">
        <v>310.0</v>
      </c>
      <c r="AB311" s="13">
        <v>51.0</v>
      </c>
      <c r="AC311" s="11">
        <f t="shared" si="1"/>
        <v>0.6352459016</v>
      </c>
      <c r="AD311" s="13">
        <f t="shared" si="2"/>
        <v>0.1275</v>
      </c>
      <c r="AE311" s="11">
        <f t="shared" si="3"/>
        <v>0.5077459016</v>
      </c>
      <c r="AF311" s="11">
        <f t="shared" si="7"/>
        <v>0.5056967213</v>
      </c>
      <c r="AH311" s="12">
        <v>310.0</v>
      </c>
      <c r="AI311" s="13">
        <v>65.0</v>
      </c>
      <c r="AJ311" s="11">
        <f t="shared" si="4"/>
        <v>0.636550308</v>
      </c>
      <c r="AK311" s="11">
        <f t="shared" si="5"/>
        <v>0.1625</v>
      </c>
      <c r="AL311" s="11">
        <f t="shared" si="6"/>
        <v>0.474050308</v>
      </c>
      <c r="AM311" s="11">
        <f t="shared" si="8"/>
        <v>0.4719969199</v>
      </c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13">
        <v>65.0</v>
      </c>
      <c r="BI311" s="12">
        <f t="shared" si="17"/>
        <v>16479</v>
      </c>
      <c r="BJ311" s="13">
        <v>73.0</v>
      </c>
      <c r="BK311" s="12">
        <f t="shared" si="18"/>
        <v>19813</v>
      </c>
      <c r="BL311" s="8"/>
      <c r="BM311" s="8"/>
      <c r="BN311" s="8"/>
      <c r="BO311" s="8"/>
      <c r="BP311" s="8"/>
      <c r="BQ311" s="8"/>
      <c r="BR311" s="8"/>
      <c r="BS311" s="8"/>
      <c r="BT311" s="13">
        <v>20.0</v>
      </c>
      <c r="BU311" s="13">
        <v>145.0</v>
      </c>
      <c r="BV311" s="8"/>
      <c r="BW311" s="8"/>
      <c r="BX311" s="12"/>
      <c r="BY311" s="12"/>
      <c r="BZ311" s="8"/>
      <c r="CA311" s="8"/>
      <c r="CB311" s="8"/>
      <c r="CC311" s="8"/>
    </row>
    <row r="312" ht="15.75" customHeight="1">
      <c r="A312" s="9">
        <v>89.0</v>
      </c>
      <c r="B312" s="9">
        <v>18.0</v>
      </c>
      <c r="C312" s="9"/>
      <c r="D312" s="2"/>
      <c r="E312" s="11"/>
      <c r="F312" s="11"/>
      <c r="AA312" s="12">
        <v>311.0</v>
      </c>
      <c r="AB312" s="13">
        <v>51.0</v>
      </c>
      <c r="AC312" s="11">
        <f t="shared" si="1"/>
        <v>0.637295082</v>
      </c>
      <c r="AD312" s="13">
        <f t="shared" si="2"/>
        <v>0.1275</v>
      </c>
      <c r="AE312" s="11">
        <f t="shared" si="3"/>
        <v>0.509795082</v>
      </c>
      <c r="AF312" s="11">
        <f t="shared" si="7"/>
        <v>0.5077459016</v>
      </c>
      <c r="AH312" s="12">
        <v>311.0</v>
      </c>
      <c r="AI312" s="13">
        <v>65.0</v>
      </c>
      <c r="AJ312" s="11">
        <f t="shared" si="4"/>
        <v>0.6386036961</v>
      </c>
      <c r="AK312" s="11">
        <f t="shared" si="5"/>
        <v>0.1625</v>
      </c>
      <c r="AL312" s="11">
        <f t="shared" si="6"/>
        <v>0.4761036961</v>
      </c>
      <c r="AM312" s="11">
        <f t="shared" si="8"/>
        <v>0.474050308</v>
      </c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13">
        <v>20.0</v>
      </c>
      <c r="BI312" s="12">
        <f t="shared" si="17"/>
        <v>16499</v>
      </c>
      <c r="BJ312" s="13">
        <v>145.0</v>
      </c>
      <c r="BK312" s="12">
        <f t="shared" si="18"/>
        <v>19958</v>
      </c>
      <c r="BL312" s="8"/>
      <c r="BM312" s="8"/>
      <c r="BN312" s="8"/>
      <c r="BO312" s="8"/>
      <c r="BP312" s="8"/>
      <c r="BQ312" s="8"/>
      <c r="BR312" s="8"/>
      <c r="BS312" s="8"/>
      <c r="BT312" s="13">
        <v>89.0</v>
      </c>
      <c r="BU312" s="13">
        <v>18.0</v>
      </c>
      <c r="BV312" s="8"/>
      <c r="BW312" s="8"/>
      <c r="BX312" s="12"/>
      <c r="BY312" s="12"/>
      <c r="BZ312" s="8"/>
      <c r="CA312" s="8"/>
      <c r="CB312" s="8"/>
      <c r="CC312" s="8"/>
    </row>
    <row r="313" ht="15.75" customHeight="1">
      <c r="A313" s="9">
        <v>2.0</v>
      </c>
      <c r="B313" s="9">
        <v>132.0</v>
      </c>
      <c r="C313" s="9"/>
      <c r="D313" s="2"/>
      <c r="E313" s="11"/>
      <c r="F313" s="11"/>
      <c r="AA313" s="12">
        <v>312.0</v>
      </c>
      <c r="AB313" s="13">
        <v>51.0</v>
      </c>
      <c r="AC313" s="11">
        <f t="shared" si="1"/>
        <v>0.6393442623</v>
      </c>
      <c r="AD313" s="13">
        <f t="shared" si="2"/>
        <v>0.1275</v>
      </c>
      <c r="AE313" s="11">
        <f t="shared" si="3"/>
        <v>0.5118442623</v>
      </c>
      <c r="AF313" s="11">
        <f t="shared" si="7"/>
        <v>0.509795082</v>
      </c>
      <c r="AH313" s="12">
        <v>312.0</v>
      </c>
      <c r="AI313" s="13">
        <v>65.0</v>
      </c>
      <c r="AJ313" s="11">
        <f t="shared" si="4"/>
        <v>0.6406570842</v>
      </c>
      <c r="AK313" s="11">
        <f t="shared" si="5"/>
        <v>0.1625</v>
      </c>
      <c r="AL313" s="11">
        <f t="shared" si="6"/>
        <v>0.4781570842</v>
      </c>
      <c r="AM313" s="11">
        <f t="shared" si="8"/>
        <v>0.4761036961</v>
      </c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13">
        <v>89.0</v>
      </c>
      <c r="BI313" s="12">
        <f t="shared" si="17"/>
        <v>16588</v>
      </c>
      <c r="BJ313" s="13">
        <v>18.0</v>
      </c>
      <c r="BK313" s="12">
        <f t="shared" si="18"/>
        <v>19976</v>
      </c>
      <c r="BL313" s="8"/>
      <c r="BM313" s="8"/>
      <c r="BN313" s="8"/>
      <c r="BO313" s="8"/>
      <c r="BP313" s="8"/>
      <c r="BQ313" s="8"/>
      <c r="BR313" s="8"/>
      <c r="BS313" s="8"/>
      <c r="BT313" s="13">
        <v>2.0</v>
      </c>
      <c r="BU313" s="13">
        <v>132.0</v>
      </c>
      <c r="BV313" s="8"/>
      <c r="BW313" s="8"/>
      <c r="BX313" s="12"/>
      <c r="BY313" s="12"/>
      <c r="BZ313" s="8"/>
      <c r="CA313" s="8"/>
      <c r="CB313" s="8"/>
      <c r="CC313" s="8"/>
    </row>
    <row r="314" ht="15.75" customHeight="1">
      <c r="A314" s="9">
        <v>92.0</v>
      </c>
      <c r="B314" s="9">
        <v>74.0</v>
      </c>
      <c r="C314" s="9"/>
      <c r="D314" s="2"/>
      <c r="E314" s="11"/>
      <c r="F314" s="11"/>
      <c r="AA314" s="12">
        <v>313.0</v>
      </c>
      <c r="AB314" s="13">
        <v>52.0</v>
      </c>
      <c r="AC314" s="11">
        <f t="shared" si="1"/>
        <v>0.6413934426</v>
      </c>
      <c r="AD314" s="13">
        <f t="shared" si="2"/>
        <v>0.13</v>
      </c>
      <c r="AE314" s="11">
        <f t="shared" si="3"/>
        <v>0.5113934426</v>
      </c>
      <c r="AF314" s="11">
        <f t="shared" si="7"/>
        <v>0.5093442623</v>
      </c>
      <c r="AH314" s="12">
        <v>313.0</v>
      </c>
      <c r="AI314" s="13">
        <v>66.0</v>
      </c>
      <c r="AJ314" s="11">
        <f t="shared" si="4"/>
        <v>0.6427104723</v>
      </c>
      <c r="AK314" s="11">
        <f t="shared" si="5"/>
        <v>0.165</v>
      </c>
      <c r="AL314" s="11">
        <f t="shared" si="6"/>
        <v>0.4777104723</v>
      </c>
      <c r="AM314" s="11">
        <f t="shared" si="8"/>
        <v>0.4756570842</v>
      </c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13">
        <v>2.0</v>
      </c>
      <c r="BI314" s="12">
        <f t="shared" si="17"/>
        <v>16590</v>
      </c>
      <c r="BJ314" s="13">
        <v>132.0</v>
      </c>
      <c r="BK314" s="12">
        <f t="shared" si="18"/>
        <v>20108</v>
      </c>
      <c r="BL314" s="8"/>
      <c r="BM314" s="8"/>
      <c r="BN314" s="8"/>
      <c r="BO314" s="8"/>
      <c r="BP314" s="8"/>
      <c r="BQ314" s="8"/>
      <c r="BR314" s="8"/>
      <c r="BS314" s="8"/>
      <c r="BT314" s="13">
        <v>92.0</v>
      </c>
      <c r="BU314" s="13">
        <v>74.0</v>
      </c>
      <c r="BV314" s="8"/>
      <c r="BW314" s="8"/>
      <c r="BX314" s="12"/>
      <c r="BY314" s="12"/>
      <c r="BZ314" s="8"/>
      <c r="CA314" s="8"/>
      <c r="CB314" s="8"/>
      <c r="CC314" s="8"/>
    </row>
    <row r="315" ht="15.75" customHeight="1">
      <c r="A315" s="9">
        <v>198.0</v>
      </c>
      <c r="B315" s="9">
        <v>32.0</v>
      </c>
      <c r="C315" s="9"/>
      <c r="D315" s="2"/>
      <c r="E315" s="11"/>
      <c r="F315" s="11"/>
      <c r="AA315" s="12">
        <v>314.0</v>
      </c>
      <c r="AB315" s="13">
        <v>52.0</v>
      </c>
      <c r="AC315" s="11">
        <f t="shared" si="1"/>
        <v>0.643442623</v>
      </c>
      <c r="AD315" s="13">
        <f t="shared" si="2"/>
        <v>0.13</v>
      </c>
      <c r="AE315" s="11">
        <f t="shared" si="3"/>
        <v>0.513442623</v>
      </c>
      <c r="AF315" s="11">
        <f t="shared" si="7"/>
        <v>0.5113934426</v>
      </c>
      <c r="AH315" s="12">
        <v>314.0</v>
      </c>
      <c r="AI315" s="13">
        <v>66.0</v>
      </c>
      <c r="AJ315" s="11">
        <f t="shared" si="4"/>
        <v>0.6447638604</v>
      </c>
      <c r="AK315" s="11">
        <f t="shared" si="5"/>
        <v>0.165</v>
      </c>
      <c r="AL315" s="11">
        <f t="shared" si="6"/>
        <v>0.4797638604</v>
      </c>
      <c r="AM315" s="11">
        <f t="shared" si="8"/>
        <v>0.4777104723</v>
      </c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13">
        <v>92.0</v>
      </c>
      <c r="BI315" s="12">
        <f t="shared" si="17"/>
        <v>16682</v>
      </c>
      <c r="BJ315" s="13">
        <v>74.0</v>
      </c>
      <c r="BK315" s="12">
        <f t="shared" si="18"/>
        <v>20182</v>
      </c>
      <c r="BL315" s="8"/>
      <c r="BM315" s="8"/>
      <c r="BN315" s="8"/>
      <c r="BO315" s="8"/>
      <c r="BP315" s="8"/>
      <c r="BQ315" s="8"/>
      <c r="BR315" s="8"/>
      <c r="BS315" s="8"/>
      <c r="BT315" s="13">
        <v>198.0</v>
      </c>
      <c r="BU315" s="13">
        <v>32.0</v>
      </c>
      <c r="BV315" s="8"/>
      <c r="BW315" s="8"/>
      <c r="BX315" s="12"/>
      <c r="BY315" s="12"/>
      <c r="BZ315" s="8"/>
      <c r="CA315" s="8"/>
      <c r="CB315" s="8"/>
      <c r="CC315" s="8"/>
    </row>
    <row r="316" ht="15.75" customHeight="1">
      <c r="A316" s="9">
        <v>21.0</v>
      </c>
      <c r="B316" s="9">
        <v>19.0</v>
      </c>
      <c r="C316" s="9"/>
      <c r="D316" s="2"/>
      <c r="E316" s="11"/>
      <c r="F316" s="11"/>
      <c r="AA316" s="12">
        <v>315.0</v>
      </c>
      <c r="AB316" s="13">
        <v>52.0</v>
      </c>
      <c r="AC316" s="11">
        <f t="shared" si="1"/>
        <v>0.6454918033</v>
      </c>
      <c r="AD316" s="13">
        <f t="shared" si="2"/>
        <v>0.13</v>
      </c>
      <c r="AE316" s="11">
        <f t="shared" si="3"/>
        <v>0.5154918033</v>
      </c>
      <c r="AF316" s="11">
        <f t="shared" si="7"/>
        <v>0.513442623</v>
      </c>
      <c r="AH316" s="12">
        <v>315.0</v>
      </c>
      <c r="AI316" s="13">
        <v>66.0</v>
      </c>
      <c r="AJ316" s="11">
        <f t="shared" si="4"/>
        <v>0.6468172485</v>
      </c>
      <c r="AK316" s="11">
        <f t="shared" si="5"/>
        <v>0.165</v>
      </c>
      <c r="AL316" s="11">
        <f t="shared" si="6"/>
        <v>0.4818172485</v>
      </c>
      <c r="AM316" s="11">
        <f t="shared" si="8"/>
        <v>0.4797638604</v>
      </c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13">
        <v>198.0</v>
      </c>
      <c r="BI316" s="12">
        <f t="shared" si="17"/>
        <v>16880</v>
      </c>
      <c r="BJ316" s="13">
        <v>32.0</v>
      </c>
      <c r="BK316" s="12">
        <f t="shared" si="18"/>
        <v>20214</v>
      </c>
      <c r="BL316" s="8"/>
      <c r="BM316" s="8"/>
      <c r="BN316" s="8"/>
      <c r="BO316" s="8"/>
      <c r="BP316" s="8"/>
      <c r="BQ316" s="8"/>
      <c r="BR316" s="8"/>
      <c r="BS316" s="8"/>
      <c r="BT316" s="13">
        <v>21.0</v>
      </c>
      <c r="BU316" s="13">
        <v>19.0</v>
      </c>
      <c r="BV316" s="8"/>
      <c r="BW316" s="8"/>
      <c r="BX316" s="12"/>
      <c r="BY316" s="12"/>
      <c r="BZ316" s="8"/>
      <c r="CA316" s="8"/>
      <c r="CB316" s="8"/>
      <c r="CC316" s="8"/>
    </row>
    <row r="317" ht="15.75" customHeight="1">
      <c r="A317" s="9">
        <v>19.0</v>
      </c>
      <c r="B317" s="9">
        <v>11.0</v>
      </c>
      <c r="C317" s="9"/>
      <c r="D317" s="2"/>
      <c r="E317" s="11"/>
      <c r="F317" s="11"/>
      <c r="AA317" s="12">
        <v>316.0</v>
      </c>
      <c r="AB317" s="13">
        <v>52.0</v>
      </c>
      <c r="AC317" s="11">
        <f t="shared" si="1"/>
        <v>0.6475409836</v>
      </c>
      <c r="AD317" s="13">
        <f t="shared" si="2"/>
        <v>0.13</v>
      </c>
      <c r="AE317" s="11">
        <f t="shared" si="3"/>
        <v>0.5175409836</v>
      </c>
      <c r="AF317" s="11">
        <f t="shared" si="7"/>
        <v>0.5154918033</v>
      </c>
      <c r="AH317" s="12">
        <v>316.0</v>
      </c>
      <c r="AI317" s="13">
        <v>67.0</v>
      </c>
      <c r="AJ317" s="11">
        <f t="shared" si="4"/>
        <v>0.6488706366</v>
      </c>
      <c r="AK317" s="11">
        <f t="shared" si="5"/>
        <v>0.1675</v>
      </c>
      <c r="AL317" s="11">
        <f t="shared" si="6"/>
        <v>0.4813706366</v>
      </c>
      <c r="AM317" s="11">
        <f t="shared" si="8"/>
        <v>0.4793172485</v>
      </c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13">
        <v>21.0</v>
      </c>
      <c r="BI317" s="12">
        <f t="shared" si="17"/>
        <v>16901</v>
      </c>
      <c r="BJ317" s="13">
        <v>19.0</v>
      </c>
      <c r="BK317" s="12">
        <f t="shared" si="18"/>
        <v>20233</v>
      </c>
      <c r="BL317" s="8"/>
      <c r="BM317" s="8"/>
      <c r="BN317" s="8"/>
      <c r="BO317" s="8"/>
      <c r="BP317" s="8"/>
      <c r="BQ317" s="8"/>
      <c r="BR317" s="8"/>
      <c r="BS317" s="8"/>
      <c r="BT317" s="13">
        <v>19.0</v>
      </c>
      <c r="BU317" s="13">
        <v>11.0</v>
      </c>
      <c r="BV317" s="8"/>
      <c r="BW317" s="8"/>
      <c r="BX317" s="12"/>
      <c r="BY317" s="12"/>
      <c r="BZ317" s="8"/>
      <c r="CA317" s="8"/>
      <c r="CB317" s="8"/>
      <c r="CC317" s="8"/>
    </row>
    <row r="318" ht="15.75" customHeight="1">
      <c r="A318" s="9">
        <v>24.0</v>
      </c>
      <c r="B318" s="9">
        <v>55.0</v>
      </c>
      <c r="C318" s="9"/>
      <c r="D318" s="2"/>
      <c r="E318" s="11"/>
      <c r="F318" s="11"/>
      <c r="AA318" s="12">
        <v>317.0</v>
      </c>
      <c r="AB318" s="13">
        <v>52.0</v>
      </c>
      <c r="AC318" s="11">
        <f t="shared" si="1"/>
        <v>0.6495901639</v>
      </c>
      <c r="AD318" s="13">
        <f t="shared" si="2"/>
        <v>0.13</v>
      </c>
      <c r="AE318" s="11">
        <f t="shared" si="3"/>
        <v>0.5195901639</v>
      </c>
      <c r="AF318" s="11">
        <f t="shared" si="7"/>
        <v>0.5175409836</v>
      </c>
      <c r="AH318" s="12">
        <v>317.0</v>
      </c>
      <c r="AI318" s="13">
        <v>67.0</v>
      </c>
      <c r="AJ318" s="11">
        <f t="shared" si="4"/>
        <v>0.6509240246</v>
      </c>
      <c r="AK318" s="11">
        <f t="shared" si="5"/>
        <v>0.1675</v>
      </c>
      <c r="AL318" s="11">
        <f t="shared" si="6"/>
        <v>0.4834240246</v>
      </c>
      <c r="AM318" s="11">
        <f t="shared" si="8"/>
        <v>0.4813706366</v>
      </c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13">
        <v>19.0</v>
      </c>
      <c r="BI318" s="12">
        <f t="shared" si="17"/>
        <v>16920</v>
      </c>
      <c r="BJ318" s="13">
        <v>11.0</v>
      </c>
      <c r="BK318" s="12">
        <f t="shared" si="18"/>
        <v>20244</v>
      </c>
      <c r="BL318" s="8"/>
      <c r="BM318" s="8"/>
      <c r="BN318" s="8"/>
      <c r="BO318" s="8"/>
      <c r="BP318" s="8"/>
      <c r="BQ318" s="8"/>
      <c r="BR318" s="8"/>
      <c r="BS318" s="8"/>
      <c r="BT318" s="13">
        <v>24.0</v>
      </c>
      <c r="BU318" s="13">
        <v>55.0</v>
      </c>
      <c r="BV318" s="8"/>
      <c r="BW318" s="8"/>
      <c r="BX318" s="12"/>
      <c r="BY318" s="12"/>
      <c r="BZ318" s="8"/>
      <c r="CA318" s="8"/>
      <c r="CB318" s="8"/>
      <c r="CC318" s="8"/>
    </row>
    <row r="319" ht="15.75" customHeight="1">
      <c r="A319" s="9">
        <v>52.0</v>
      </c>
      <c r="B319" s="9">
        <v>78.0</v>
      </c>
      <c r="C319" s="9"/>
      <c r="D319" s="2"/>
      <c r="E319" s="11"/>
      <c r="F319" s="11"/>
      <c r="AA319" s="12">
        <v>318.0</v>
      </c>
      <c r="AB319" s="13">
        <v>52.0</v>
      </c>
      <c r="AC319" s="11">
        <f t="shared" si="1"/>
        <v>0.6516393443</v>
      </c>
      <c r="AD319" s="13">
        <f t="shared" si="2"/>
        <v>0.13</v>
      </c>
      <c r="AE319" s="11">
        <f t="shared" si="3"/>
        <v>0.5216393443</v>
      </c>
      <c r="AF319" s="11">
        <f t="shared" si="7"/>
        <v>0.5195901639</v>
      </c>
      <c r="AH319" s="12">
        <v>318.0</v>
      </c>
      <c r="AI319" s="13">
        <v>68.0</v>
      </c>
      <c r="AJ319" s="11">
        <f t="shared" si="4"/>
        <v>0.6529774127</v>
      </c>
      <c r="AK319" s="11">
        <f t="shared" si="5"/>
        <v>0.17</v>
      </c>
      <c r="AL319" s="11">
        <f t="shared" si="6"/>
        <v>0.4829774127</v>
      </c>
      <c r="AM319" s="11">
        <f t="shared" si="8"/>
        <v>0.4809240246</v>
      </c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13">
        <v>24.0</v>
      </c>
      <c r="BI319" s="12">
        <f t="shared" si="17"/>
        <v>16944</v>
      </c>
      <c r="BJ319" s="13">
        <v>55.0</v>
      </c>
      <c r="BK319" s="12">
        <f t="shared" si="18"/>
        <v>20299</v>
      </c>
      <c r="BL319" s="8"/>
      <c r="BM319" s="8"/>
      <c r="BN319" s="8"/>
      <c r="BO319" s="8"/>
      <c r="BP319" s="8"/>
      <c r="BQ319" s="8"/>
      <c r="BR319" s="8"/>
      <c r="BS319" s="8"/>
      <c r="BT319" s="13">
        <v>52.0</v>
      </c>
      <c r="BU319" s="13">
        <v>78.0</v>
      </c>
      <c r="BV319" s="8"/>
      <c r="BW319" s="8"/>
      <c r="BX319" s="12"/>
      <c r="BY319" s="12"/>
      <c r="BZ319" s="8"/>
      <c r="CA319" s="8"/>
      <c r="CB319" s="8"/>
      <c r="CC319" s="8"/>
    </row>
    <row r="320" ht="15.75" customHeight="1">
      <c r="A320" s="9">
        <v>69.0</v>
      </c>
      <c r="B320" s="9">
        <v>0.0</v>
      </c>
      <c r="C320" s="9"/>
      <c r="D320" s="2"/>
      <c r="E320" s="11"/>
      <c r="F320" s="11"/>
      <c r="AA320" s="12">
        <v>319.0</v>
      </c>
      <c r="AB320" s="13">
        <v>52.0</v>
      </c>
      <c r="AC320" s="11">
        <f t="shared" si="1"/>
        <v>0.6536885246</v>
      </c>
      <c r="AD320" s="13">
        <f t="shared" si="2"/>
        <v>0.13</v>
      </c>
      <c r="AE320" s="11">
        <f t="shared" si="3"/>
        <v>0.5236885246</v>
      </c>
      <c r="AF320" s="11">
        <f t="shared" si="7"/>
        <v>0.5216393443</v>
      </c>
      <c r="AH320" s="12">
        <v>319.0</v>
      </c>
      <c r="AI320" s="13">
        <v>68.0</v>
      </c>
      <c r="AJ320" s="11">
        <f t="shared" si="4"/>
        <v>0.6550308008</v>
      </c>
      <c r="AK320" s="11">
        <f t="shared" si="5"/>
        <v>0.17</v>
      </c>
      <c r="AL320" s="11">
        <f t="shared" si="6"/>
        <v>0.4850308008</v>
      </c>
      <c r="AM320" s="11">
        <f t="shared" si="8"/>
        <v>0.4829774127</v>
      </c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13">
        <v>52.0</v>
      </c>
      <c r="BI320" s="12">
        <f t="shared" si="17"/>
        <v>16996</v>
      </c>
      <c r="BJ320" s="13">
        <v>78.0</v>
      </c>
      <c r="BK320" s="12">
        <f t="shared" si="18"/>
        <v>20377</v>
      </c>
      <c r="BL320" s="8"/>
      <c r="BM320" s="8"/>
      <c r="BN320" s="8"/>
      <c r="BO320" s="8"/>
      <c r="BP320" s="8"/>
      <c r="BQ320" s="8"/>
      <c r="BR320" s="8"/>
      <c r="BS320" s="8"/>
      <c r="BT320" s="13">
        <v>69.0</v>
      </c>
      <c r="BU320" s="13">
        <v>0.0</v>
      </c>
      <c r="BV320" s="8"/>
      <c r="BW320" s="8"/>
      <c r="BX320" s="12"/>
      <c r="BY320" s="12"/>
      <c r="BZ320" s="8"/>
      <c r="CA320" s="8"/>
      <c r="CB320" s="8"/>
      <c r="CC320" s="8"/>
    </row>
    <row r="321" ht="15.75" customHeight="1">
      <c r="A321" s="9">
        <v>21.0</v>
      </c>
      <c r="B321" s="9">
        <v>141.0</v>
      </c>
      <c r="C321" s="9"/>
      <c r="D321" s="2"/>
      <c r="E321" s="11"/>
      <c r="F321" s="11"/>
      <c r="AA321" s="12">
        <v>320.0</v>
      </c>
      <c r="AB321" s="13">
        <v>52.0</v>
      </c>
      <c r="AC321" s="11">
        <f t="shared" si="1"/>
        <v>0.6557377049</v>
      </c>
      <c r="AD321" s="13">
        <f t="shared" si="2"/>
        <v>0.13</v>
      </c>
      <c r="AE321" s="11">
        <f t="shared" si="3"/>
        <v>0.5257377049</v>
      </c>
      <c r="AF321" s="11">
        <f t="shared" si="7"/>
        <v>0.5236885246</v>
      </c>
      <c r="AH321" s="12">
        <v>320.0</v>
      </c>
      <c r="AI321" s="13">
        <v>68.0</v>
      </c>
      <c r="AJ321" s="11">
        <f t="shared" si="4"/>
        <v>0.6570841889</v>
      </c>
      <c r="AK321" s="11">
        <f t="shared" si="5"/>
        <v>0.17</v>
      </c>
      <c r="AL321" s="11">
        <f t="shared" si="6"/>
        <v>0.4870841889</v>
      </c>
      <c r="AM321" s="11">
        <f t="shared" si="8"/>
        <v>0.4850308008</v>
      </c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13">
        <v>69.0</v>
      </c>
      <c r="BI321" s="12">
        <f t="shared" si="17"/>
        <v>17065</v>
      </c>
      <c r="BJ321" s="13">
        <v>0.0</v>
      </c>
      <c r="BK321" s="12">
        <f t="shared" si="18"/>
        <v>20377</v>
      </c>
      <c r="BL321" s="8"/>
      <c r="BM321" s="8"/>
      <c r="BN321" s="8"/>
      <c r="BO321" s="8"/>
      <c r="BP321" s="8"/>
      <c r="BQ321" s="8"/>
      <c r="BR321" s="8"/>
      <c r="BS321" s="8"/>
      <c r="BT321" s="13">
        <v>21.0</v>
      </c>
      <c r="BU321" s="13">
        <v>141.0</v>
      </c>
      <c r="BV321" s="8"/>
      <c r="BW321" s="8"/>
      <c r="BX321" s="12"/>
      <c r="BY321" s="12"/>
      <c r="BZ321" s="8"/>
      <c r="CA321" s="8"/>
      <c r="CB321" s="8"/>
      <c r="CC321" s="8"/>
    </row>
    <row r="322" ht="15.75" customHeight="1">
      <c r="A322" s="9">
        <v>20.0</v>
      </c>
      <c r="B322" s="9">
        <v>25.0</v>
      </c>
      <c r="C322" s="9"/>
      <c r="D322" s="2"/>
      <c r="E322" s="11"/>
      <c r="F322" s="11"/>
      <c r="AA322" s="12">
        <v>321.0</v>
      </c>
      <c r="AB322" s="13">
        <v>53.0</v>
      </c>
      <c r="AC322" s="11">
        <f t="shared" si="1"/>
        <v>0.6577868852</v>
      </c>
      <c r="AD322" s="13">
        <f t="shared" si="2"/>
        <v>0.1325</v>
      </c>
      <c r="AE322" s="11">
        <f t="shared" si="3"/>
        <v>0.5252868852</v>
      </c>
      <c r="AF322" s="11">
        <f t="shared" si="7"/>
        <v>0.5232377049</v>
      </c>
      <c r="AH322" s="12">
        <v>321.0</v>
      </c>
      <c r="AI322" s="13">
        <v>69.0</v>
      </c>
      <c r="AJ322" s="11">
        <f t="shared" si="4"/>
        <v>0.659137577</v>
      </c>
      <c r="AK322" s="11">
        <f t="shared" si="5"/>
        <v>0.1725</v>
      </c>
      <c r="AL322" s="11">
        <f t="shared" si="6"/>
        <v>0.486637577</v>
      </c>
      <c r="AM322" s="11">
        <f t="shared" si="8"/>
        <v>0.4845841889</v>
      </c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13">
        <v>21.0</v>
      </c>
      <c r="BI322" s="12">
        <f t="shared" si="17"/>
        <v>17086</v>
      </c>
      <c r="BJ322" s="13">
        <v>141.0</v>
      </c>
      <c r="BK322" s="12">
        <f t="shared" si="18"/>
        <v>20518</v>
      </c>
      <c r="BL322" s="8"/>
      <c r="BM322" s="8"/>
      <c r="BN322" s="8"/>
      <c r="BO322" s="8"/>
      <c r="BP322" s="8"/>
      <c r="BQ322" s="8"/>
      <c r="BR322" s="8"/>
      <c r="BS322" s="8"/>
      <c r="BT322" s="13">
        <v>20.0</v>
      </c>
      <c r="BU322" s="13">
        <v>25.0</v>
      </c>
      <c r="BV322" s="8"/>
      <c r="BW322" s="8"/>
      <c r="BX322" s="12"/>
      <c r="BY322" s="12"/>
      <c r="BZ322" s="8"/>
      <c r="CA322" s="8"/>
      <c r="CB322" s="8"/>
      <c r="CC322" s="8"/>
    </row>
    <row r="323" ht="15.75" customHeight="1">
      <c r="A323" s="9">
        <v>44.0</v>
      </c>
      <c r="B323" s="9">
        <v>104.0</v>
      </c>
      <c r="C323" s="9"/>
      <c r="D323" s="2"/>
      <c r="E323" s="11"/>
      <c r="F323" s="11"/>
      <c r="AA323" s="12">
        <v>322.0</v>
      </c>
      <c r="AB323" s="13">
        <v>53.0</v>
      </c>
      <c r="AC323" s="11">
        <f t="shared" si="1"/>
        <v>0.6598360656</v>
      </c>
      <c r="AD323" s="13">
        <f t="shared" si="2"/>
        <v>0.1325</v>
      </c>
      <c r="AE323" s="11">
        <f t="shared" si="3"/>
        <v>0.5273360656</v>
      </c>
      <c r="AF323" s="11">
        <f t="shared" si="7"/>
        <v>0.5252868852</v>
      </c>
      <c r="AH323" s="12">
        <v>322.0</v>
      </c>
      <c r="AI323" s="13">
        <v>69.0</v>
      </c>
      <c r="AJ323" s="11">
        <f t="shared" si="4"/>
        <v>0.6611909651</v>
      </c>
      <c r="AK323" s="11">
        <f t="shared" si="5"/>
        <v>0.1725</v>
      </c>
      <c r="AL323" s="11">
        <f t="shared" si="6"/>
        <v>0.4886909651</v>
      </c>
      <c r="AM323" s="11">
        <f t="shared" si="8"/>
        <v>0.486637577</v>
      </c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13">
        <v>20.0</v>
      </c>
      <c r="BI323" s="12">
        <f t="shared" si="17"/>
        <v>17106</v>
      </c>
      <c r="BJ323" s="13">
        <v>25.0</v>
      </c>
      <c r="BK323" s="12">
        <f t="shared" si="18"/>
        <v>20543</v>
      </c>
      <c r="BL323" s="8"/>
      <c r="BM323" s="8"/>
      <c r="BN323" s="8"/>
      <c r="BO323" s="8"/>
      <c r="BP323" s="8"/>
      <c r="BQ323" s="8"/>
      <c r="BR323" s="8"/>
      <c r="BS323" s="8"/>
      <c r="BT323" s="13">
        <v>44.0</v>
      </c>
      <c r="BU323" s="13">
        <v>104.0</v>
      </c>
      <c r="BV323" s="8"/>
      <c r="BW323" s="8"/>
      <c r="BX323" s="12"/>
      <c r="BY323" s="12"/>
      <c r="BZ323" s="8"/>
      <c r="CA323" s="8"/>
      <c r="CB323" s="8"/>
      <c r="CC323" s="8"/>
    </row>
    <row r="324" ht="15.75" customHeight="1">
      <c r="A324" s="9">
        <v>86.0</v>
      </c>
      <c r="B324" s="9">
        <v>38.0</v>
      </c>
      <c r="C324" s="9"/>
      <c r="D324" s="2"/>
      <c r="E324" s="11"/>
      <c r="F324" s="11"/>
      <c r="AA324" s="12">
        <v>323.0</v>
      </c>
      <c r="AB324" s="13">
        <v>54.0</v>
      </c>
      <c r="AC324" s="11">
        <f t="shared" si="1"/>
        <v>0.6618852459</v>
      </c>
      <c r="AD324" s="13">
        <f t="shared" si="2"/>
        <v>0.135</v>
      </c>
      <c r="AE324" s="11">
        <f t="shared" si="3"/>
        <v>0.5268852459</v>
      </c>
      <c r="AF324" s="11">
        <f t="shared" si="7"/>
        <v>0.5248360656</v>
      </c>
      <c r="AH324" s="12">
        <v>323.0</v>
      </c>
      <c r="AI324" s="13">
        <v>69.0</v>
      </c>
      <c r="AJ324" s="11">
        <f t="shared" si="4"/>
        <v>0.6632443532</v>
      </c>
      <c r="AK324" s="11">
        <f t="shared" si="5"/>
        <v>0.1725</v>
      </c>
      <c r="AL324" s="11">
        <f t="shared" si="6"/>
        <v>0.4907443532</v>
      </c>
      <c r="AM324" s="11">
        <f t="shared" si="8"/>
        <v>0.4886909651</v>
      </c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13">
        <v>44.0</v>
      </c>
      <c r="BI324" s="12">
        <f t="shared" si="17"/>
        <v>17150</v>
      </c>
      <c r="BJ324" s="13">
        <v>104.0</v>
      </c>
      <c r="BK324" s="12">
        <f t="shared" si="18"/>
        <v>20647</v>
      </c>
      <c r="BL324" s="8"/>
      <c r="BM324" s="8"/>
      <c r="BN324" s="8"/>
      <c r="BO324" s="8"/>
      <c r="BP324" s="8"/>
      <c r="BQ324" s="8"/>
      <c r="BR324" s="8"/>
      <c r="BS324" s="8"/>
      <c r="BT324" s="13">
        <v>86.0</v>
      </c>
      <c r="BU324" s="13">
        <v>38.0</v>
      </c>
      <c r="BV324" s="8"/>
      <c r="BW324" s="8"/>
      <c r="BX324" s="12"/>
      <c r="BY324" s="12"/>
      <c r="BZ324" s="8"/>
      <c r="CA324" s="8"/>
      <c r="CB324" s="8"/>
      <c r="CC324" s="8"/>
    </row>
    <row r="325" ht="15.75" customHeight="1">
      <c r="A325" s="9">
        <v>37.0</v>
      </c>
      <c r="B325" s="9">
        <v>85.0</v>
      </c>
      <c r="C325" s="9"/>
      <c r="D325" s="2"/>
      <c r="E325" s="11"/>
      <c r="F325" s="11"/>
      <c r="AA325" s="12">
        <v>324.0</v>
      </c>
      <c r="AB325" s="13">
        <v>54.0</v>
      </c>
      <c r="AC325" s="11">
        <f t="shared" si="1"/>
        <v>0.6639344262</v>
      </c>
      <c r="AD325" s="13">
        <f t="shared" si="2"/>
        <v>0.135</v>
      </c>
      <c r="AE325" s="11">
        <f t="shared" si="3"/>
        <v>0.5289344262</v>
      </c>
      <c r="AF325" s="11">
        <f t="shared" si="7"/>
        <v>0.5268852459</v>
      </c>
      <c r="AH325" s="12">
        <v>324.0</v>
      </c>
      <c r="AI325" s="13">
        <v>69.0</v>
      </c>
      <c r="AJ325" s="11">
        <f t="shared" si="4"/>
        <v>0.6652977413</v>
      </c>
      <c r="AK325" s="11">
        <f t="shared" si="5"/>
        <v>0.1725</v>
      </c>
      <c r="AL325" s="11">
        <f t="shared" si="6"/>
        <v>0.4927977413</v>
      </c>
      <c r="AM325" s="11">
        <f t="shared" si="8"/>
        <v>0.4907443532</v>
      </c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13">
        <v>86.0</v>
      </c>
      <c r="BI325" s="12">
        <f t="shared" si="17"/>
        <v>17236</v>
      </c>
      <c r="BJ325" s="13">
        <v>38.0</v>
      </c>
      <c r="BK325" s="12">
        <f t="shared" si="18"/>
        <v>20685</v>
      </c>
      <c r="BL325" s="8"/>
      <c r="BM325" s="8"/>
      <c r="BN325" s="8"/>
      <c r="BO325" s="8"/>
      <c r="BP325" s="8"/>
      <c r="BQ325" s="8"/>
      <c r="BR325" s="8"/>
      <c r="BS325" s="8"/>
      <c r="BT325" s="13">
        <v>37.0</v>
      </c>
      <c r="BU325" s="13">
        <v>85.0</v>
      </c>
      <c r="BV325" s="8"/>
      <c r="BW325" s="8"/>
      <c r="BX325" s="12"/>
      <c r="BY325" s="12"/>
      <c r="BZ325" s="8"/>
      <c r="CA325" s="8"/>
      <c r="CB325" s="8"/>
      <c r="CC325" s="8"/>
    </row>
    <row r="326" ht="15.75" customHeight="1">
      <c r="A326" s="9">
        <v>53.0</v>
      </c>
      <c r="B326" s="9">
        <v>57.0</v>
      </c>
      <c r="C326" s="9"/>
      <c r="D326" s="2"/>
      <c r="E326" s="11"/>
      <c r="F326" s="11"/>
      <c r="AA326" s="12">
        <v>325.0</v>
      </c>
      <c r="AB326" s="13">
        <v>54.0</v>
      </c>
      <c r="AC326" s="11">
        <f t="shared" si="1"/>
        <v>0.6659836066</v>
      </c>
      <c r="AD326" s="13">
        <f t="shared" si="2"/>
        <v>0.135</v>
      </c>
      <c r="AE326" s="11">
        <f t="shared" si="3"/>
        <v>0.5309836066</v>
      </c>
      <c r="AF326" s="11">
        <f t="shared" si="7"/>
        <v>0.5289344262</v>
      </c>
      <c r="AH326" s="12">
        <v>325.0</v>
      </c>
      <c r="AI326" s="13">
        <v>69.0</v>
      </c>
      <c r="AJ326" s="11">
        <f t="shared" si="4"/>
        <v>0.6673511294</v>
      </c>
      <c r="AK326" s="11">
        <f t="shared" si="5"/>
        <v>0.1725</v>
      </c>
      <c r="AL326" s="11">
        <f t="shared" si="6"/>
        <v>0.4948511294</v>
      </c>
      <c r="AM326" s="11">
        <f t="shared" si="8"/>
        <v>0.4927977413</v>
      </c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13">
        <v>37.0</v>
      </c>
      <c r="BI326" s="12">
        <f t="shared" si="17"/>
        <v>17273</v>
      </c>
      <c r="BJ326" s="13">
        <v>85.0</v>
      </c>
      <c r="BK326" s="12">
        <f t="shared" si="18"/>
        <v>20770</v>
      </c>
      <c r="BL326" s="8"/>
      <c r="BM326" s="8"/>
      <c r="BN326" s="8"/>
      <c r="BO326" s="8"/>
      <c r="BP326" s="8"/>
      <c r="BQ326" s="8"/>
      <c r="BR326" s="8"/>
      <c r="BS326" s="8"/>
      <c r="BT326" s="13">
        <v>53.0</v>
      </c>
      <c r="BU326" s="13">
        <v>57.0</v>
      </c>
      <c r="BV326" s="8"/>
      <c r="BW326" s="8"/>
      <c r="BX326" s="12"/>
      <c r="BY326" s="12"/>
      <c r="BZ326" s="8"/>
      <c r="CA326" s="8"/>
      <c r="CB326" s="8"/>
      <c r="CC326" s="8"/>
    </row>
    <row r="327" ht="15.75" customHeight="1">
      <c r="A327" s="9">
        <v>49.0</v>
      </c>
      <c r="B327" s="9">
        <v>59.0</v>
      </c>
      <c r="C327" s="9"/>
      <c r="D327" s="2"/>
      <c r="E327" s="11"/>
      <c r="F327" s="11"/>
      <c r="AA327" s="12">
        <v>326.0</v>
      </c>
      <c r="AB327" s="13">
        <v>55.0</v>
      </c>
      <c r="AC327" s="11">
        <f t="shared" si="1"/>
        <v>0.6680327869</v>
      </c>
      <c r="AD327" s="13">
        <f t="shared" si="2"/>
        <v>0.1375</v>
      </c>
      <c r="AE327" s="11">
        <f t="shared" si="3"/>
        <v>0.5305327869</v>
      </c>
      <c r="AF327" s="11">
        <f t="shared" si="7"/>
        <v>0.5284836066</v>
      </c>
      <c r="AH327" s="12">
        <v>326.0</v>
      </c>
      <c r="AI327" s="13">
        <v>69.0</v>
      </c>
      <c r="AJ327" s="11">
        <f t="shared" si="4"/>
        <v>0.6694045175</v>
      </c>
      <c r="AK327" s="11">
        <f t="shared" si="5"/>
        <v>0.1725</v>
      </c>
      <c r="AL327" s="11">
        <f t="shared" si="6"/>
        <v>0.4969045175</v>
      </c>
      <c r="AM327" s="11">
        <f t="shared" si="8"/>
        <v>0.4948511294</v>
      </c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13">
        <v>53.0</v>
      </c>
      <c r="BI327" s="12">
        <f t="shared" si="17"/>
        <v>17326</v>
      </c>
      <c r="BJ327" s="13">
        <v>57.0</v>
      </c>
      <c r="BK327" s="12">
        <f t="shared" si="18"/>
        <v>20827</v>
      </c>
      <c r="BL327" s="8"/>
      <c r="BM327" s="8"/>
      <c r="BN327" s="8"/>
      <c r="BO327" s="8"/>
      <c r="BP327" s="8"/>
      <c r="BQ327" s="8"/>
      <c r="BR327" s="8"/>
      <c r="BS327" s="8"/>
      <c r="BT327" s="13">
        <v>49.0</v>
      </c>
      <c r="BU327" s="13">
        <v>59.0</v>
      </c>
      <c r="BV327" s="8"/>
      <c r="BW327" s="8"/>
      <c r="BX327" s="12"/>
      <c r="BY327" s="12"/>
      <c r="BZ327" s="8"/>
      <c r="CA327" s="8"/>
      <c r="CB327" s="8"/>
      <c r="CC327" s="8"/>
    </row>
    <row r="328" ht="15.75" customHeight="1">
      <c r="A328" s="9">
        <v>85.0</v>
      </c>
      <c r="B328" s="9">
        <v>182.0</v>
      </c>
      <c r="C328" s="9"/>
      <c r="D328" s="2"/>
      <c r="E328" s="11"/>
      <c r="F328" s="11"/>
      <c r="AA328" s="12">
        <v>327.0</v>
      </c>
      <c r="AB328" s="13">
        <v>55.0</v>
      </c>
      <c r="AC328" s="11">
        <f t="shared" si="1"/>
        <v>0.6700819672</v>
      </c>
      <c r="AD328" s="13">
        <f t="shared" si="2"/>
        <v>0.1375</v>
      </c>
      <c r="AE328" s="11">
        <f t="shared" si="3"/>
        <v>0.5325819672</v>
      </c>
      <c r="AF328" s="11">
        <f t="shared" si="7"/>
        <v>0.5305327869</v>
      </c>
      <c r="AH328" s="12">
        <v>327.0</v>
      </c>
      <c r="AI328" s="13">
        <v>71.0</v>
      </c>
      <c r="AJ328" s="11">
        <f t="shared" si="4"/>
        <v>0.6714579055</v>
      </c>
      <c r="AK328" s="11">
        <f t="shared" si="5"/>
        <v>0.1775</v>
      </c>
      <c r="AL328" s="11">
        <f t="shared" si="6"/>
        <v>0.4939579055</v>
      </c>
      <c r="AM328" s="11">
        <f t="shared" si="8"/>
        <v>0.4919045175</v>
      </c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13">
        <v>49.0</v>
      </c>
      <c r="BI328" s="12">
        <f t="shared" si="17"/>
        <v>17375</v>
      </c>
      <c r="BJ328" s="13">
        <v>59.0</v>
      </c>
      <c r="BK328" s="12">
        <f t="shared" si="18"/>
        <v>20886</v>
      </c>
      <c r="BL328" s="8"/>
      <c r="BM328" s="8"/>
      <c r="BN328" s="8"/>
      <c r="BO328" s="8"/>
      <c r="BP328" s="8"/>
      <c r="BQ328" s="8"/>
      <c r="BR328" s="8"/>
      <c r="BS328" s="8"/>
      <c r="BT328" s="13">
        <v>85.0</v>
      </c>
      <c r="BU328" s="13">
        <v>182.0</v>
      </c>
      <c r="BV328" s="8"/>
      <c r="BW328" s="8"/>
      <c r="BX328" s="12"/>
      <c r="BY328" s="12"/>
      <c r="BZ328" s="8"/>
      <c r="CA328" s="8"/>
      <c r="CB328" s="8"/>
      <c r="CC328" s="8"/>
    </row>
    <row r="329" ht="15.75" customHeight="1">
      <c r="A329" s="9">
        <v>31.0</v>
      </c>
      <c r="B329" s="9">
        <v>100.0</v>
      </c>
      <c r="C329" s="9"/>
      <c r="D329" s="2"/>
      <c r="E329" s="11"/>
      <c r="F329" s="11"/>
      <c r="AA329" s="12">
        <v>328.0</v>
      </c>
      <c r="AB329" s="13">
        <v>56.0</v>
      </c>
      <c r="AC329" s="11">
        <f t="shared" si="1"/>
        <v>0.6721311475</v>
      </c>
      <c r="AD329" s="13">
        <f t="shared" si="2"/>
        <v>0.14</v>
      </c>
      <c r="AE329" s="11">
        <f t="shared" si="3"/>
        <v>0.5321311475</v>
      </c>
      <c r="AF329" s="11">
        <f t="shared" si="7"/>
        <v>0.5300819672</v>
      </c>
      <c r="AH329" s="12">
        <v>328.0</v>
      </c>
      <c r="AI329" s="13">
        <v>72.0</v>
      </c>
      <c r="AJ329" s="11">
        <f t="shared" si="4"/>
        <v>0.6735112936</v>
      </c>
      <c r="AK329" s="11">
        <f t="shared" si="5"/>
        <v>0.18</v>
      </c>
      <c r="AL329" s="11">
        <f t="shared" si="6"/>
        <v>0.4935112936</v>
      </c>
      <c r="AM329" s="11">
        <f t="shared" si="8"/>
        <v>0.4914579055</v>
      </c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13">
        <v>85.0</v>
      </c>
      <c r="BI329" s="12">
        <f t="shared" si="17"/>
        <v>17460</v>
      </c>
      <c r="BJ329" s="13">
        <v>182.0</v>
      </c>
      <c r="BK329" s="12">
        <f t="shared" si="18"/>
        <v>21068</v>
      </c>
      <c r="BL329" s="8"/>
      <c r="BM329" s="8"/>
      <c r="BN329" s="8"/>
      <c r="BO329" s="8"/>
      <c r="BP329" s="8"/>
      <c r="BQ329" s="8"/>
      <c r="BR329" s="8"/>
      <c r="BS329" s="8"/>
      <c r="BT329" s="13">
        <v>31.0</v>
      </c>
      <c r="BU329" s="13">
        <v>100.0</v>
      </c>
      <c r="BV329" s="8"/>
      <c r="BW329" s="8"/>
      <c r="BX329" s="12"/>
      <c r="BY329" s="12"/>
      <c r="BZ329" s="8"/>
      <c r="CA329" s="8"/>
      <c r="CB329" s="8"/>
      <c r="CC329" s="8"/>
    </row>
    <row r="330" ht="15.75" customHeight="1">
      <c r="A330" s="9">
        <v>9.0</v>
      </c>
      <c r="B330" s="9">
        <v>26.0</v>
      </c>
      <c r="C330" s="9"/>
      <c r="D330" s="2"/>
      <c r="E330" s="11"/>
      <c r="F330" s="11"/>
      <c r="AA330" s="12">
        <v>329.0</v>
      </c>
      <c r="AB330" s="13">
        <v>56.0</v>
      </c>
      <c r="AC330" s="11">
        <f t="shared" si="1"/>
        <v>0.6741803279</v>
      </c>
      <c r="AD330" s="13">
        <f t="shared" si="2"/>
        <v>0.14</v>
      </c>
      <c r="AE330" s="11">
        <f t="shared" si="3"/>
        <v>0.5341803279</v>
      </c>
      <c r="AF330" s="11">
        <f t="shared" si="7"/>
        <v>0.5321311475</v>
      </c>
      <c r="AH330" s="12">
        <v>329.0</v>
      </c>
      <c r="AI330" s="13">
        <v>72.0</v>
      </c>
      <c r="AJ330" s="11">
        <f t="shared" si="4"/>
        <v>0.6755646817</v>
      </c>
      <c r="AK330" s="11">
        <f t="shared" si="5"/>
        <v>0.18</v>
      </c>
      <c r="AL330" s="11">
        <f t="shared" si="6"/>
        <v>0.4955646817</v>
      </c>
      <c r="AM330" s="11">
        <f t="shared" si="8"/>
        <v>0.4935112936</v>
      </c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13">
        <v>31.0</v>
      </c>
      <c r="BI330" s="12">
        <f t="shared" si="17"/>
        <v>17491</v>
      </c>
      <c r="BJ330" s="13">
        <v>100.0</v>
      </c>
      <c r="BK330" s="12">
        <f t="shared" si="18"/>
        <v>21168</v>
      </c>
      <c r="BL330" s="8"/>
      <c r="BM330" s="8"/>
      <c r="BN330" s="8"/>
      <c r="BO330" s="8"/>
      <c r="BP330" s="8"/>
      <c r="BQ330" s="8"/>
      <c r="BR330" s="8"/>
      <c r="BS330" s="8"/>
      <c r="BT330" s="13">
        <v>9.0</v>
      </c>
      <c r="BU330" s="13">
        <v>26.0</v>
      </c>
      <c r="BV330" s="8"/>
      <c r="BW330" s="8"/>
      <c r="BX330" s="12"/>
      <c r="BY330" s="12"/>
      <c r="BZ330" s="8"/>
      <c r="CA330" s="8"/>
      <c r="CB330" s="8"/>
      <c r="CC330" s="8"/>
    </row>
    <row r="331" ht="15.75" customHeight="1">
      <c r="A331" s="9">
        <v>20.0</v>
      </c>
      <c r="B331" s="9">
        <v>47.0</v>
      </c>
      <c r="C331" s="9"/>
      <c r="D331" s="2"/>
      <c r="E331" s="11"/>
      <c r="F331" s="11"/>
      <c r="AA331" s="12">
        <v>330.0</v>
      </c>
      <c r="AB331" s="13">
        <v>56.0</v>
      </c>
      <c r="AC331" s="11">
        <f t="shared" si="1"/>
        <v>0.6762295082</v>
      </c>
      <c r="AD331" s="13">
        <f t="shared" si="2"/>
        <v>0.14</v>
      </c>
      <c r="AE331" s="11">
        <f t="shared" si="3"/>
        <v>0.5362295082</v>
      </c>
      <c r="AF331" s="11">
        <f t="shared" si="7"/>
        <v>0.5341803279</v>
      </c>
      <c r="AH331" s="12">
        <v>330.0</v>
      </c>
      <c r="AI331" s="13">
        <v>72.0</v>
      </c>
      <c r="AJ331" s="11">
        <f t="shared" si="4"/>
        <v>0.6776180698</v>
      </c>
      <c r="AK331" s="11">
        <f t="shared" si="5"/>
        <v>0.18</v>
      </c>
      <c r="AL331" s="11">
        <f t="shared" si="6"/>
        <v>0.4976180698</v>
      </c>
      <c r="AM331" s="11">
        <f t="shared" si="8"/>
        <v>0.4955646817</v>
      </c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13">
        <v>9.0</v>
      </c>
      <c r="BI331" s="12">
        <f t="shared" si="17"/>
        <v>17500</v>
      </c>
      <c r="BJ331" s="13">
        <v>26.0</v>
      </c>
      <c r="BK331" s="12">
        <f t="shared" si="18"/>
        <v>21194</v>
      </c>
      <c r="BL331" s="8"/>
      <c r="BM331" s="8"/>
      <c r="BN331" s="8"/>
      <c r="BO331" s="8"/>
      <c r="BP331" s="8"/>
      <c r="BQ331" s="8"/>
      <c r="BR331" s="8"/>
      <c r="BS331" s="8"/>
      <c r="BT331" s="13">
        <v>20.0</v>
      </c>
      <c r="BU331" s="13">
        <v>47.0</v>
      </c>
      <c r="BV331" s="8"/>
      <c r="BW331" s="8"/>
      <c r="BX331" s="12"/>
      <c r="BY331" s="12"/>
      <c r="BZ331" s="8"/>
      <c r="CA331" s="8"/>
      <c r="CB331" s="8"/>
      <c r="CC331" s="8"/>
    </row>
    <row r="332" ht="15.75" customHeight="1">
      <c r="A332" s="9">
        <v>13.0</v>
      </c>
      <c r="B332" s="9">
        <v>19.0</v>
      </c>
      <c r="C332" s="9"/>
      <c r="D332" s="2"/>
      <c r="E332" s="11"/>
      <c r="F332" s="11"/>
      <c r="AA332" s="12">
        <v>331.0</v>
      </c>
      <c r="AB332" s="13">
        <v>57.0</v>
      </c>
      <c r="AC332" s="11">
        <f t="shared" si="1"/>
        <v>0.6782786885</v>
      </c>
      <c r="AD332" s="13">
        <f t="shared" si="2"/>
        <v>0.1425</v>
      </c>
      <c r="AE332" s="11">
        <f t="shared" si="3"/>
        <v>0.5357786885</v>
      </c>
      <c r="AF332" s="11">
        <f t="shared" si="7"/>
        <v>0.5337295082</v>
      </c>
      <c r="AH332" s="12">
        <v>331.0</v>
      </c>
      <c r="AI332" s="13">
        <v>73.0</v>
      </c>
      <c r="AJ332" s="11">
        <f t="shared" si="4"/>
        <v>0.6796714579</v>
      </c>
      <c r="AK332" s="11">
        <f t="shared" si="5"/>
        <v>0.1825</v>
      </c>
      <c r="AL332" s="11">
        <f t="shared" si="6"/>
        <v>0.4971714579</v>
      </c>
      <c r="AM332" s="11">
        <f t="shared" si="8"/>
        <v>0.4951180698</v>
      </c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13">
        <v>20.0</v>
      </c>
      <c r="BI332" s="12">
        <f t="shared" si="17"/>
        <v>17520</v>
      </c>
      <c r="BJ332" s="13">
        <v>47.0</v>
      </c>
      <c r="BK332" s="12">
        <f t="shared" si="18"/>
        <v>21241</v>
      </c>
      <c r="BL332" s="8"/>
      <c r="BM332" s="8"/>
      <c r="BN332" s="8"/>
      <c r="BO332" s="8"/>
      <c r="BP332" s="8"/>
      <c r="BQ332" s="8"/>
      <c r="BR332" s="8"/>
      <c r="BS332" s="8"/>
      <c r="BT332" s="13">
        <v>13.0</v>
      </c>
      <c r="BU332" s="13">
        <v>19.0</v>
      </c>
      <c r="BV332" s="8"/>
      <c r="BW332" s="8"/>
      <c r="BX332" s="12"/>
      <c r="BY332" s="12"/>
      <c r="BZ332" s="8"/>
      <c r="CA332" s="8"/>
      <c r="CB332" s="8"/>
      <c r="CC332" s="8"/>
    </row>
    <row r="333" ht="15.75" customHeight="1">
      <c r="A333" s="9">
        <v>19.0</v>
      </c>
      <c r="B333" s="9">
        <v>102.0</v>
      </c>
      <c r="C333" s="9"/>
      <c r="D333" s="2"/>
      <c r="E333" s="11"/>
      <c r="F333" s="11"/>
      <c r="AA333" s="12">
        <v>332.0</v>
      </c>
      <c r="AB333" s="13">
        <v>58.0</v>
      </c>
      <c r="AC333" s="11">
        <f t="shared" si="1"/>
        <v>0.6803278689</v>
      </c>
      <c r="AD333" s="13">
        <f t="shared" si="2"/>
        <v>0.145</v>
      </c>
      <c r="AE333" s="11">
        <f t="shared" si="3"/>
        <v>0.5353278689</v>
      </c>
      <c r="AF333" s="11">
        <f t="shared" si="7"/>
        <v>0.5332786885</v>
      </c>
      <c r="AH333" s="12">
        <v>332.0</v>
      </c>
      <c r="AI333" s="13">
        <v>73.0</v>
      </c>
      <c r="AJ333" s="11">
        <f t="shared" si="4"/>
        <v>0.681724846</v>
      </c>
      <c r="AK333" s="11">
        <f t="shared" si="5"/>
        <v>0.1825</v>
      </c>
      <c r="AL333" s="11">
        <f t="shared" si="6"/>
        <v>0.499224846</v>
      </c>
      <c r="AM333" s="11">
        <f t="shared" si="8"/>
        <v>0.4971714579</v>
      </c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13">
        <v>13.0</v>
      </c>
      <c r="BI333" s="12">
        <f t="shared" si="17"/>
        <v>17533</v>
      </c>
      <c r="BJ333" s="13">
        <v>19.0</v>
      </c>
      <c r="BK333" s="12">
        <f t="shared" si="18"/>
        <v>21260</v>
      </c>
      <c r="BL333" s="8"/>
      <c r="BM333" s="8"/>
      <c r="BN333" s="8"/>
      <c r="BO333" s="8"/>
      <c r="BP333" s="8"/>
      <c r="BQ333" s="8"/>
      <c r="BR333" s="8"/>
      <c r="BS333" s="8"/>
      <c r="BT333" s="13">
        <v>19.0</v>
      </c>
      <c r="BU333" s="13">
        <v>102.0</v>
      </c>
      <c r="BV333" s="8"/>
      <c r="BW333" s="8"/>
      <c r="BX333" s="12"/>
      <c r="BY333" s="12"/>
      <c r="BZ333" s="8"/>
      <c r="CA333" s="8"/>
      <c r="CB333" s="8"/>
      <c r="CC333" s="8"/>
    </row>
    <row r="334" ht="15.75" customHeight="1">
      <c r="A334" s="9">
        <v>23.0</v>
      </c>
      <c r="B334" s="9">
        <v>158.0</v>
      </c>
      <c r="C334" s="9"/>
      <c r="D334" s="2"/>
      <c r="E334" s="11"/>
      <c r="F334" s="11"/>
      <c r="AA334" s="12">
        <v>333.0</v>
      </c>
      <c r="AB334" s="13">
        <v>58.0</v>
      </c>
      <c r="AC334" s="11">
        <f t="shared" si="1"/>
        <v>0.6823770492</v>
      </c>
      <c r="AD334" s="13">
        <f t="shared" si="2"/>
        <v>0.145</v>
      </c>
      <c r="AE334" s="11">
        <f t="shared" si="3"/>
        <v>0.5373770492</v>
      </c>
      <c r="AF334" s="11">
        <f t="shared" si="7"/>
        <v>0.5353278689</v>
      </c>
      <c r="AH334" s="12">
        <v>333.0</v>
      </c>
      <c r="AI334" s="13">
        <v>73.0</v>
      </c>
      <c r="AJ334" s="11">
        <f t="shared" si="4"/>
        <v>0.6837782341</v>
      </c>
      <c r="AK334" s="11">
        <f t="shared" si="5"/>
        <v>0.1825</v>
      </c>
      <c r="AL334" s="11">
        <f t="shared" si="6"/>
        <v>0.5012782341</v>
      </c>
      <c r="AM334" s="11">
        <f t="shared" si="8"/>
        <v>0.499224846</v>
      </c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13">
        <v>19.0</v>
      </c>
      <c r="BI334" s="12">
        <f t="shared" si="17"/>
        <v>17552</v>
      </c>
      <c r="BJ334" s="13">
        <v>102.0</v>
      </c>
      <c r="BK334" s="12">
        <f t="shared" si="18"/>
        <v>21362</v>
      </c>
      <c r="BL334" s="8"/>
      <c r="BM334" s="8"/>
      <c r="BN334" s="8"/>
      <c r="BO334" s="8"/>
      <c r="BP334" s="8"/>
      <c r="BQ334" s="8"/>
      <c r="BR334" s="8"/>
      <c r="BS334" s="8"/>
      <c r="BT334" s="13">
        <v>23.0</v>
      </c>
      <c r="BU334" s="13">
        <v>158.0</v>
      </c>
      <c r="BV334" s="8"/>
      <c r="BW334" s="8"/>
      <c r="BX334" s="12"/>
      <c r="BY334" s="12"/>
      <c r="BZ334" s="8"/>
      <c r="CA334" s="8"/>
      <c r="CB334" s="8"/>
      <c r="CC334" s="8"/>
    </row>
    <row r="335" ht="15.75" customHeight="1">
      <c r="A335" s="9">
        <v>125.0</v>
      </c>
      <c r="B335" s="9">
        <v>33.0</v>
      </c>
      <c r="C335" s="9"/>
      <c r="D335" s="2"/>
      <c r="E335" s="11"/>
      <c r="F335" s="11"/>
      <c r="AA335" s="12">
        <v>334.0</v>
      </c>
      <c r="AB335" s="13">
        <v>59.0</v>
      </c>
      <c r="AC335" s="11">
        <f t="shared" si="1"/>
        <v>0.6844262295</v>
      </c>
      <c r="AD335" s="13">
        <f t="shared" si="2"/>
        <v>0.1475</v>
      </c>
      <c r="AE335" s="11">
        <f t="shared" si="3"/>
        <v>0.5369262295</v>
      </c>
      <c r="AF335" s="11">
        <f t="shared" si="7"/>
        <v>0.5348770492</v>
      </c>
      <c r="AH335" s="12">
        <v>334.0</v>
      </c>
      <c r="AI335" s="13">
        <v>73.0</v>
      </c>
      <c r="AJ335" s="11">
        <f t="shared" si="4"/>
        <v>0.6858316222</v>
      </c>
      <c r="AK335" s="11">
        <f t="shared" si="5"/>
        <v>0.1825</v>
      </c>
      <c r="AL335" s="11">
        <f t="shared" si="6"/>
        <v>0.5033316222</v>
      </c>
      <c r="AM335" s="11">
        <f t="shared" si="8"/>
        <v>0.5012782341</v>
      </c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13">
        <v>23.0</v>
      </c>
      <c r="BI335" s="12">
        <f t="shared" si="17"/>
        <v>17575</v>
      </c>
      <c r="BJ335" s="13">
        <v>158.0</v>
      </c>
      <c r="BK335" s="12">
        <f t="shared" si="18"/>
        <v>21520</v>
      </c>
      <c r="BL335" s="8"/>
      <c r="BM335" s="8"/>
      <c r="BN335" s="8"/>
      <c r="BO335" s="8"/>
      <c r="BP335" s="8"/>
      <c r="BQ335" s="8"/>
      <c r="BR335" s="8"/>
      <c r="BS335" s="8"/>
      <c r="BT335" s="13">
        <v>125.0</v>
      </c>
      <c r="BU335" s="13">
        <v>33.0</v>
      </c>
      <c r="BV335" s="8"/>
      <c r="BW335" s="8"/>
      <c r="BX335" s="12"/>
      <c r="BY335" s="12"/>
      <c r="BZ335" s="8"/>
      <c r="CA335" s="8"/>
      <c r="CB335" s="8"/>
      <c r="CC335" s="8"/>
    </row>
    <row r="336" ht="15.75" customHeight="1">
      <c r="A336" s="9">
        <v>113.0</v>
      </c>
      <c r="B336" s="9">
        <v>108.0</v>
      </c>
      <c r="C336" s="9"/>
      <c r="D336" s="2"/>
      <c r="E336" s="11"/>
      <c r="F336" s="11"/>
      <c r="AA336" s="12">
        <v>335.0</v>
      </c>
      <c r="AB336" s="13">
        <v>59.0</v>
      </c>
      <c r="AC336" s="11">
        <f t="shared" si="1"/>
        <v>0.6864754098</v>
      </c>
      <c r="AD336" s="13">
        <f t="shared" si="2"/>
        <v>0.1475</v>
      </c>
      <c r="AE336" s="11">
        <f t="shared" si="3"/>
        <v>0.5389754098</v>
      </c>
      <c r="AF336" s="11">
        <f t="shared" si="7"/>
        <v>0.5369262295</v>
      </c>
      <c r="AH336" s="12">
        <v>335.0</v>
      </c>
      <c r="AI336" s="13">
        <v>73.0</v>
      </c>
      <c r="AJ336" s="11">
        <f t="shared" si="4"/>
        <v>0.6878850103</v>
      </c>
      <c r="AK336" s="11">
        <f t="shared" si="5"/>
        <v>0.1825</v>
      </c>
      <c r="AL336" s="11">
        <f t="shared" si="6"/>
        <v>0.5053850103</v>
      </c>
      <c r="AM336" s="11">
        <f t="shared" si="8"/>
        <v>0.5033316222</v>
      </c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13">
        <v>125.0</v>
      </c>
      <c r="BI336" s="12">
        <f t="shared" si="17"/>
        <v>17700</v>
      </c>
      <c r="BJ336" s="13">
        <v>33.0</v>
      </c>
      <c r="BK336" s="12">
        <f t="shared" si="18"/>
        <v>21553</v>
      </c>
      <c r="BL336" s="8"/>
      <c r="BM336" s="8"/>
      <c r="BN336" s="8"/>
      <c r="BO336" s="8"/>
      <c r="BP336" s="8"/>
      <c r="BQ336" s="8"/>
      <c r="BR336" s="8"/>
      <c r="BS336" s="8"/>
      <c r="BT336" s="13">
        <v>113.0</v>
      </c>
      <c r="BU336" s="13">
        <v>108.0</v>
      </c>
      <c r="BV336" s="8"/>
      <c r="BW336" s="8"/>
      <c r="BX336" s="12"/>
      <c r="BY336" s="12"/>
      <c r="BZ336" s="8"/>
      <c r="CA336" s="8"/>
      <c r="CB336" s="8"/>
      <c r="CC336" s="8"/>
    </row>
    <row r="337" ht="15.75" customHeight="1">
      <c r="A337" s="9">
        <v>2.0</v>
      </c>
      <c r="B337" s="9">
        <v>65.0</v>
      </c>
      <c r="C337" s="9"/>
      <c r="D337" s="2"/>
      <c r="E337" s="11"/>
      <c r="F337" s="11"/>
      <c r="AA337" s="12">
        <v>336.0</v>
      </c>
      <c r="AB337" s="13">
        <v>59.0</v>
      </c>
      <c r="AC337" s="11">
        <f t="shared" si="1"/>
        <v>0.6885245902</v>
      </c>
      <c r="AD337" s="13">
        <f t="shared" si="2"/>
        <v>0.1475</v>
      </c>
      <c r="AE337" s="11">
        <f t="shared" si="3"/>
        <v>0.5410245902</v>
      </c>
      <c r="AF337" s="11">
        <f t="shared" si="7"/>
        <v>0.5389754098</v>
      </c>
      <c r="AH337" s="12">
        <v>336.0</v>
      </c>
      <c r="AI337" s="13">
        <v>73.0</v>
      </c>
      <c r="AJ337" s="11">
        <f t="shared" si="4"/>
        <v>0.6899383984</v>
      </c>
      <c r="AK337" s="11">
        <f t="shared" si="5"/>
        <v>0.1825</v>
      </c>
      <c r="AL337" s="11">
        <f t="shared" si="6"/>
        <v>0.5074383984</v>
      </c>
      <c r="AM337" s="11">
        <f t="shared" si="8"/>
        <v>0.5053850103</v>
      </c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13">
        <v>113.0</v>
      </c>
      <c r="BI337" s="12">
        <f t="shared" si="17"/>
        <v>17813</v>
      </c>
      <c r="BJ337" s="13">
        <v>108.0</v>
      </c>
      <c r="BK337" s="12">
        <f t="shared" si="18"/>
        <v>21661</v>
      </c>
      <c r="BL337" s="8"/>
      <c r="BM337" s="8"/>
      <c r="BN337" s="8"/>
      <c r="BO337" s="8"/>
      <c r="BP337" s="8"/>
      <c r="BQ337" s="8"/>
      <c r="BR337" s="8"/>
      <c r="BS337" s="8"/>
      <c r="BT337" s="13">
        <v>2.0</v>
      </c>
      <c r="BU337" s="13">
        <v>65.0</v>
      </c>
      <c r="BV337" s="8"/>
      <c r="BW337" s="8"/>
      <c r="BX337" s="12"/>
      <c r="BY337" s="12"/>
      <c r="BZ337" s="8"/>
      <c r="CA337" s="8"/>
      <c r="CB337" s="8"/>
      <c r="CC337" s="8"/>
    </row>
    <row r="338" ht="15.75" customHeight="1">
      <c r="A338" s="9">
        <v>11.0</v>
      </c>
      <c r="B338" s="9">
        <v>25.0</v>
      </c>
      <c r="C338" s="9"/>
      <c r="D338" s="2"/>
      <c r="E338" s="11"/>
      <c r="F338" s="11"/>
      <c r="AA338" s="12">
        <v>337.0</v>
      </c>
      <c r="AB338" s="13">
        <v>59.0</v>
      </c>
      <c r="AC338" s="11">
        <f t="shared" si="1"/>
        <v>0.6905737705</v>
      </c>
      <c r="AD338" s="13">
        <f t="shared" si="2"/>
        <v>0.1475</v>
      </c>
      <c r="AE338" s="11">
        <f t="shared" si="3"/>
        <v>0.5430737705</v>
      </c>
      <c r="AF338" s="11">
        <f t="shared" si="7"/>
        <v>0.5410245902</v>
      </c>
      <c r="AH338" s="12">
        <v>337.0</v>
      </c>
      <c r="AI338" s="13">
        <v>74.0</v>
      </c>
      <c r="AJ338" s="11">
        <f t="shared" si="4"/>
        <v>0.6919917864</v>
      </c>
      <c r="AK338" s="11">
        <f t="shared" si="5"/>
        <v>0.185</v>
      </c>
      <c r="AL338" s="11">
        <f t="shared" si="6"/>
        <v>0.5069917864</v>
      </c>
      <c r="AM338" s="11">
        <f t="shared" si="8"/>
        <v>0.5049383984</v>
      </c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13">
        <v>2.0</v>
      </c>
      <c r="BI338" s="12">
        <f t="shared" si="17"/>
        <v>17815</v>
      </c>
      <c r="BJ338" s="13">
        <v>65.0</v>
      </c>
      <c r="BK338" s="12">
        <f t="shared" si="18"/>
        <v>21726</v>
      </c>
      <c r="BL338" s="8"/>
      <c r="BM338" s="8"/>
      <c r="BN338" s="8"/>
      <c r="BO338" s="8"/>
      <c r="BP338" s="8"/>
      <c r="BQ338" s="8"/>
      <c r="BR338" s="8"/>
      <c r="BS338" s="8"/>
      <c r="BT338" s="13">
        <v>11.0</v>
      </c>
      <c r="BU338" s="13">
        <v>25.0</v>
      </c>
      <c r="BV338" s="8"/>
      <c r="BW338" s="8"/>
      <c r="BX338" s="12"/>
      <c r="BY338" s="12"/>
      <c r="BZ338" s="8"/>
      <c r="CA338" s="8"/>
      <c r="CB338" s="8"/>
      <c r="CC338" s="8"/>
    </row>
    <row r="339" ht="15.75" customHeight="1">
      <c r="A339" s="9">
        <v>56.0</v>
      </c>
      <c r="B339" s="9">
        <v>72.0</v>
      </c>
      <c r="C339" s="9"/>
      <c r="D339" s="2"/>
      <c r="E339" s="11"/>
      <c r="F339" s="11"/>
      <c r="AA339" s="12">
        <v>338.0</v>
      </c>
      <c r="AB339" s="13">
        <v>60.0</v>
      </c>
      <c r="AC339" s="11">
        <f t="shared" si="1"/>
        <v>0.6926229508</v>
      </c>
      <c r="AD339" s="13">
        <f t="shared" si="2"/>
        <v>0.15</v>
      </c>
      <c r="AE339" s="11">
        <f t="shared" si="3"/>
        <v>0.5426229508</v>
      </c>
      <c r="AF339" s="11">
        <f t="shared" si="7"/>
        <v>0.5405737705</v>
      </c>
      <c r="AH339" s="12">
        <v>338.0</v>
      </c>
      <c r="AI339" s="13">
        <v>74.0</v>
      </c>
      <c r="AJ339" s="11">
        <f t="shared" si="4"/>
        <v>0.6940451745</v>
      </c>
      <c r="AK339" s="11">
        <f t="shared" si="5"/>
        <v>0.185</v>
      </c>
      <c r="AL339" s="11">
        <f t="shared" si="6"/>
        <v>0.5090451745</v>
      </c>
      <c r="AM339" s="11">
        <f t="shared" si="8"/>
        <v>0.5069917864</v>
      </c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13">
        <v>11.0</v>
      </c>
      <c r="BI339" s="12">
        <f t="shared" si="17"/>
        <v>17826</v>
      </c>
      <c r="BJ339" s="13">
        <v>25.0</v>
      </c>
      <c r="BK339" s="12">
        <f t="shared" si="18"/>
        <v>21751</v>
      </c>
      <c r="BL339" s="8"/>
      <c r="BM339" s="8"/>
      <c r="BN339" s="8"/>
      <c r="BO339" s="8"/>
      <c r="BP339" s="8"/>
      <c r="BQ339" s="8"/>
      <c r="BR339" s="8"/>
      <c r="BS339" s="8"/>
      <c r="BT339" s="13">
        <v>56.0</v>
      </c>
      <c r="BU339" s="13">
        <v>72.0</v>
      </c>
      <c r="BV339" s="8"/>
      <c r="BW339" s="8"/>
      <c r="BX339" s="12"/>
      <c r="BY339" s="12"/>
      <c r="BZ339" s="8"/>
      <c r="CA339" s="8"/>
      <c r="CB339" s="8"/>
      <c r="CC339" s="8"/>
    </row>
    <row r="340" ht="15.75" customHeight="1">
      <c r="A340" s="9">
        <v>35.0</v>
      </c>
      <c r="B340" s="9">
        <v>305.0</v>
      </c>
      <c r="C340" s="9"/>
      <c r="D340" s="2"/>
      <c r="E340" s="11"/>
      <c r="F340" s="11"/>
      <c r="AA340" s="12">
        <v>339.0</v>
      </c>
      <c r="AB340" s="13">
        <v>60.0</v>
      </c>
      <c r="AC340" s="11">
        <f t="shared" si="1"/>
        <v>0.6946721311</v>
      </c>
      <c r="AD340" s="13">
        <f t="shared" si="2"/>
        <v>0.15</v>
      </c>
      <c r="AE340" s="11">
        <f t="shared" si="3"/>
        <v>0.5446721311</v>
      </c>
      <c r="AF340" s="11">
        <f t="shared" si="7"/>
        <v>0.5426229508</v>
      </c>
      <c r="AH340" s="12">
        <v>339.0</v>
      </c>
      <c r="AI340" s="13">
        <v>74.0</v>
      </c>
      <c r="AJ340" s="11">
        <f t="shared" si="4"/>
        <v>0.6960985626</v>
      </c>
      <c r="AK340" s="11">
        <f t="shared" si="5"/>
        <v>0.185</v>
      </c>
      <c r="AL340" s="11">
        <f t="shared" si="6"/>
        <v>0.5110985626</v>
      </c>
      <c r="AM340" s="11">
        <f t="shared" si="8"/>
        <v>0.5090451745</v>
      </c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13">
        <v>56.0</v>
      </c>
      <c r="BI340" s="12">
        <f t="shared" si="17"/>
        <v>17882</v>
      </c>
      <c r="BJ340" s="13">
        <v>72.0</v>
      </c>
      <c r="BK340" s="12">
        <f t="shared" si="18"/>
        <v>21823</v>
      </c>
      <c r="BL340" s="8"/>
      <c r="BM340" s="8"/>
      <c r="BN340" s="8"/>
      <c r="BO340" s="8"/>
      <c r="BP340" s="8"/>
      <c r="BQ340" s="8"/>
      <c r="BR340" s="8"/>
      <c r="BS340" s="8"/>
      <c r="BT340" s="13">
        <v>35.0</v>
      </c>
      <c r="BU340" s="13">
        <v>305.0</v>
      </c>
      <c r="BV340" s="8"/>
      <c r="BW340" s="8"/>
      <c r="BX340" s="12"/>
      <c r="BY340" s="12"/>
      <c r="BZ340" s="8"/>
      <c r="CA340" s="8"/>
      <c r="CB340" s="8"/>
      <c r="CC340" s="8"/>
    </row>
    <row r="341" ht="15.75" customHeight="1">
      <c r="A341" s="9">
        <v>21.0</v>
      </c>
      <c r="B341" s="9">
        <v>104.0</v>
      </c>
      <c r="C341" s="9"/>
      <c r="D341" s="2"/>
      <c r="E341" s="11"/>
      <c r="F341" s="11"/>
      <c r="AA341" s="12">
        <v>340.0</v>
      </c>
      <c r="AB341" s="13">
        <v>60.0</v>
      </c>
      <c r="AC341" s="11">
        <f t="shared" si="1"/>
        <v>0.6967213115</v>
      </c>
      <c r="AD341" s="13">
        <f t="shared" si="2"/>
        <v>0.15</v>
      </c>
      <c r="AE341" s="11">
        <f t="shared" si="3"/>
        <v>0.5467213115</v>
      </c>
      <c r="AF341" s="11">
        <f t="shared" si="7"/>
        <v>0.5446721311</v>
      </c>
      <c r="AH341" s="12">
        <v>340.0</v>
      </c>
      <c r="AI341" s="13">
        <v>75.0</v>
      </c>
      <c r="AJ341" s="11">
        <f t="shared" si="4"/>
        <v>0.6981519507</v>
      </c>
      <c r="AK341" s="11">
        <f t="shared" si="5"/>
        <v>0.1875</v>
      </c>
      <c r="AL341" s="11">
        <f t="shared" si="6"/>
        <v>0.5106519507</v>
      </c>
      <c r="AM341" s="11">
        <f t="shared" si="8"/>
        <v>0.5085985626</v>
      </c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13">
        <v>35.0</v>
      </c>
      <c r="BI341" s="12">
        <f t="shared" si="17"/>
        <v>17917</v>
      </c>
      <c r="BJ341" s="13">
        <v>305.0</v>
      </c>
      <c r="BK341" s="12">
        <f t="shared" si="18"/>
        <v>22128</v>
      </c>
      <c r="BL341" s="8"/>
      <c r="BM341" s="8"/>
      <c r="BN341" s="8"/>
      <c r="BO341" s="8"/>
      <c r="BP341" s="8"/>
      <c r="BQ341" s="8"/>
      <c r="BR341" s="8"/>
      <c r="BS341" s="8"/>
      <c r="BT341" s="13">
        <v>21.0</v>
      </c>
      <c r="BU341" s="13">
        <v>104.0</v>
      </c>
      <c r="BV341" s="8"/>
      <c r="BW341" s="8"/>
      <c r="BX341" s="12"/>
      <c r="BY341" s="12"/>
      <c r="BZ341" s="8"/>
      <c r="CA341" s="8"/>
      <c r="CB341" s="8"/>
      <c r="CC341" s="8"/>
    </row>
    <row r="342" ht="15.75" customHeight="1">
      <c r="A342" s="9">
        <v>42.0</v>
      </c>
      <c r="B342" s="9">
        <v>58.0</v>
      </c>
      <c r="C342" s="9"/>
      <c r="D342" s="2"/>
      <c r="E342" s="11"/>
      <c r="F342" s="11"/>
      <c r="AA342" s="12">
        <v>341.0</v>
      </c>
      <c r="AB342" s="13">
        <v>61.0</v>
      </c>
      <c r="AC342" s="11">
        <f t="shared" si="1"/>
        <v>0.6987704918</v>
      </c>
      <c r="AD342" s="13">
        <f t="shared" si="2"/>
        <v>0.1525</v>
      </c>
      <c r="AE342" s="11">
        <f t="shared" si="3"/>
        <v>0.5462704918</v>
      </c>
      <c r="AF342" s="11">
        <f t="shared" si="7"/>
        <v>0.5442213115</v>
      </c>
      <c r="AH342" s="12">
        <v>341.0</v>
      </c>
      <c r="AI342" s="13">
        <v>75.0</v>
      </c>
      <c r="AJ342" s="11">
        <f t="shared" si="4"/>
        <v>0.7002053388</v>
      </c>
      <c r="AK342" s="11">
        <f t="shared" si="5"/>
        <v>0.1875</v>
      </c>
      <c r="AL342" s="11">
        <f t="shared" si="6"/>
        <v>0.5127053388</v>
      </c>
      <c r="AM342" s="11">
        <f t="shared" si="8"/>
        <v>0.5106519507</v>
      </c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13">
        <v>21.0</v>
      </c>
      <c r="BI342" s="12">
        <f t="shared" si="17"/>
        <v>17938</v>
      </c>
      <c r="BJ342" s="13">
        <v>104.0</v>
      </c>
      <c r="BK342" s="12">
        <f t="shared" si="18"/>
        <v>22232</v>
      </c>
      <c r="BL342" s="8"/>
      <c r="BM342" s="8"/>
      <c r="BN342" s="8"/>
      <c r="BO342" s="8"/>
      <c r="BP342" s="8"/>
      <c r="BQ342" s="8"/>
      <c r="BR342" s="8"/>
      <c r="BS342" s="8"/>
      <c r="BT342" s="13">
        <v>42.0</v>
      </c>
      <c r="BU342" s="13">
        <v>58.0</v>
      </c>
      <c r="BV342" s="8"/>
      <c r="BW342" s="8"/>
      <c r="BX342" s="12"/>
      <c r="BY342" s="12"/>
      <c r="BZ342" s="8"/>
      <c r="CA342" s="8"/>
      <c r="CB342" s="8"/>
      <c r="CC342" s="8"/>
    </row>
    <row r="343" ht="15.75" customHeight="1">
      <c r="A343" s="9">
        <v>19.0</v>
      </c>
      <c r="B343" s="9">
        <v>63.0</v>
      </c>
      <c r="C343" s="9"/>
      <c r="D343" s="2"/>
      <c r="E343" s="11"/>
      <c r="F343" s="11"/>
      <c r="AA343" s="12">
        <v>342.0</v>
      </c>
      <c r="AB343" s="13">
        <v>61.0</v>
      </c>
      <c r="AC343" s="11">
        <f t="shared" si="1"/>
        <v>0.7008196721</v>
      </c>
      <c r="AD343" s="13">
        <f t="shared" si="2"/>
        <v>0.1525</v>
      </c>
      <c r="AE343" s="11">
        <f t="shared" si="3"/>
        <v>0.5483196721</v>
      </c>
      <c r="AF343" s="11">
        <f t="shared" si="7"/>
        <v>0.5462704918</v>
      </c>
      <c r="AH343" s="12">
        <v>342.0</v>
      </c>
      <c r="AI343" s="13">
        <v>75.0</v>
      </c>
      <c r="AJ343" s="11">
        <f t="shared" si="4"/>
        <v>0.7022587269</v>
      </c>
      <c r="AK343" s="11">
        <f t="shared" si="5"/>
        <v>0.1875</v>
      </c>
      <c r="AL343" s="11">
        <f t="shared" si="6"/>
        <v>0.5147587269</v>
      </c>
      <c r="AM343" s="11">
        <f t="shared" si="8"/>
        <v>0.5127053388</v>
      </c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13">
        <v>42.0</v>
      </c>
      <c r="BI343" s="12">
        <f t="shared" si="17"/>
        <v>17980</v>
      </c>
      <c r="BJ343" s="13">
        <v>58.0</v>
      </c>
      <c r="BK343" s="12">
        <f t="shared" si="18"/>
        <v>22290</v>
      </c>
      <c r="BL343" s="8"/>
      <c r="BM343" s="8"/>
      <c r="BN343" s="8"/>
      <c r="BO343" s="8"/>
      <c r="BP343" s="8"/>
      <c r="BQ343" s="8"/>
      <c r="BR343" s="8"/>
      <c r="BS343" s="8"/>
      <c r="BT343" s="13">
        <v>19.0</v>
      </c>
      <c r="BU343" s="13">
        <v>63.0</v>
      </c>
      <c r="BV343" s="8"/>
      <c r="BW343" s="8"/>
      <c r="BX343" s="12"/>
      <c r="BY343" s="12"/>
      <c r="BZ343" s="8"/>
      <c r="CA343" s="8"/>
      <c r="CB343" s="8"/>
      <c r="CC343" s="8"/>
    </row>
    <row r="344" ht="15.75" customHeight="1">
      <c r="A344" s="9">
        <v>20.0</v>
      </c>
      <c r="B344" s="9">
        <v>254.0</v>
      </c>
      <c r="C344" s="9"/>
      <c r="D344" s="2"/>
      <c r="E344" s="11"/>
      <c r="F344" s="11"/>
      <c r="AA344" s="12">
        <v>343.0</v>
      </c>
      <c r="AB344" s="13">
        <v>61.0</v>
      </c>
      <c r="AC344" s="11">
        <f t="shared" si="1"/>
        <v>0.7028688525</v>
      </c>
      <c r="AD344" s="13">
        <f t="shared" si="2"/>
        <v>0.1525</v>
      </c>
      <c r="AE344" s="11">
        <f t="shared" si="3"/>
        <v>0.5503688525</v>
      </c>
      <c r="AF344" s="11">
        <f t="shared" si="7"/>
        <v>0.5483196721</v>
      </c>
      <c r="AH344" s="12">
        <v>343.0</v>
      </c>
      <c r="AI344" s="13">
        <v>76.0</v>
      </c>
      <c r="AJ344" s="11">
        <f t="shared" si="4"/>
        <v>0.704312115</v>
      </c>
      <c r="AK344" s="11">
        <f t="shared" si="5"/>
        <v>0.19</v>
      </c>
      <c r="AL344" s="11">
        <f t="shared" si="6"/>
        <v>0.514312115</v>
      </c>
      <c r="AM344" s="11">
        <f t="shared" si="8"/>
        <v>0.5122587269</v>
      </c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13">
        <v>19.0</v>
      </c>
      <c r="BI344" s="12">
        <f t="shared" si="17"/>
        <v>17999</v>
      </c>
      <c r="BJ344" s="13">
        <v>63.0</v>
      </c>
      <c r="BK344" s="12">
        <f t="shared" si="18"/>
        <v>22353</v>
      </c>
      <c r="BL344" s="8"/>
      <c r="BM344" s="8"/>
      <c r="BN344" s="8"/>
      <c r="BO344" s="8"/>
      <c r="BP344" s="8"/>
      <c r="BQ344" s="8"/>
      <c r="BR344" s="8"/>
      <c r="BS344" s="8"/>
      <c r="BT344" s="13">
        <v>20.0</v>
      </c>
      <c r="BU344" s="13">
        <v>254.0</v>
      </c>
      <c r="BV344" s="8"/>
      <c r="BW344" s="8"/>
      <c r="BX344" s="12"/>
      <c r="BY344" s="12"/>
      <c r="BZ344" s="8"/>
      <c r="CA344" s="8"/>
      <c r="CB344" s="8"/>
      <c r="CC344" s="8"/>
    </row>
    <row r="345" ht="15.75" customHeight="1">
      <c r="A345" s="9">
        <v>80.0</v>
      </c>
      <c r="B345" s="9">
        <v>126.0</v>
      </c>
      <c r="C345" s="9"/>
      <c r="D345" s="2"/>
      <c r="E345" s="11"/>
      <c r="F345" s="11"/>
      <c r="AA345" s="12">
        <v>344.0</v>
      </c>
      <c r="AB345" s="13">
        <v>61.0</v>
      </c>
      <c r="AC345" s="11">
        <f t="shared" si="1"/>
        <v>0.7049180328</v>
      </c>
      <c r="AD345" s="13">
        <f t="shared" si="2"/>
        <v>0.1525</v>
      </c>
      <c r="AE345" s="11">
        <f t="shared" si="3"/>
        <v>0.5524180328</v>
      </c>
      <c r="AF345" s="11">
        <f t="shared" si="7"/>
        <v>0.5503688525</v>
      </c>
      <c r="AH345" s="12">
        <v>344.0</v>
      </c>
      <c r="AI345" s="13">
        <v>77.0</v>
      </c>
      <c r="AJ345" s="11">
        <f t="shared" si="4"/>
        <v>0.7063655031</v>
      </c>
      <c r="AK345" s="11">
        <f t="shared" si="5"/>
        <v>0.1925</v>
      </c>
      <c r="AL345" s="11">
        <f t="shared" si="6"/>
        <v>0.5138655031</v>
      </c>
      <c r="AM345" s="11">
        <f t="shared" si="8"/>
        <v>0.511812115</v>
      </c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13">
        <v>20.0</v>
      </c>
      <c r="BI345" s="12">
        <f t="shared" si="17"/>
        <v>18019</v>
      </c>
      <c r="BJ345" s="13">
        <v>254.0</v>
      </c>
      <c r="BK345" s="12">
        <f t="shared" si="18"/>
        <v>22607</v>
      </c>
      <c r="BL345" s="8"/>
      <c r="BM345" s="8"/>
      <c r="BN345" s="8"/>
      <c r="BO345" s="8"/>
      <c r="BP345" s="8"/>
      <c r="BQ345" s="8"/>
      <c r="BR345" s="8"/>
      <c r="BS345" s="8"/>
      <c r="BT345" s="13">
        <v>80.0</v>
      </c>
      <c r="BU345" s="13">
        <v>126.0</v>
      </c>
      <c r="BV345" s="8"/>
      <c r="BW345" s="8"/>
      <c r="BX345" s="12"/>
      <c r="BY345" s="12"/>
      <c r="BZ345" s="8"/>
      <c r="CA345" s="8"/>
      <c r="CB345" s="8"/>
      <c r="CC345" s="8"/>
    </row>
    <row r="346" ht="15.75" customHeight="1">
      <c r="A346" s="9">
        <v>32.0</v>
      </c>
      <c r="B346" s="9">
        <v>96.0</v>
      </c>
      <c r="C346" s="9"/>
      <c r="D346" s="2"/>
      <c r="E346" s="11"/>
      <c r="F346" s="11"/>
      <c r="AA346" s="12">
        <v>345.0</v>
      </c>
      <c r="AB346" s="13">
        <v>62.0</v>
      </c>
      <c r="AC346" s="11">
        <f t="shared" si="1"/>
        <v>0.7069672131</v>
      </c>
      <c r="AD346" s="13">
        <f t="shared" si="2"/>
        <v>0.155</v>
      </c>
      <c r="AE346" s="11">
        <f t="shared" si="3"/>
        <v>0.5519672131</v>
      </c>
      <c r="AF346" s="11">
        <f t="shared" si="7"/>
        <v>0.5499180328</v>
      </c>
      <c r="AH346" s="12">
        <v>345.0</v>
      </c>
      <c r="AI346" s="13">
        <v>77.0</v>
      </c>
      <c r="AJ346" s="11">
        <f t="shared" si="4"/>
        <v>0.7084188912</v>
      </c>
      <c r="AK346" s="11">
        <f t="shared" si="5"/>
        <v>0.1925</v>
      </c>
      <c r="AL346" s="11">
        <f t="shared" si="6"/>
        <v>0.5159188912</v>
      </c>
      <c r="AM346" s="11">
        <f t="shared" si="8"/>
        <v>0.5138655031</v>
      </c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13">
        <v>80.0</v>
      </c>
      <c r="BI346" s="12">
        <f t="shared" si="17"/>
        <v>18099</v>
      </c>
      <c r="BJ346" s="13">
        <v>126.0</v>
      </c>
      <c r="BK346" s="12">
        <f t="shared" si="18"/>
        <v>22733</v>
      </c>
      <c r="BL346" s="8"/>
      <c r="BM346" s="8"/>
      <c r="BN346" s="8"/>
      <c r="BO346" s="8"/>
      <c r="BP346" s="8"/>
      <c r="BQ346" s="8"/>
      <c r="BR346" s="8"/>
      <c r="BS346" s="8"/>
      <c r="BT346" s="13">
        <v>32.0</v>
      </c>
      <c r="BU346" s="13">
        <v>96.0</v>
      </c>
      <c r="BV346" s="8"/>
      <c r="BW346" s="8"/>
      <c r="BX346" s="12"/>
      <c r="BY346" s="12"/>
      <c r="BZ346" s="8"/>
      <c r="CA346" s="8"/>
      <c r="CB346" s="8"/>
      <c r="CC346" s="8"/>
    </row>
    <row r="347" ht="15.75" customHeight="1">
      <c r="A347" s="9">
        <v>43.0</v>
      </c>
      <c r="B347" s="9">
        <v>20.0</v>
      </c>
      <c r="C347" s="9"/>
      <c r="D347" s="2"/>
      <c r="E347" s="11"/>
      <c r="F347" s="11"/>
      <c r="AA347" s="12">
        <v>346.0</v>
      </c>
      <c r="AB347" s="13">
        <v>63.0</v>
      </c>
      <c r="AC347" s="11">
        <f t="shared" si="1"/>
        <v>0.7090163934</v>
      </c>
      <c r="AD347" s="13">
        <f t="shared" si="2"/>
        <v>0.1575</v>
      </c>
      <c r="AE347" s="11">
        <f t="shared" si="3"/>
        <v>0.5515163934</v>
      </c>
      <c r="AF347" s="11">
        <f t="shared" si="7"/>
        <v>0.5494672131</v>
      </c>
      <c r="AH347" s="12">
        <v>346.0</v>
      </c>
      <c r="AI347" s="13">
        <v>78.0</v>
      </c>
      <c r="AJ347" s="11">
        <f t="shared" si="4"/>
        <v>0.7104722793</v>
      </c>
      <c r="AK347" s="11">
        <f t="shared" si="5"/>
        <v>0.195</v>
      </c>
      <c r="AL347" s="11">
        <f t="shared" si="6"/>
        <v>0.5154722793</v>
      </c>
      <c r="AM347" s="11">
        <f t="shared" si="8"/>
        <v>0.5134188912</v>
      </c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13">
        <v>32.0</v>
      </c>
      <c r="BI347" s="12">
        <f t="shared" si="17"/>
        <v>18131</v>
      </c>
      <c r="BJ347" s="13">
        <v>96.0</v>
      </c>
      <c r="BK347" s="12">
        <f t="shared" si="18"/>
        <v>22829</v>
      </c>
      <c r="BL347" s="8"/>
      <c r="BM347" s="8"/>
      <c r="BN347" s="8"/>
      <c r="BO347" s="8"/>
      <c r="BP347" s="8"/>
      <c r="BQ347" s="8"/>
      <c r="BR347" s="8"/>
      <c r="BS347" s="8"/>
      <c r="BT347" s="13">
        <v>43.0</v>
      </c>
      <c r="BU347" s="13">
        <v>20.0</v>
      </c>
      <c r="BV347" s="8"/>
      <c r="BW347" s="8"/>
      <c r="BX347" s="12"/>
      <c r="BY347" s="12"/>
      <c r="BZ347" s="8"/>
      <c r="CA347" s="8"/>
      <c r="CB347" s="8"/>
      <c r="CC347" s="8"/>
    </row>
    <row r="348" ht="15.75" customHeight="1">
      <c r="A348" s="9">
        <v>108.0</v>
      </c>
      <c r="B348" s="9">
        <v>290.0</v>
      </c>
      <c r="C348" s="9"/>
      <c r="D348" s="2"/>
      <c r="E348" s="11"/>
      <c r="F348" s="11"/>
      <c r="AA348" s="12">
        <v>347.0</v>
      </c>
      <c r="AB348" s="13">
        <v>63.0</v>
      </c>
      <c r="AC348" s="11">
        <f t="shared" si="1"/>
        <v>0.7110655738</v>
      </c>
      <c r="AD348" s="13">
        <f t="shared" si="2"/>
        <v>0.1575</v>
      </c>
      <c r="AE348" s="11">
        <f t="shared" si="3"/>
        <v>0.5535655738</v>
      </c>
      <c r="AF348" s="11">
        <f t="shared" si="7"/>
        <v>0.5515163934</v>
      </c>
      <c r="AH348" s="12">
        <v>347.0</v>
      </c>
      <c r="AI348" s="13">
        <v>78.0</v>
      </c>
      <c r="AJ348" s="11">
        <f t="shared" si="4"/>
        <v>0.7125256674</v>
      </c>
      <c r="AK348" s="11">
        <f t="shared" si="5"/>
        <v>0.195</v>
      </c>
      <c r="AL348" s="11">
        <f t="shared" si="6"/>
        <v>0.5175256674</v>
      </c>
      <c r="AM348" s="11">
        <f t="shared" si="8"/>
        <v>0.5154722793</v>
      </c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13">
        <v>43.0</v>
      </c>
      <c r="BI348" s="12">
        <f t="shared" si="17"/>
        <v>18174</v>
      </c>
      <c r="BJ348" s="13">
        <v>20.0</v>
      </c>
      <c r="BK348" s="12">
        <f t="shared" si="18"/>
        <v>22849</v>
      </c>
      <c r="BL348" s="8"/>
      <c r="BM348" s="8"/>
      <c r="BN348" s="8"/>
      <c r="BO348" s="8"/>
      <c r="BP348" s="8"/>
      <c r="BQ348" s="8"/>
      <c r="BR348" s="8"/>
      <c r="BS348" s="8"/>
      <c r="BT348" s="13">
        <v>108.0</v>
      </c>
      <c r="BU348" s="13">
        <v>290.0</v>
      </c>
      <c r="BV348" s="8"/>
      <c r="BW348" s="8"/>
      <c r="BX348" s="12"/>
      <c r="BY348" s="12"/>
      <c r="BZ348" s="8"/>
      <c r="CA348" s="8"/>
      <c r="CB348" s="8"/>
      <c r="CC348" s="8"/>
    </row>
    <row r="349" ht="15.75" customHeight="1">
      <c r="A349" s="9">
        <v>25.0</v>
      </c>
      <c r="B349" s="9">
        <v>134.0</v>
      </c>
      <c r="C349" s="9"/>
      <c r="D349" s="2"/>
      <c r="E349" s="11"/>
      <c r="F349" s="11"/>
      <c r="AA349" s="12">
        <v>348.0</v>
      </c>
      <c r="AB349" s="13">
        <v>63.0</v>
      </c>
      <c r="AC349" s="11">
        <f t="shared" si="1"/>
        <v>0.7131147541</v>
      </c>
      <c r="AD349" s="13">
        <f t="shared" si="2"/>
        <v>0.1575</v>
      </c>
      <c r="AE349" s="11">
        <f t="shared" si="3"/>
        <v>0.5556147541</v>
      </c>
      <c r="AF349" s="11">
        <f t="shared" si="7"/>
        <v>0.5535655738</v>
      </c>
      <c r="AH349" s="12">
        <v>348.0</v>
      </c>
      <c r="AI349" s="13">
        <v>78.0</v>
      </c>
      <c r="AJ349" s="11">
        <f t="shared" si="4"/>
        <v>0.7145790554</v>
      </c>
      <c r="AK349" s="11">
        <f t="shared" si="5"/>
        <v>0.195</v>
      </c>
      <c r="AL349" s="11">
        <f t="shared" si="6"/>
        <v>0.5195790554</v>
      </c>
      <c r="AM349" s="11">
        <f t="shared" si="8"/>
        <v>0.5175256674</v>
      </c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13">
        <v>108.0</v>
      </c>
      <c r="BI349" s="12">
        <f t="shared" si="17"/>
        <v>18282</v>
      </c>
      <c r="BJ349" s="13">
        <v>290.0</v>
      </c>
      <c r="BK349" s="12">
        <f t="shared" si="18"/>
        <v>23139</v>
      </c>
      <c r="BL349" s="8"/>
      <c r="BM349" s="8"/>
      <c r="BN349" s="8"/>
      <c r="BO349" s="8"/>
      <c r="BP349" s="8"/>
      <c r="BQ349" s="8"/>
      <c r="BR349" s="8"/>
      <c r="BS349" s="8"/>
      <c r="BT349" s="13">
        <v>25.0</v>
      </c>
      <c r="BU349" s="13">
        <v>134.0</v>
      </c>
      <c r="BV349" s="8"/>
      <c r="BW349" s="8"/>
      <c r="BX349" s="12"/>
      <c r="BY349" s="12"/>
      <c r="BZ349" s="8"/>
      <c r="CA349" s="8"/>
      <c r="CB349" s="8"/>
      <c r="CC349" s="8"/>
    </row>
    <row r="350" ht="15.75" customHeight="1">
      <c r="A350" s="9">
        <v>206.0</v>
      </c>
      <c r="B350" s="9">
        <v>21.0</v>
      </c>
      <c r="C350" s="9"/>
      <c r="D350" s="2"/>
      <c r="E350" s="11"/>
      <c r="F350" s="11"/>
      <c r="AA350" s="12">
        <v>349.0</v>
      </c>
      <c r="AB350" s="13">
        <v>64.0</v>
      </c>
      <c r="AC350" s="11">
        <f t="shared" si="1"/>
        <v>0.7151639344</v>
      </c>
      <c r="AD350" s="13">
        <f t="shared" si="2"/>
        <v>0.16</v>
      </c>
      <c r="AE350" s="11">
        <f t="shared" si="3"/>
        <v>0.5551639344</v>
      </c>
      <c r="AF350" s="11">
        <f t="shared" si="7"/>
        <v>0.5531147541</v>
      </c>
      <c r="AH350" s="12">
        <v>349.0</v>
      </c>
      <c r="AI350" s="13">
        <v>78.0</v>
      </c>
      <c r="AJ350" s="11">
        <f t="shared" si="4"/>
        <v>0.7166324435</v>
      </c>
      <c r="AK350" s="11">
        <f t="shared" si="5"/>
        <v>0.195</v>
      </c>
      <c r="AL350" s="11">
        <f t="shared" si="6"/>
        <v>0.5216324435</v>
      </c>
      <c r="AM350" s="11">
        <f t="shared" si="8"/>
        <v>0.5195790554</v>
      </c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13">
        <v>25.0</v>
      </c>
      <c r="BI350" s="12">
        <f t="shared" si="17"/>
        <v>18307</v>
      </c>
      <c r="BJ350" s="13">
        <v>134.0</v>
      </c>
      <c r="BK350" s="12">
        <f t="shared" si="18"/>
        <v>23273</v>
      </c>
      <c r="BL350" s="8"/>
      <c r="BM350" s="8"/>
      <c r="BN350" s="8"/>
      <c r="BO350" s="8"/>
      <c r="BP350" s="8"/>
      <c r="BQ350" s="8"/>
      <c r="BR350" s="8"/>
      <c r="BS350" s="8"/>
      <c r="BT350" s="13">
        <v>206.0</v>
      </c>
      <c r="BU350" s="13">
        <v>21.0</v>
      </c>
      <c r="BV350" s="8"/>
      <c r="BW350" s="8"/>
      <c r="BX350" s="12"/>
      <c r="BY350" s="12"/>
      <c r="BZ350" s="8"/>
      <c r="CA350" s="8"/>
      <c r="CB350" s="8"/>
      <c r="CC350" s="8"/>
    </row>
    <row r="351" ht="15.75" customHeight="1">
      <c r="A351" s="9">
        <v>96.0</v>
      </c>
      <c r="B351" s="9">
        <v>15.0</v>
      </c>
      <c r="C351" s="9"/>
      <c r="D351" s="2"/>
      <c r="E351" s="11"/>
      <c r="F351" s="11"/>
      <c r="AA351" s="12">
        <v>350.0</v>
      </c>
      <c r="AB351" s="13">
        <v>65.0</v>
      </c>
      <c r="AC351" s="11">
        <f t="shared" si="1"/>
        <v>0.7172131148</v>
      </c>
      <c r="AD351" s="13">
        <f t="shared" si="2"/>
        <v>0.1625</v>
      </c>
      <c r="AE351" s="11">
        <f t="shared" si="3"/>
        <v>0.5547131148</v>
      </c>
      <c r="AF351" s="11">
        <f t="shared" si="7"/>
        <v>0.5526639344</v>
      </c>
      <c r="AH351" s="12">
        <v>350.0</v>
      </c>
      <c r="AI351" s="13">
        <v>78.0</v>
      </c>
      <c r="AJ351" s="11">
        <f t="shared" si="4"/>
        <v>0.7186858316</v>
      </c>
      <c r="AK351" s="11">
        <f t="shared" si="5"/>
        <v>0.195</v>
      </c>
      <c r="AL351" s="11">
        <f t="shared" si="6"/>
        <v>0.5236858316</v>
      </c>
      <c r="AM351" s="11">
        <f t="shared" si="8"/>
        <v>0.5216324435</v>
      </c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13">
        <v>206.0</v>
      </c>
      <c r="BI351" s="12">
        <f t="shared" si="17"/>
        <v>18513</v>
      </c>
      <c r="BJ351" s="13">
        <v>21.0</v>
      </c>
      <c r="BK351" s="12">
        <f t="shared" si="18"/>
        <v>23294</v>
      </c>
      <c r="BL351" s="8"/>
      <c r="BM351" s="8"/>
      <c r="BN351" s="8"/>
      <c r="BO351" s="8"/>
      <c r="BP351" s="8"/>
      <c r="BQ351" s="8"/>
      <c r="BR351" s="8"/>
      <c r="BS351" s="8"/>
      <c r="BT351" s="13">
        <v>96.0</v>
      </c>
      <c r="BU351" s="13">
        <v>15.0</v>
      </c>
      <c r="BV351" s="8"/>
      <c r="BW351" s="8"/>
      <c r="BX351" s="12"/>
      <c r="BY351" s="12"/>
      <c r="BZ351" s="8"/>
      <c r="CA351" s="8"/>
      <c r="CB351" s="8"/>
      <c r="CC351" s="8"/>
    </row>
    <row r="352" ht="15.75" customHeight="1">
      <c r="A352" s="9">
        <v>22.0</v>
      </c>
      <c r="B352" s="9">
        <v>97.0</v>
      </c>
      <c r="C352" s="9"/>
      <c r="D352" s="2"/>
      <c r="E352" s="11"/>
      <c r="F352" s="11"/>
      <c r="AA352" s="12">
        <v>351.0</v>
      </c>
      <c r="AB352" s="13">
        <v>65.0</v>
      </c>
      <c r="AC352" s="11">
        <f t="shared" si="1"/>
        <v>0.7192622951</v>
      </c>
      <c r="AD352" s="13">
        <f t="shared" si="2"/>
        <v>0.1625</v>
      </c>
      <c r="AE352" s="11">
        <f t="shared" si="3"/>
        <v>0.5567622951</v>
      </c>
      <c r="AF352" s="11">
        <f t="shared" si="7"/>
        <v>0.5547131148</v>
      </c>
      <c r="AH352" s="12">
        <v>351.0</v>
      </c>
      <c r="AI352" s="13">
        <v>79.0</v>
      </c>
      <c r="AJ352" s="11">
        <f t="shared" si="4"/>
        <v>0.7207392197</v>
      </c>
      <c r="AK352" s="11">
        <f t="shared" si="5"/>
        <v>0.1975</v>
      </c>
      <c r="AL352" s="11">
        <f t="shared" si="6"/>
        <v>0.5232392197</v>
      </c>
      <c r="AM352" s="11">
        <f t="shared" si="8"/>
        <v>0.5211858316</v>
      </c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13">
        <v>96.0</v>
      </c>
      <c r="BI352" s="12">
        <f t="shared" si="17"/>
        <v>18609</v>
      </c>
      <c r="BJ352" s="13">
        <v>15.0</v>
      </c>
      <c r="BK352" s="12">
        <f t="shared" si="18"/>
        <v>23309</v>
      </c>
      <c r="BL352" s="8"/>
      <c r="BM352" s="8"/>
      <c r="BN352" s="8"/>
      <c r="BO352" s="8"/>
      <c r="BP352" s="8"/>
      <c r="BQ352" s="8"/>
      <c r="BR352" s="8"/>
      <c r="BS352" s="8"/>
      <c r="BT352" s="13">
        <v>22.0</v>
      </c>
      <c r="BU352" s="13">
        <v>97.0</v>
      </c>
      <c r="BV352" s="8"/>
      <c r="BW352" s="8"/>
      <c r="BX352" s="12"/>
      <c r="BY352" s="12"/>
      <c r="BZ352" s="8"/>
      <c r="CA352" s="8"/>
      <c r="CB352" s="8"/>
      <c r="CC352" s="8"/>
    </row>
    <row r="353" ht="15.75" customHeight="1">
      <c r="A353" s="9">
        <v>51.0</v>
      </c>
      <c r="B353" s="9">
        <v>155.0</v>
      </c>
      <c r="C353" s="9"/>
      <c r="D353" s="2"/>
      <c r="E353" s="11"/>
      <c r="F353" s="11"/>
      <c r="AA353" s="12">
        <v>352.0</v>
      </c>
      <c r="AB353" s="13">
        <v>65.0</v>
      </c>
      <c r="AC353" s="11">
        <f t="shared" si="1"/>
        <v>0.7213114754</v>
      </c>
      <c r="AD353" s="13">
        <f t="shared" si="2"/>
        <v>0.1625</v>
      </c>
      <c r="AE353" s="11">
        <f t="shared" si="3"/>
        <v>0.5588114754</v>
      </c>
      <c r="AF353" s="11">
        <f t="shared" si="7"/>
        <v>0.5567622951</v>
      </c>
      <c r="AH353" s="12">
        <v>352.0</v>
      </c>
      <c r="AI353" s="13">
        <v>79.0</v>
      </c>
      <c r="AJ353" s="11">
        <f t="shared" si="4"/>
        <v>0.7227926078</v>
      </c>
      <c r="AK353" s="11">
        <f t="shared" si="5"/>
        <v>0.1975</v>
      </c>
      <c r="AL353" s="11">
        <f t="shared" si="6"/>
        <v>0.5252926078</v>
      </c>
      <c r="AM353" s="11">
        <f t="shared" si="8"/>
        <v>0.5232392197</v>
      </c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13">
        <v>22.0</v>
      </c>
      <c r="BI353" s="12">
        <f t="shared" si="17"/>
        <v>18631</v>
      </c>
      <c r="BJ353" s="13">
        <v>97.0</v>
      </c>
      <c r="BK353" s="12">
        <f t="shared" si="18"/>
        <v>23406</v>
      </c>
      <c r="BL353" s="8"/>
      <c r="BM353" s="8"/>
      <c r="BN353" s="8"/>
      <c r="BO353" s="8"/>
      <c r="BP353" s="8"/>
      <c r="BQ353" s="8"/>
      <c r="BR353" s="8"/>
      <c r="BS353" s="8"/>
      <c r="BT353" s="13">
        <v>51.0</v>
      </c>
      <c r="BU353" s="13">
        <v>155.0</v>
      </c>
      <c r="BV353" s="8"/>
      <c r="BW353" s="8"/>
      <c r="BX353" s="12"/>
      <c r="BY353" s="12"/>
      <c r="BZ353" s="8"/>
      <c r="CA353" s="8"/>
      <c r="CB353" s="8"/>
      <c r="CC353" s="8"/>
    </row>
    <row r="354" ht="15.75" customHeight="1">
      <c r="A354" s="9">
        <v>22.0</v>
      </c>
      <c r="B354" s="9">
        <v>55.0</v>
      </c>
      <c r="C354" s="9"/>
      <c r="D354" s="2"/>
      <c r="E354" s="11"/>
      <c r="F354" s="11"/>
      <c r="AA354" s="12">
        <v>353.0</v>
      </c>
      <c r="AB354" s="13">
        <v>69.0</v>
      </c>
      <c r="AC354" s="11">
        <f t="shared" si="1"/>
        <v>0.7233606557</v>
      </c>
      <c r="AD354" s="13">
        <f t="shared" si="2"/>
        <v>0.1725</v>
      </c>
      <c r="AE354" s="11">
        <f t="shared" si="3"/>
        <v>0.5508606557</v>
      </c>
      <c r="AF354" s="11">
        <f t="shared" si="7"/>
        <v>0.5488114754</v>
      </c>
      <c r="AH354" s="12">
        <v>353.0</v>
      </c>
      <c r="AI354" s="13">
        <v>79.0</v>
      </c>
      <c r="AJ354" s="11">
        <f t="shared" si="4"/>
        <v>0.7248459959</v>
      </c>
      <c r="AK354" s="11">
        <f t="shared" si="5"/>
        <v>0.1975</v>
      </c>
      <c r="AL354" s="11">
        <f t="shared" si="6"/>
        <v>0.5273459959</v>
      </c>
      <c r="AM354" s="11">
        <f t="shared" si="8"/>
        <v>0.5252926078</v>
      </c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13">
        <v>51.0</v>
      </c>
      <c r="BI354" s="12">
        <f t="shared" si="17"/>
        <v>18682</v>
      </c>
      <c r="BJ354" s="13">
        <v>155.0</v>
      </c>
      <c r="BK354" s="12">
        <f t="shared" si="18"/>
        <v>23561</v>
      </c>
      <c r="BL354" s="8"/>
      <c r="BM354" s="8"/>
      <c r="BN354" s="8"/>
      <c r="BO354" s="8"/>
      <c r="BP354" s="8"/>
      <c r="BQ354" s="8"/>
      <c r="BR354" s="8"/>
      <c r="BS354" s="8"/>
      <c r="BT354" s="13">
        <v>22.0</v>
      </c>
      <c r="BU354" s="13">
        <v>55.0</v>
      </c>
      <c r="BV354" s="8"/>
      <c r="BW354" s="8"/>
      <c r="BX354" s="12"/>
      <c r="BY354" s="12"/>
      <c r="BZ354" s="8"/>
      <c r="CA354" s="8"/>
      <c r="CB354" s="8"/>
      <c r="CC354" s="8"/>
    </row>
    <row r="355" ht="15.75" customHeight="1">
      <c r="A355" s="9">
        <v>60.0</v>
      </c>
      <c r="B355" s="9">
        <v>21.0</v>
      </c>
      <c r="C355" s="9"/>
      <c r="D355" s="2"/>
      <c r="E355" s="11"/>
      <c r="F355" s="11"/>
      <c r="AA355" s="12">
        <v>354.0</v>
      </c>
      <c r="AB355" s="13">
        <v>69.0</v>
      </c>
      <c r="AC355" s="11">
        <f t="shared" si="1"/>
        <v>0.7254098361</v>
      </c>
      <c r="AD355" s="13">
        <f t="shared" si="2"/>
        <v>0.1725</v>
      </c>
      <c r="AE355" s="11">
        <f t="shared" si="3"/>
        <v>0.5529098361</v>
      </c>
      <c r="AF355" s="11">
        <f t="shared" si="7"/>
        <v>0.5508606557</v>
      </c>
      <c r="AH355" s="12">
        <v>354.0</v>
      </c>
      <c r="AI355" s="13">
        <v>79.0</v>
      </c>
      <c r="AJ355" s="11">
        <f t="shared" si="4"/>
        <v>0.726899384</v>
      </c>
      <c r="AK355" s="11">
        <f t="shared" si="5"/>
        <v>0.1975</v>
      </c>
      <c r="AL355" s="11">
        <f t="shared" si="6"/>
        <v>0.529399384</v>
      </c>
      <c r="AM355" s="11">
        <f t="shared" si="8"/>
        <v>0.5273459959</v>
      </c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13">
        <v>22.0</v>
      </c>
      <c r="BI355" s="12">
        <f t="shared" si="17"/>
        <v>18704</v>
      </c>
      <c r="BJ355" s="13">
        <v>55.0</v>
      </c>
      <c r="BK355" s="12">
        <f t="shared" si="18"/>
        <v>23616</v>
      </c>
      <c r="BL355" s="8"/>
      <c r="BM355" s="8"/>
      <c r="BN355" s="8"/>
      <c r="BO355" s="8"/>
      <c r="BP355" s="8"/>
      <c r="BQ355" s="8"/>
      <c r="BR355" s="8"/>
      <c r="BS355" s="8"/>
      <c r="BT355" s="13">
        <v>60.0</v>
      </c>
      <c r="BU355" s="13">
        <v>21.0</v>
      </c>
      <c r="BV355" s="8"/>
      <c r="BW355" s="8"/>
      <c r="BX355" s="12"/>
      <c r="BY355" s="12"/>
      <c r="BZ355" s="8"/>
      <c r="CA355" s="8"/>
      <c r="CB355" s="8"/>
      <c r="CC355" s="8"/>
    </row>
    <row r="356" ht="15.75" customHeight="1">
      <c r="A356" s="9">
        <v>85.0</v>
      </c>
      <c r="B356" s="9">
        <v>26.0</v>
      </c>
      <c r="C356" s="9"/>
      <c r="D356" s="2"/>
      <c r="E356" s="11"/>
      <c r="F356" s="11"/>
      <c r="AA356" s="12">
        <v>355.0</v>
      </c>
      <c r="AB356" s="13">
        <v>69.0</v>
      </c>
      <c r="AC356" s="11">
        <f t="shared" si="1"/>
        <v>0.7274590164</v>
      </c>
      <c r="AD356" s="13">
        <f t="shared" si="2"/>
        <v>0.1725</v>
      </c>
      <c r="AE356" s="11">
        <f t="shared" si="3"/>
        <v>0.5549590164</v>
      </c>
      <c r="AF356" s="11">
        <f t="shared" si="7"/>
        <v>0.5529098361</v>
      </c>
      <c r="AH356" s="12">
        <v>355.0</v>
      </c>
      <c r="AI356" s="13">
        <v>80.0</v>
      </c>
      <c r="AJ356" s="11">
        <f t="shared" si="4"/>
        <v>0.7289527721</v>
      </c>
      <c r="AK356" s="11">
        <f t="shared" si="5"/>
        <v>0.2</v>
      </c>
      <c r="AL356" s="11">
        <f t="shared" si="6"/>
        <v>0.5289527721</v>
      </c>
      <c r="AM356" s="11">
        <f t="shared" si="8"/>
        <v>0.526899384</v>
      </c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13">
        <v>60.0</v>
      </c>
      <c r="BI356" s="12">
        <f t="shared" si="17"/>
        <v>18764</v>
      </c>
      <c r="BJ356" s="13">
        <v>21.0</v>
      </c>
      <c r="BK356" s="12">
        <f t="shared" si="18"/>
        <v>23637</v>
      </c>
      <c r="BL356" s="8"/>
      <c r="BM356" s="8"/>
      <c r="BN356" s="8"/>
      <c r="BO356" s="8"/>
      <c r="BP356" s="8"/>
      <c r="BQ356" s="8"/>
      <c r="BR356" s="8"/>
      <c r="BS356" s="8"/>
      <c r="BT356" s="13">
        <v>85.0</v>
      </c>
      <c r="BU356" s="13">
        <v>26.0</v>
      </c>
      <c r="BV356" s="8"/>
      <c r="BW356" s="8"/>
      <c r="BX356" s="12"/>
      <c r="BY356" s="12"/>
      <c r="BZ356" s="8"/>
      <c r="CA356" s="8"/>
      <c r="CB356" s="8"/>
      <c r="CC356" s="8"/>
    </row>
    <row r="357" ht="15.75" customHeight="1">
      <c r="A357" s="9">
        <v>29.0</v>
      </c>
      <c r="B357" s="9">
        <v>19.0</v>
      </c>
      <c r="C357" s="9"/>
      <c r="D357" s="2"/>
      <c r="E357" s="11"/>
      <c r="F357" s="11"/>
      <c r="AA357" s="12">
        <v>356.0</v>
      </c>
      <c r="AB357" s="13">
        <v>69.0</v>
      </c>
      <c r="AC357" s="11">
        <f t="shared" si="1"/>
        <v>0.7295081967</v>
      </c>
      <c r="AD357" s="13">
        <f t="shared" si="2"/>
        <v>0.1725</v>
      </c>
      <c r="AE357" s="11">
        <f t="shared" si="3"/>
        <v>0.5570081967</v>
      </c>
      <c r="AF357" s="11">
        <f t="shared" si="7"/>
        <v>0.5549590164</v>
      </c>
      <c r="AH357" s="12">
        <v>356.0</v>
      </c>
      <c r="AI357" s="13">
        <v>80.0</v>
      </c>
      <c r="AJ357" s="11">
        <f t="shared" si="4"/>
        <v>0.7310061602</v>
      </c>
      <c r="AK357" s="11">
        <f t="shared" si="5"/>
        <v>0.2</v>
      </c>
      <c r="AL357" s="11">
        <f t="shared" si="6"/>
        <v>0.5310061602</v>
      </c>
      <c r="AM357" s="11">
        <f t="shared" si="8"/>
        <v>0.5289527721</v>
      </c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13">
        <v>85.0</v>
      </c>
      <c r="BI357" s="12">
        <f t="shared" si="17"/>
        <v>18849</v>
      </c>
      <c r="BJ357" s="13">
        <v>26.0</v>
      </c>
      <c r="BK357" s="12">
        <f t="shared" si="18"/>
        <v>23663</v>
      </c>
      <c r="BL357" s="8"/>
      <c r="BM357" s="8"/>
      <c r="BN357" s="8"/>
      <c r="BO357" s="8"/>
      <c r="BP357" s="8"/>
      <c r="BQ357" s="8"/>
      <c r="BR357" s="8"/>
      <c r="BS357" s="8"/>
      <c r="BT357" s="13">
        <v>29.0</v>
      </c>
      <c r="BU357" s="13">
        <v>19.0</v>
      </c>
      <c r="BV357" s="8"/>
      <c r="BW357" s="8"/>
      <c r="BX357" s="12"/>
      <c r="BY357" s="12"/>
      <c r="BZ357" s="8"/>
      <c r="CA357" s="8"/>
      <c r="CB357" s="8"/>
      <c r="CC357" s="8"/>
    </row>
    <row r="358" ht="15.75" customHeight="1">
      <c r="A358" s="9">
        <v>62.0</v>
      </c>
      <c r="B358" s="9">
        <v>137.0</v>
      </c>
      <c r="C358" s="9"/>
      <c r="D358" s="2"/>
      <c r="E358" s="11"/>
      <c r="F358" s="11"/>
      <c r="AA358" s="12">
        <v>357.0</v>
      </c>
      <c r="AB358" s="13">
        <v>69.0</v>
      </c>
      <c r="AC358" s="11">
        <f t="shared" si="1"/>
        <v>0.731557377</v>
      </c>
      <c r="AD358" s="13">
        <f t="shared" si="2"/>
        <v>0.1725</v>
      </c>
      <c r="AE358" s="11">
        <f t="shared" si="3"/>
        <v>0.559057377</v>
      </c>
      <c r="AF358" s="11">
        <f t="shared" si="7"/>
        <v>0.5570081967</v>
      </c>
      <c r="AH358" s="12">
        <v>357.0</v>
      </c>
      <c r="AI358" s="13">
        <v>80.0</v>
      </c>
      <c r="AJ358" s="11">
        <f t="shared" si="4"/>
        <v>0.7330595483</v>
      </c>
      <c r="AK358" s="11">
        <f t="shared" si="5"/>
        <v>0.2</v>
      </c>
      <c r="AL358" s="11">
        <f t="shared" si="6"/>
        <v>0.5330595483</v>
      </c>
      <c r="AM358" s="11">
        <f t="shared" si="8"/>
        <v>0.5310061602</v>
      </c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13">
        <v>29.0</v>
      </c>
      <c r="BI358" s="12">
        <f t="shared" si="17"/>
        <v>18878</v>
      </c>
      <c r="BJ358" s="13">
        <v>19.0</v>
      </c>
      <c r="BK358" s="12">
        <f t="shared" si="18"/>
        <v>23682</v>
      </c>
      <c r="BL358" s="8"/>
      <c r="BM358" s="8"/>
      <c r="BN358" s="8"/>
      <c r="BO358" s="8"/>
      <c r="BP358" s="8"/>
      <c r="BQ358" s="8"/>
      <c r="BR358" s="8"/>
      <c r="BS358" s="8"/>
      <c r="BT358" s="13">
        <v>62.0</v>
      </c>
      <c r="BU358" s="13">
        <v>137.0</v>
      </c>
      <c r="BV358" s="8"/>
      <c r="BW358" s="8"/>
      <c r="BX358" s="12"/>
      <c r="BY358" s="12"/>
      <c r="BZ358" s="8"/>
      <c r="CA358" s="8"/>
      <c r="CB358" s="8"/>
      <c r="CC358" s="8"/>
    </row>
    <row r="359" ht="15.75" customHeight="1">
      <c r="A359" s="9">
        <v>46.0</v>
      </c>
      <c r="B359" s="9">
        <v>117.0</v>
      </c>
      <c r="C359" s="9"/>
      <c r="D359" s="2"/>
      <c r="E359" s="11"/>
      <c r="F359" s="11"/>
      <c r="AA359" s="12">
        <v>358.0</v>
      </c>
      <c r="AB359" s="13">
        <v>69.0</v>
      </c>
      <c r="AC359" s="11">
        <f t="shared" si="1"/>
        <v>0.7336065574</v>
      </c>
      <c r="AD359" s="13">
        <f t="shared" si="2"/>
        <v>0.1725</v>
      </c>
      <c r="AE359" s="11">
        <f t="shared" si="3"/>
        <v>0.5611065574</v>
      </c>
      <c r="AF359" s="11">
        <f t="shared" si="7"/>
        <v>0.559057377</v>
      </c>
      <c r="AH359" s="12">
        <v>358.0</v>
      </c>
      <c r="AI359" s="13">
        <v>81.0</v>
      </c>
      <c r="AJ359" s="11">
        <f t="shared" si="4"/>
        <v>0.7351129363</v>
      </c>
      <c r="AK359" s="11">
        <f t="shared" si="5"/>
        <v>0.2025</v>
      </c>
      <c r="AL359" s="11">
        <f t="shared" si="6"/>
        <v>0.5326129363</v>
      </c>
      <c r="AM359" s="11">
        <f t="shared" si="8"/>
        <v>0.5305595483</v>
      </c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13">
        <v>62.0</v>
      </c>
      <c r="BI359" s="12">
        <f t="shared" si="17"/>
        <v>18940</v>
      </c>
      <c r="BJ359" s="13">
        <v>137.0</v>
      </c>
      <c r="BK359" s="12">
        <f t="shared" si="18"/>
        <v>23819</v>
      </c>
      <c r="BL359" s="8"/>
      <c r="BM359" s="8"/>
      <c r="BN359" s="8"/>
      <c r="BO359" s="8"/>
      <c r="BP359" s="8"/>
      <c r="BQ359" s="8"/>
      <c r="BR359" s="8"/>
      <c r="BS359" s="8"/>
      <c r="BT359" s="13">
        <v>46.0</v>
      </c>
      <c r="BU359" s="13">
        <v>117.0</v>
      </c>
      <c r="BV359" s="8"/>
      <c r="BW359" s="8"/>
      <c r="BX359" s="12"/>
      <c r="BY359" s="12"/>
      <c r="BZ359" s="8"/>
      <c r="CA359" s="8"/>
      <c r="CB359" s="8"/>
      <c r="CC359" s="8"/>
    </row>
    <row r="360" ht="15.75" customHeight="1">
      <c r="A360" s="9">
        <v>24.0</v>
      </c>
      <c r="B360" s="9">
        <v>201.0</v>
      </c>
      <c r="C360" s="9"/>
      <c r="D360" s="2"/>
      <c r="E360" s="11"/>
      <c r="F360" s="11"/>
      <c r="AA360" s="12">
        <v>359.0</v>
      </c>
      <c r="AB360" s="13">
        <v>70.0</v>
      </c>
      <c r="AC360" s="11">
        <f t="shared" si="1"/>
        <v>0.7356557377</v>
      </c>
      <c r="AD360" s="13">
        <f t="shared" si="2"/>
        <v>0.175</v>
      </c>
      <c r="AE360" s="11">
        <f t="shared" si="3"/>
        <v>0.5606557377</v>
      </c>
      <c r="AF360" s="11">
        <f t="shared" si="7"/>
        <v>0.5586065574</v>
      </c>
      <c r="AH360" s="12">
        <v>359.0</v>
      </c>
      <c r="AI360" s="13">
        <v>82.0</v>
      </c>
      <c r="AJ360" s="11">
        <f t="shared" si="4"/>
        <v>0.7371663244</v>
      </c>
      <c r="AK360" s="11">
        <f t="shared" si="5"/>
        <v>0.205</v>
      </c>
      <c r="AL360" s="11">
        <f t="shared" si="6"/>
        <v>0.5321663244</v>
      </c>
      <c r="AM360" s="11">
        <f t="shared" si="8"/>
        <v>0.5301129363</v>
      </c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13">
        <v>46.0</v>
      </c>
      <c r="BI360" s="12">
        <f t="shared" si="17"/>
        <v>18986</v>
      </c>
      <c r="BJ360" s="13">
        <v>117.0</v>
      </c>
      <c r="BK360" s="12">
        <f t="shared" si="18"/>
        <v>23936</v>
      </c>
      <c r="BL360" s="8"/>
      <c r="BM360" s="8"/>
      <c r="BN360" s="8"/>
      <c r="BO360" s="8"/>
      <c r="BP360" s="8"/>
      <c r="BQ360" s="8"/>
      <c r="BR360" s="8"/>
      <c r="BS360" s="8"/>
      <c r="BT360" s="13">
        <v>24.0</v>
      </c>
      <c r="BU360" s="13">
        <v>201.0</v>
      </c>
      <c r="BV360" s="8"/>
      <c r="BW360" s="8"/>
      <c r="BX360" s="12"/>
      <c r="BY360" s="12"/>
      <c r="BZ360" s="8"/>
      <c r="CA360" s="8"/>
      <c r="CB360" s="8"/>
      <c r="CC360" s="8"/>
    </row>
    <row r="361" ht="15.75" customHeight="1">
      <c r="A361" s="9">
        <v>35.0</v>
      </c>
      <c r="B361" s="9">
        <v>77.0</v>
      </c>
      <c r="C361" s="9"/>
      <c r="D361" s="2"/>
      <c r="E361" s="11"/>
      <c r="F361" s="11"/>
      <c r="AA361" s="12">
        <v>360.0</v>
      </c>
      <c r="AB361" s="13">
        <v>71.0</v>
      </c>
      <c r="AC361" s="11">
        <f t="shared" si="1"/>
        <v>0.737704918</v>
      </c>
      <c r="AD361" s="13">
        <f t="shared" si="2"/>
        <v>0.1775</v>
      </c>
      <c r="AE361" s="11">
        <f t="shared" si="3"/>
        <v>0.560204918</v>
      </c>
      <c r="AF361" s="11">
        <f t="shared" si="7"/>
        <v>0.5581557377</v>
      </c>
      <c r="AH361" s="12">
        <v>360.0</v>
      </c>
      <c r="AI361" s="13">
        <v>83.0</v>
      </c>
      <c r="AJ361" s="11">
        <f t="shared" si="4"/>
        <v>0.7392197125</v>
      </c>
      <c r="AK361" s="11">
        <f t="shared" si="5"/>
        <v>0.2075</v>
      </c>
      <c r="AL361" s="11">
        <f t="shared" si="6"/>
        <v>0.5317197125</v>
      </c>
      <c r="AM361" s="11">
        <f t="shared" si="8"/>
        <v>0.5296663244</v>
      </c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13">
        <v>24.0</v>
      </c>
      <c r="BI361" s="12">
        <f t="shared" si="17"/>
        <v>19010</v>
      </c>
      <c r="BJ361" s="13">
        <v>201.0</v>
      </c>
      <c r="BK361" s="12">
        <f t="shared" si="18"/>
        <v>24137</v>
      </c>
      <c r="BL361" s="8"/>
      <c r="BM361" s="8"/>
      <c r="BN361" s="8"/>
      <c r="BO361" s="8"/>
      <c r="BP361" s="8"/>
      <c r="BQ361" s="8"/>
      <c r="BR361" s="8"/>
      <c r="BS361" s="8"/>
      <c r="BT361" s="13">
        <v>35.0</v>
      </c>
      <c r="BU361" s="13">
        <v>77.0</v>
      </c>
      <c r="BV361" s="8"/>
      <c r="BW361" s="8"/>
      <c r="BX361" s="12"/>
      <c r="BY361" s="12"/>
      <c r="BZ361" s="8"/>
      <c r="CA361" s="8"/>
      <c r="CB361" s="8"/>
      <c r="CC361" s="8"/>
    </row>
    <row r="362" ht="15.75" customHeight="1">
      <c r="A362" s="9">
        <v>16.0</v>
      </c>
      <c r="B362" s="9">
        <v>57.0</v>
      </c>
      <c r="C362" s="9"/>
      <c r="D362" s="2"/>
      <c r="E362" s="11"/>
      <c r="F362" s="11"/>
      <c r="AA362" s="12">
        <v>361.0</v>
      </c>
      <c r="AB362" s="13">
        <v>71.0</v>
      </c>
      <c r="AC362" s="11">
        <f t="shared" si="1"/>
        <v>0.7397540984</v>
      </c>
      <c r="AD362" s="13">
        <f t="shared" si="2"/>
        <v>0.1775</v>
      </c>
      <c r="AE362" s="11">
        <f t="shared" si="3"/>
        <v>0.5622540984</v>
      </c>
      <c r="AF362" s="11">
        <f t="shared" si="7"/>
        <v>0.560204918</v>
      </c>
      <c r="AH362" s="12">
        <v>361.0</v>
      </c>
      <c r="AI362" s="13">
        <v>83.0</v>
      </c>
      <c r="AJ362" s="11">
        <f t="shared" si="4"/>
        <v>0.7412731006</v>
      </c>
      <c r="AK362" s="11">
        <f t="shared" si="5"/>
        <v>0.2075</v>
      </c>
      <c r="AL362" s="11">
        <f t="shared" si="6"/>
        <v>0.5337731006</v>
      </c>
      <c r="AM362" s="11">
        <f t="shared" si="8"/>
        <v>0.5317197125</v>
      </c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13">
        <v>35.0</v>
      </c>
      <c r="BI362" s="12">
        <f t="shared" si="17"/>
        <v>19045</v>
      </c>
      <c r="BJ362" s="13">
        <v>77.0</v>
      </c>
      <c r="BK362" s="12">
        <f t="shared" si="18"/>
        <v>24214</v>
      </c>
      <c r="BL362" s="8"/>
      <c r="BM362" s="8"/>
      <c r="BN362" s="8"/>
      <c r="BO362" s="8"/>
      <c r="BP362" s="8"/>
      <c r="BQ362" s="8"/>
      <c r="BR362" s="8"/>
      <c r="BS362" s="8"/>
      <c r="BT362" s="13">
        <v>16.0</v>
      </c>
      <c r="BU362" s="13">
        <v>57.0</v>
      </c>
      <c r="BV362" s="8"/>
      <c r="BW362" s="8"/>
      <c r="BX362" s="12"/>
      <c r="BY362" s="12"/>
      <c r="BZ362" s="8"/>
      <c r="CA362" s="8"/>
      <c r="CB362" s="8"/>
      <c r="CC362" s="8"/>
    </row>
    <row r="363" ht="15.75" customHeight="1">
      <c r="A363" s="9">
        <v>130.0</v>
      </c>
      <c r="B363" s="9">
        <v>41.0</v>
      </c>
      <c r="C363" s="9"/>
      <c r="D363" s="2"/>
      <c r="E363" s="11"/>
      <c r="F363" s="11"/>
      <c r="AA363" s="12">
        <v>362.0</v>
      </c>
      <c r="AB363" s="13">
        <v>72.0</v>
      </c>
      <c r="AC363" s="11">
        <f t="shared" si="1"/>
        <v>0.7418032787</v>
      </c>
      <c r="AD363" s="13">
        <f t="shared" si="2"/>
        <v>0.18</v>
      </c>
      <c r="AE363" s="11">
        <f t="shared" si="3"/>
        <v>0.5618032787</v>
      </c>
      <c r="AF363" s="11">
        <f t="shared" si="7"/>
        <v>0.5597540984</v>
      </c>
      <c r="AH363" s="12">
        <v>362.0</v>
      </c>
      <c r="AI363" s="13">
        <v>83.0</v>
      </c>
      <c r="AJ363" s="11">
        <f t="shared" si="4"/>
        <v>0.7433264887</v>
      </c>
      <c r="AK363" s="11">
        <f t="shared" si="5"/>
        <v>0.2075</v>
      </c>
      <c r="AL363" s="11">
        <f t="shared" si="6"/>
        <v>0.5358264887</v>
      </c>
      <c r="AM363" s="11">
        <f t="shared" si="8"/>
        <v>0.5337731006</v>
      </c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13">
        <v>16.0</v>
      </c>
      <c r="BI363" s="12">
        <f t="shared" si="17"/>
        <v>19061</v>
      </c>
      <c r="BJ363" s="13">
        <v>57.0</v>
      </c>
      <c r="BK363" s="12">
        <f t="shared" si="18"/>
        <v>24271</v>
      </c>
      <c r="BL363" s="8"/>
      <c r="BM363" s="8"/>
      <c r="BN363" s="8"/>
      <c r="BO363" s="8"/>
      <c r="BP363" s="8"/>
      <c r="BQ363" s="8"/>
      <c r="BR363" s="8"/>
      <c r="BS363" s="8"/>
      <c r="BT363" s="13">
        <v>130.0</v>
      </c>
      <c r="BU363" s="13">
        <v>41.0</v>
      </c>
      <c r="BV363" s="8"/>
      <c r="BW363" s="8"/>
      <c r="BX363" s="12"/>
      <c r="BY363" s="12"/>
      <c r="BZ363" s="8"/>
      <c r="CA363" s="8"/>
      <c r="CB363" s="8"/>
      <c r="CC363" s="8"/>
    </row>
    <row r="364" ht="15.75" customHeight="1">
      <c r="A364" s="9">
        <v>23.0</v>
      </c>
      <c r="B364" s="9">
        <v>31.0</v>
      </c>
      <c r="C364" s="9"/>
      <c r="D364" s="2"/>
      <c r="E364" s="11"/>
      <c r="F364" s="11"/>
      <c r="AA364" s="12">
        <v>363.0</v>
      </c>
      <c r="AB364" s="13">
        <v>73.0</v>
      </c>
      <c r="AC364" s="11">
        <f t="shared" si="1"/>
        <v>0.743852459</v>
      </c>
      <c r="AD364" s="13">
        <f t="shared" si="2"/>
        <v>0.1825</v>
      </c>
      <c r="AE364" s="11">
        <f t="shared" si="3"/>
        <v>0.561352459</v>
      </c>
      <c r="AF364" s="11">
        <f t="shared" si="7"/>
        <v>0.5593032787</v>
      </c>
      <c r="AH364" s="12">
        <v>363.0</v>
      </c>
      <c r="AI364" s="13">
        <v>83.0</v>
      </c>
      <c r="AJ364" s="11">
        <f t="shared" si="4"/>
        <v>0.7453798768</v>
      </c>
      <c r="AK364" s="11">
        <f t="shared" si="5"/>
        <v>0.2075</v>
      </c>
      <c r="AL364" s="11">
        <f t="shared" si="6"/>
        <v>0.5378798768</v>
      </c>
      <c r="AM364" s="11">
        <f t="shared" si="8"/>
        <v>0.5358264887</v>
      </c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13">
        <v>130.0</v>
      </c>
      <c r="BI364" s="12">
        <f t="shared" si="17"/>
        <v>19191</v>
      </c>
      <c r="BJ364" s="13">
        <v>41.0</v>
      </c>
      <c r="BK364" s="12">
        <f t="shared" si="18"/>
        <v>24312</v>
      </c>
      <c r="BL364" s="8"/>
      <c r="BM364" s="8"/>
      <c r="BN364" s="8"/>
      <c r="BO364" s="8"/>
      <c r="BP364" s="8"/>
      <c r="BQ364" s="8"/>
      <c r="BR364" s="8"/>
      <c r="BS364" s="8"/>
      <c r="BT364" s="13">
        <v>23.0</v>
      </c>
      <c r="BU364" s="13">
        <v>31.0</v>
      </c>
      <c r="BV364" s="8"/>
      <c r="BW364" s="8"/>
      <c r="BX364" s="12"/>
      <c r="BY364" s="12"/>
      <c r="BZ364" s="8"/>
      <c r="CA364" s="8"/>
      <c r="CB364" s="8"/>
      <c r="CC364" s="8"/>
    </row>
    <row r="365" ht="15.75" customHeight="1">
      <c r="A365" s="9">
        <v>23.0</v>
      </c>
      <c r="B365" s="9">
        <v>202.0</v>
      </c>
      <c r="C365" s="9"/>
      <c r="D365" s="2"/>
      <c r="E365" s="11"/>
      <c r="F365" s="11"/>
      <c r="AA365" s="12">
        <v>364.0</v>
      </c>
      <c r="AB365" s="13">
        <v>74.0</v>
      </c>
      <c r="AC365" s="11">
        <f t="shared" si="1"/>
        <v>0.7459016393</v>
      </c>
      <c r="AD365" s="13">
        <f t="shared" si="2"/>
        <v>0.185</v>
      </c>
      <c r="AE365" s="11">
        <f t="shared" si="3"/>
        <v>0.5609016393</v>
      </c>
      <c r="AF365" s="11">
        <f t="shared" si="7"/>
        <v>0.558852459</v>
      </c>
      <c r="AH365" s="12">
        <v>364.0</v>
      </c>
      <c r="AI365" s="13">
        <v>83.0</v>
      </c>
      <c r="AJ365" s="11">
        <f t="shared" si="4"/>
        <v>0.7474332649</v>
      </c>
      <c r="AK365" s="11">
        <f t="shared" si="5"/>
        <v>0.2075</v>
      </c>
      <c r="AL365" s="11">
        <f t="shared" si="6"/>
        <v>0.5399332649</v>
      </c>
      <c r="AM365" s="11">
        <f t="shared" si="8"/>
        <v>0.5378798768</v>
      </c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13">
        <v>23.0</v>
      </c>
      <c r="BI365" s="12">
        <f t="shared" si="17"/>
        <v>19214</v>
      </c>
      <c r="BJ365" s="13">
        <v>31.0</v>
      </c>
      <c r="BK365" s="12">
        <f t="shared" si="18"/>
        <v>24343</v>
      </c>
      <c r="BL365" s="8"/>
      <c r="BM365" s="8"/>
      <c r="BN365" s="8"/>
      <c r="BO365" s="8"/>
      <c r="BP365" s="8"/>
      <c r="BQ365" s="8"/>
      <c r="BR365" s="8"/>
      <c r="BS365" s="8"/>
      <c r="BT365" s="13">
        <v>23.0</v>
      </c>
      <c r="BU365" s="13">
        <v>202.0</v>
      </c>
      <c r="BV365" s="8"/>
      <c r="BW365" s="8"/>
      <c r="BX365" s="12"/>
      <c r="BY365" s="12"/>
      <c r="BZ365" s="8"/>
      <c r="CA365" s="8"/>
      <c r="CB365" s="8"/>
      <c r="CC365" s="8"/>
    </row>
    <row r="366" ht="15.75" customHeight="1">
      <c r="A366" s="9">
        <v>31.0</v>
      </c>
      <c r="B366" s="9">
        <v>24.0</v>
      </c>
      <c r="C366" s="9"/>
      <c r="D366" s="2"/>
      <c r="E366" s="11"/>
      <c r="F366" s="11"/>
      <c r="AA366" s="12">
        <v>365.0</v>
      </c>
      <c r="AB366" s="13">
        <v>74.0</v>
      </c>
      <c r="AC366" s="11">
        <f t="shared" si="1"/>
        <v>0.7479508197</v>
      </c>
      <c r="AD366" s="13">
        <f t="shared" si="2"/>
        <v>0.185</v>
      </c>
      <c r="AE366" s="11">
        <f t="shared" si="3"/>
        <v>0.5629508197</v>
      </c>
      <c r="AF366" s="11">
        <f t="shared" si="7"/>
        <v>0.5609016393</v>
      </c>
      <c r="AH366" s="12">
        <v>365.0</v>
      </c>
      <c r="AI366" s="13">
        <v>85.0</v>
      </c>
      <c r="AJ366" s="11">
        <f t="shared" si="4"/>
        <v>0.749486653</v>
      </c>
      <c r="AK366" s="11">
        <f t="shared" si="5"/>
        <v>0.2125</v>
      </c>
      <c r="AL366" s="11">
        <f t="shared" si="6"/>
        <v>0.536986653</v>
      </c>
      <c r="AM366" s="11">
        <f t="shared" si="8"/>
        <v>0.5349332649</v>
      </c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13">
        <v>23.0</v>
      </c>
      <c r="BI366" s="12">
        <f t="shared" si="17"/>
        <v>19237</v>
      </c>
      <c r="BJ366" s="13">
        <v>202.0</v>
      </c>
      <c r="BK366" s="12">
        <f t="shared" si="18"/>
        <v>24545</v>
      </c>
      <c r="BL366" s="8"/>
      <c r="BM366" s="8"/>
      <c r="BN366" s="8"/>
      <c r="BO366" s="8"/>
      <c r="BP366" s="8"/>
      <c r="BQ366" s="8"/>
      <c r="BR366" s="8"/>
      <c r="BS366" s="8"/>
      <c r="BT366" s="13">
        <v>31.0</v>
      </c>
      <c r="BU366" s="13">
        <v>24.0</v>
      </c>
      <c r="BV366" s="8"/>
      <c r="BW366" s="8"/>
      <c r="BX366" s="12"/>
      <c r="BY366" s="12"/>
      <c r="BZ366" s="8"/>
      <c r="CA366" s="8"/>
      <c r="CB366" s="8"/>
      <c r="CC366" s="8"/>
    </row>
    <row r="367" ht="15.75" customHeight="1">
      <c r="A367" s="9">
        <v>23.0</v>
      </c>
      <c r="B367" s="9">
        <v>33.0</v>
      </c>
      <c r="C367" s="9"/>
      <c r="D367" s="2"/>
      <c r="E367" s="11"/>
      <c r="F367" s="11"/>
      <c r="AA367" s="12">
        <v>366.0</v>
      </c>
      <c r="AB367" s="13">
        <v>74.0</v>
      </c>
      <c r="AC367" s="11">
        <f t="shared" si="1"/>
        <v>0.75</v>
      </c>
      <c r="AD367" s="13">
        <f t="shared" si="2"/>
        <v>0.185</v>
      </c>
      <c r="AE367" s="11">
        <f t="shared" si="3"/>
        <v>0.565</v>
      </c>
      <c r="AF367" s="11">
        <f t="shared" si="7"/>
        <v>0.5629508197</v>
      </c>
      <c r="AH367" s="12">
        <v>366.0</v>
      </c>
      <c r="AI367" s="13">
        <v>86.0</v>
      </c>
      <c r="AJ367" s="11">
        <f t="shared" si="4"/>
        <v>0.7515400411</v>
      </c>
      <c r="AK367" s="11">
        <f t="shared" si="5"/>
        <v>0.215</v>
      </c>
      <c r="AL367" s="11">
        <f t="shared" si="6"/>
        <v>0.5365400411</v>
      </c>
      <c r="AM367" s="11">
        <f t="shared" si="8"/>
        <v>0.534486653</v>
      </c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13">
        <v>31.0</v>
      </c>
      <c r="BI367" s="12">
        <f t="shared" si="17"/>
        <v>19268</v>
      </c>
      <c r="BJ367" s="13">
        <v>24.0</v>
      </c>
      <c r="BK367" s="12">
        <f t="shared" si="18"/>
        <v>24569</v>
      </c>
      <c r="BL367" s="8"/>
      <c r="BM367" s="8"/>
      <c r="BN367" s="8"/>
      <c r="BO367" s="8"/>
      <c r="BP367" s="8"/>
      <c r="BQ367" s="8"/>
      <c r="BR367" s="8"/>
      <c r="BS367" s="8"/>
      <c r="BT367" s="13">
        <v>23.0</v>
      </c>
      <c r="BU367" s="13">
        <v>33.0</v>
      </c>
      <c r="BV367" s="8"/>
      <c r="BW367" s="8"/>
      <c r="BX367" s="12"/>
      <c r="BY367" s="12"/>
      <c r="BZ367" s="8"/>
      <c r="CA367" s="8"/>
      <c r="CB367" s="8"/>
      <c r="CC367" s="8"/>
    </row>
    <row r="368" ht="15.75" customHeight="1">
      <c r="A368" s="9">
        <v>70.0</v>
      </c>
      <c r="B368" s="9">
        <v>10.0</v>
      </c>
      <c r="C368" s="9"/>
      <c r="D368" s="2"/>
      <c r="E368" s="11"/>
      <c r="F368" s="11"/>
      <c r="AA368" s="12">
        <v>367.0</v>
      </c>
      <c r="AB368" s="13">
        <v>74.0</v>
      </c>
      <c r="AC368" s="11">
        <f t="shared" si="1"/>
        <v>0.7520491803</v>
      </c>
      <c r="AD368" s="13">
        <f t="shared" si="2"/>
        <v>0.185</v>
      </c>
      <c r="AE368" s="11">
        <f t="shared" si="3"/>
        <v>0.5670491803</v>
      </c>
      <c r="AF368" s="11">
        <f t="shared" si="7"/>
        <v>0.565</v>
      </c>
      <c r="AH368" s="12">
        <v>367.0</v>
      </c>
      <c r="AI368" s="13">
        <v>87.0</v>
      </c>
      <c r="AJ368" s="11">
        <f t="shared" si="4"/>
        <v>0.7535934292</v>
      </c>
      <c r="AK368" s="11">
        <f t="shared" si="5"/>
        <v>0.2175</v>
      </c>
      <c r="AL368" s="11">
        <f t="shared" si="6"/>
        <v>0.5360934292</v>
      </c>
      <c r="AM368" s="11">
        <f t="shared" si="8"/>
        <v>0.5340400411</v>
      </c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13">
        <v>23.0</v>
      </c>
      <c r="BI368" s="12">
        <f t="shared" si="17"/>
        <v>19291</v>
      </c>
      <c r="BJ368" s="13">
        <v>33.0</v>
      </c>
      <c r="BK368" s="12">
        <f t="shared" si="18"/>
        <v>24602</v>
      </c>
      <c r="BL368" s="8"/>
      <c r="BM368" s="8"/>
      <c r="BN368" s="8"/>
      <c r="BO368" s="8"/>
      <c r="BP368" s="8"/>
      <c r="BQ368" s="8"/>
      <c r="BR368" s="8"/>
      <c r="BS368" s="8"/>
      <c r="BT368" s="13">
        <v>70.0</v>
      </c>
      <c r="BU368" s="13">
        <v>10.0</v>
      </c>
      <c r="BV368" s="8"/>
      <c r="BW368" s="8"/>
      <c r="BX368" s="12"/>
      <c r="BY368" s="12"/>
      <c r="BZ368" s="8"/>
      <c r="CA368" s="8"/>
      <c r="CB368" s="8"/>
      <c r="CC368" s="8"/>
    </row>
    <row r="369" ht="15.75" customHeight="1">
      <c r="A369" s="9">
        <v>61.0</v>
      </c>
      <c r="B369" s="9">
        <v>51.0</v>
      </c>
      <c r="C369" s="9"/>
      <c r="D369" s="2"/>
      <c r="E369" s="11"/>
      <c r="F369" s="11"/>
      <c r="AA369" s="12">
        <v>368.0</v>
      </c>
      <c r="AB369" s="13">
        <v>76.0</v>
      </c>
      <c r="AC369" s="11">
        <f t="shared" si="1"/>
        <v>0.7540983607</v>
      </c>
      <c r="AD369" s="13">
        <f t="shared" si="2"/>
        <v>0.19</v>
      </c>
      <c r="AE369" s="11">
        <f t="shared" si="3"/>
        <v>0.5640983607</v>
      </c>
      <c r="AF369" s="11">
        <f t="shared" si="7"/>
        <v>0.5620491803</v>
      </c>
      <c r="AH369" s="12">
        <v>368.0</v>
      </c>
      <c r="AI369" s="13">
        <v>87.0</v>
      </c>
      <c r="AJ369" s="11">
        <f t="shared" si="4"/>
        <v>0.7556468172</v>
      </c>
      <c r="AK369" s="11">
        <f t="shared" si="5"/>
        <v>0.2175</v>
      </c>
      <c r="AL369" s="11">
        <f t="shared" si="6"/>
        <v>0.5381468172</v>
      </c>
      <c r="AM369" s="11">
        <f t="shared" si="8"/>
        <v>0.5360934292</v>
      </c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13">
        <v>70.0</v>
      </c>
      <c r="BI369" s="12">
        <f t="shared" si="17"/>
        <v>19361</v>
      </c>
      <c r="BJ369" s="13">
        <v>10.0</v>
      </c>
      <c r="BK369" s="12">
        <f t="shared" si="18"/>
        <v>24612</v>
      </c>
      <c r="BL369" s="8"/>
      <c r="BM369" s="8"/>
      <c r="BN369" s="8"/>
      <c r="BO369" s="8"/>
      <c r="BP369" s="8"/>
      <c r="BQ369" s="8"/>
      <c r="BR369" s="8"/>
      <c r="BS369" s="8"/>
      <c r="BT369" s="13">
        <v>61.0</v>
      </c>
      <c r="BU369" s="13">
        <v>51.0</v>
      </c>
      <c r="BV369" s="8"/>
      <c r="BW369" s="8"/>
      <c r="BX369" s="12"/>
      <c r="BY369" s="12"/>
      <c r="BZ369" s="8"/>
      <c r="CA369" s="8"/>
      <c r="CB369" s="8"/>
      <c r="CC369" s="8"/>
    </row>
    <row r="370" ht="15.75" customHeight="1">
      <c r="A370" s="9">
        <v>1.0</v>
      </c>
      <c r="B370" s="9">
        <v>23.0</v>
      </c>
      <c r="C370" s="9"/>
      <c r="D370" s="2"/>
      <c r="E370" s="11"/>
      <c r="F370" s="11"/>
      <c r="AA370" s="12">
        <v>369.0</v>
      </c>
      <c r="AB370" s="13">
        <v>76.0</v>
      </c>
      <c r="AC370" s="11">
        <f t="shared" si="1"/>
        <v>0.756147541</v>
      </c>
      <c r="AD370" s="13">
        <f t="shared" si="2"/>
        <v>0.19</v>
      </c>
      <c r="AE370" s="11">
        <f t="shared" si="3"/>
        <v>0.566147541</v>
      </c>
      <c r="AF370" s="11">
        <f t="shared" si="7"/>
        <v>0.5640983607</v>
      </c>
      <c r="AH370" s="12">
        <v>369.0</v>
      </c>
      <c r="AI370" s="13">
        <v>87.0</v>
      </c>
      <c r="AJ370" s="11">
        <f t="shared" si="4"/>
        <v>0.7577002053</v>
      </c>
      <c r="AK370" s="11">
        <f t="shared" si="5"/>
        <v>0.2175</v>
      </c>
      <c r="AL370" s="11">
        <f t="shared" si="6"/>
        <v>0.5402002053</v>
      </c>
      <c r="AM370" s="11">
        <f t="shared" si="8"/>
        <v>0.5381468172</v>
      </c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13">
        <v>61.0</v>
      </c>
      <c r="BI370" s="12">
        <f t="shared" si="17"/>
        <v>19422</v>
      </c>
      <c r="BJ370" s="13">
        <v>51.0</v>
      </c>
      <c r="BK370" s="12">
        <f t="shared" si="18"/>
        <v>24663</v>
      </c>
      <c r="BL370" s="8"/>
      <c r="BM370" s="8"/>
      <c r="BN370" s="8"/>
      <c r="BO370" s="8"/>
      <c r="BP370" s="8"/>
      <c r="BQ370" s="8"/>
      <c r="BR370" s="8"/>
      <c r="BS370" s="8"/>
      <c r="BT370" s="13">
        <v>1.0</v>
      </c>
      <c r="BU370" s="13">
        <v>23.0</v>
      </c>
      <c r="BV370" s="8"/>
      <c r="BW370" s="8"/>
      <c r="BX370" s="12"/>
      <c r="BY370" s="12"/>
      <c r="BZ370" s="8"/>
      <c r="CA370" s="8"/>
      <c r="CB370" s="8"/>
      <c r="CC370" s="8"/>
    </row>
    <row r="371" ht="15.75" customHeight="1">
      <c r="A371" s="9">
        <v>20.0</v>
      </c>
      <c r="B371" s="9">
        <v>124.0</v>
      </c>
      <c r="C371" s="9"/>
      <c r="D371" s="2"/>
      <c r="E371" s="11"/>
      <c r="F371" s="11"/>
      <c r="AA371" s="12">
        <v>370.0</v>
      </c>
      <c r="AB371" s="13">
        <v>76.0</v>
      </c>
      <c r="AC371" s="11">
        <f t="shared" si="1"/>
        <v>0.7581967213</v>
      </c>
      <c r="AD371" s="13">
        <f t="shared" si="2"/>
        <v>0.19</v>
      </c>
      <c r="AE371" s="11">
        <f t="shared" si="3"/>
        <v>0.5681967213</v>
      </c>
      <c r="AF371" s="11">
        <f t="shared" si="7"/>
        <v>0.566147541</v>
      </c>
      <c r="AH371" s="12">
        <v>370.0</v>
      </c>
      <c r="AI371" s="13">
        <v>87.0</v>
      </c>
      <c r="AJ371" s="11">
        <f t="shared" si="4"/>
        <v>0.7597535934</v>
      </c>
      <c r="AK371" s="11">
        <f t="shared" si="5"/>
        <v>0.2175</v>
      </c>
      <c r="AL371" s="11">
        <f t="shared" si="6"/>
        <v>0.5422535934</v>
      </c>
      <c r="AM371" s="11">
        <f t="shared" si="8"/>
        <v>0.5402002053</v>
      </c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13">
        <v>1.0</v>
      </c>
      <c r="BI371" s="12">
        <f t="shared" si="17"/>
        <v>19423</v>
      </c>
      <c r="BJ371" s="13">
        <v>23.0</v>
      </c>
      <c r="BK371" s="12">
        <f t="shared" si="18"/>
        <v>24686</v>
      </c>
      <c r="BL371" s="8"/>
      <c r="BM371" s="8"/>
      <c r="BN371" s="8"/>
      <c r="BO371" s="8"/>
      <c r="BP371" s="8"/>
      <c r="BQ371" s="8"/>
      <c r="BR371" s="8"/>
      <c r="BS371" s="8"/>
      <c r="BT371" s="13">
        <v>20.0</v>
      </c>
      <c r="BU371" s="13">
        <v>124.0</v>
      </c>
      <c r="BV371" s="8"/>
      <c r="BW371" s="8"/>
      <c r="BX371" s="12"/>
      <c r="BY371" s="12"/>
      <c r="BZ371" s="8"/>
      <c r="CA371" s="8"/>
      <c r="CB371" s="8"/>
      <c r="CC371" s="8"/>
    </row>
    <row r="372" ht="15.75" customHeight="1">
      <c r="A372" s="9">
        <v>17.0</v>
      </c>
      <c r="B372" s="9">
        <v>91.0</v>
      </c>
      <c r="C372" s="9"/>
      <c r="D372" s="2"/>
      <c r="E372" s="11"/>
      <c r="F372" s="11"/>
      <c r="AA372" s="12">
        <v>371.0</v>
      </c>
      <c r="AB372" s="13">
        <v>77.0</v>
      </c>
      <c r="AC372" s="11">
        <f t="shared" si="1"/>
        <v>0.7602459016</v>
      </c>
      <c r="AD372" s="13">
        <f t="shared" si="2"/>
        <v>0.1925</v>
      </c>
      <c r="AE372" s="11">
        <f t="shared" si="3"/>
        <v>0.5677459016</v>
      </c>
      <c r="AF372" s="11">
        <f t="shared" si="7"/>
        <v>0.5656967213</v>
      </c>
      <c r="AH372" s="12">
        <v>371.0</v>
      </c>
      <c r="AI372" s="13">
        <v>89.0</v>
      </c>
      <c r="AJ372" s="11">
        <f t="shared" si="4"/>
        <v>0.7618069815</v>
      </c>
      <c r="AK372" s="11">
        <f t="shared" si="5"/>
        <v>0.2225</v>
      </c>
      <c r="AL372" s="11">
        <f t="shared" si="6"/>
        <v>0.5393069815</v>
      </c>
      <c r="AM372" s="11">
        <f t="shared" si="8"/>
        <v>0.5372535934</v>
      </c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13">
        <v>20.0</v>
      </c>
      <c r="BI372" s="12">
        <f t="shared" si="17"/>
        <v>19443</v>
      </c>
      <c r="BJ372" s="13">
        <v>124.0</v>
      </c>
      <c r="BK372" s="12">
        <f t="shared" si="18"/>
        <v>24810</v>
      </c>
      <c r="BL372" s="8"/>
      <c r="BM372" s="8"/>
      <c r="BN372" s="8"/>
      <c r="BO372" s="8"/>
      <c r="BP372" s="8"/>
      <c r="BQ372" s="8"/>
      <c r="BR372" s="8"/>
      <c r="BS372" s="8"/>
      <c r="BT372" s="13">
        <v>17.0</v>
      </c>
      <c r="BU372" s="13">
        <v>91.0</v>
      </c>
      <c r="BV372" s="8"/>
      <c r="BW372" s="8"/>
      <c r="BX372" s="12"/>
      <c r="BY372" s="12"/>
      <c r="BZ372" s="8"/>
      <c r="CA372" s="8"/>
      <c r="CB372" s="8"/>
      <c r="CC372" s="8"/>
    </row>
    <row r="373" ht="15.75" customHeight="1">
      <c r="A373" s="9">
        <v>206.0</v>
      </c>
      <c r="B373" s="9">
        <v>87.0</v>
      </c>
      <c r="C373" s="9"/>
      <c r="D373" s="2"/>
      <c r="E373" s="11"/>
      <c r="F373" s="11"/>
      <c r="AA373" s="12">
        <v>372.0</v>
      </c>
      <c r="AB373" s="13">
        <v>77.0</v>
      </c>
      <c r="AC373" s="11">
        <f t="shared" si="1"/>
        <v>0.762295082</v>
      </c>
      <c r="AD373" s="13">
        <f t="shared" si="2"/>
        <v>0.1925</v>
      </c>
      <c r="AE373" s="11">
        <f t="shared" si="3"/>
        <v>0.569795082</v>
      </c>
      <c r="AF373" s="11">
        <f t="shared" si="7"/>
        <v>0.5677459016</v>
      </c>
      <c r="AH373" s="12">
        <v>372.0</v>
      </c>
      <c r="AI373" s="13">
        <v>90.0</v>
      </c>
      <c r="AJ373" s="11">
        <f t="shared" si="4"/>
        <v>0.7638603696</v>
      </c>
      <c r="AK373" s="11">
        <f t="shared" si="5"/>
        <v>0.225</v>
      </c>
      <c r="AL373" s="11">
        <f t="shared" si="6"/>
        <v>0.5388603696</v>
      </c>
      <c r="AM373" s="11">
        <f t="shared" si="8"/>
        <v>0.5368069815</v>
      </c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13">
        <v>17.0</v>
      </c>
      <c r="BI373" s="12">
        <f t="shared" si="17"/>
        <v>19460</v>
      </c>
      <c r="BJ373" s="13">
        <v>91.0</v>
      </c>
      <c r="BK373" s="12">
        <f t="shared" si="18"/>
        <v>24901</v>
      </c>
      <c r="BL373" s="8"/>
      <c r="BM373" s="8"/>
      <c r="BN373" s="8"/>
      <c r="BO373" s="8"/>
      <c r="BP373" s="8"/>
      <c r="BQ373" s="8"/>
      <c r="BR373" s="8"/>
      <c r="BS373" s="8"/>
      <c r="BT373" s="13">
        <v>206.0</v>
      </c>
      <c r="BU373" s="13">
        <v>87.0</v>
      </c>
      <c r="BV373" s="8"/>
      <c r="BW373" s="8"/>
      <c r="BX373" s="12"/>
      <c r="BY373" s="12"/>
      <c r="BZ373" s="8"/>
      <c r="CA373" s="8"/>
      <c r="CB373" s="8"/>
      <c r="CC373" s="8"/>
    </row>
    <row r="374" ht="15.75" customHeight="1">
      <c r="A374" s="9">
        <v>9.0</v>
      </c>
      <c r="B374" s="9">
        <v>12.0</v>
      </c>
      <c r="C374" s="9"/>
      <c r="D374" s="2"/>
      <c r="E374" s="11"/>
      <c r="F374" s="11"/>
      <c r="AA374" s="12">
        <v>373.0</v>
      </c>
      <c r="AB374" s="13">
        <v>78.0</v>
      </c>
      <c r="AC374" s="11">
        <f t="shared" si="1"/>
        <v>0.7643442623</v>
      </c>
      <c r="AD374" s="13">
        <f t="shared" si="2"/>
        <v>0.195</v>
      </c>
      <c r="AE374" s="11">
        <f t="shared" si="3"/>
        <v>0.5693442623</v>
      </c>
      <c r="AF374" s="11">
        <f t="shared" si="7"/>
        <v>0.567295082</v>
      </c>
      <c r="AH374" s="12">
        <v>373.0</v>
      </c>
      <c r="AI374" s="13">
        <v>91.0</v>
      </c>
      <c r="AJ374" s="11">
        <f t="shared" si="4"/>
        <v>0.7659137577</v>
      </c>
      <c r="AK374" s="11">
        <f t="shared" si="5"/>
        <v>0.2275</v>
      </c>
      <c r="AL374" s="11">
        <f t="shared" si="6"/>
        <v>0.5384137577</v>
      </c>
      <c r="AM374" s="11">
        <f t="shared" si="8"/>
        <v>0.5363603696</v>
      </c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13">
        <v>206.0</v>
      </c>
      <c r="BI374" s="12">
        <f t="shared" si="17"/>
        <v>19666</v>
      </c>
      <c r="BJ374" s="13">
        <v>87.0</v>
      </c>
      <c r="BK374" s="12">
        <f t="shared" si="18"/>
        <v>24988</v>
      </c>
      <c r="BL374" s="8"/>
      <c r="BM374" s="8"/>
      <c r="BN374" s="8"/>
      <c r="BO374" s="8"/>
      <c r="BP374" s="8"/>
      <c r="BQ374" s="8"/>
      <c r="BR374" s="8"/>
      <c r="BS374" s="8"/>
      <c r="BT374" s="13">
        <v>9.0</v>
      </c>
      <c r="BU374" s="13">
        <v>12.0</v>
      </c>
      <c r="BV374" s="8"/>
      <c r="BW374" s="8"/>
      <c r="BX374" s="12"/>
      <c r="BY374" s="12"/>
      <c r="BZ374" s="8"/>
      <c r="CA374" s="8"/>
      <c r="CB374" s="8"/>
      <c r="CC374" s="8"/>
    </row>
    <row r="375" ht="15.75" customHeight="1">
      <c r="A375" s="9">
        <v>153.0</v>
      </c>
      <c r="B375" s="9">
        <v>140.0</v>
      </c>
      <c r="C375" s="9"/>
      <c r="D375" s="2"/>
      <c r="E375" s="11"/>
      <c r="F375" s="11"/>
      <c r="AA375" s="12">
        <v>374.0</v>
      </c>
      <c r="AB375" s="13">
        <v>78.0</v>
      </c>
      <c r="AC375" s="11">
        <f t="shared" si="1"/>
        <v>0.7663934426</v>
      </c>
      <c r="AD375" s="13">
        <f t="shared" si="2"/>
        <v>0.195</v>
      </c>
      <c r="AE375" s="11">
        <f t="shared" si="3"/>
        <v>0.5713934426</v>
      </c>
      <c r="AF375" s="11">
        <f t="shared" si="7"/>
        <v>0.5693442623</v>
      </c>
      <c r="AH375" s="12">
        <v>374.0</v>
      </c>
      <c r="AI375" s="13">
        <v>91.0</v>
      </c>
      <c r="AJ375" s="11">
        <f t="shared" si="4"/>
        <v>0.7679671458</v>
      </c>
      <c r="AK375" s="11">
        <f t="shared" si="5"/>
        <v>0.2275</v>
      </c>
      <c r="AL375" s="11">
        <f t="shared" si="6"/>
        <v>0.5404671458</v>
      </c>
      <c r="AM375" s="11">
        <f t="shared" si="8"/>
        <v>0.5384137577</v>
      </c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13">
        <v>9.0</v>
      </c>
      <c r="BI375" s="12">
        <f t="shared" si="17"/>
        <v>19675</v>
      </c>
      <c r="BJ375" s="13">
        <v>12.0</v>
      </c>
      <c r="BK375" s="12">
        <f t="shared" si="18"/>
        <v>25000</v>
      </c>
      <c r="BL375" s="8"/>
      <c r="BM375" s="8"/>
      <c r="BN375" s="8"/>
      <c r="BO375" s="8"/>
      <c r="BP375" s="8"/>
      <c r="BQ375" s="8"/>
      <c r="BR375" s="8"/>
      <c r="BS375" s="8"/>
      <c r="BT375" s="13">
        <v>153.0</v>
      </c>
      <c r="BU375" s="13">
        <v>140.0</v>
      </c>
      <c r="BV375" s="8"/>
      <c r="BW375" s="8"/>
      <c r="BX375" s="12"/>
      <c r="BY375" s="12"/>
      <c r="BZ375" s="8"/>
      <c r="CA375" s="8"/>
      <c r="CB375" s="8"/>
      <c r="CC375" s="8"/>
    </row>
    <row r="376" ht="15.75" customHeight="1">
      <c r="A376" s="9">
        <v>13.0</v>
      </c>
      <c r="B376" s="9">
        <v>33.0</v>
      </c>
      <c r="C376" s="9"/>
      <c r="D376" s="2"/>
      <c r="E376" s="11"/>
      <c r="F376" s="11"/>
      <c r="AA376" s="12">
        <v>375.0</v>
      </c>
      <c r="AB376" s="13">
        <v>79.0</v>
      </c>
      <c r="AC376" s="11">
        <f t="shared" si="1"/>
        <v>0.768442623</v>
      </c>
      <c r="AD376" s="13">
        <f t="shared" si="2"/>
        <v>0.1975</v>
      </c>
      <c r="AE376" s="11">
        <f t="shared" si="3"/>
        <v>0.570942623</v>
      </c>
      <c r="AF376" s="11">
        <f t="shared" si="7"/>
        <v>0.5688934426</v>
      </c>
      <c r="AH376" s="12">
        <v>375.0</v>
      </c>
      <c r="AI376" s="13">
        <v>91.0</v>
      </c>
      <c r="AJ376" s="11">
        <f t="shared" si="4"/>
        <v>0.7700205339</v>
      </c>
      <c r="AK376" s="11">
        <f t="shared" si="5"/>
        <v>0.2275</v>
      </c>
      <c r="AL376" s="11">
        <f t="shared" si="6"/>
        <v>0.5425205339</v>
      </c>
      <c r="AM376" s="11">
        <f t="shared" si="8"/>
        <v>0.5404671458</v>
      </c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13">
        <v>153.0</v>
      </c>
      <c r="BI376" s="12">
        <f t="shared" si="17"/>
        <v>19828</v>
      </c>
      <c r="BJ376" s="13">
        <v>140.0</v>
      </c>
      <c r="BK376" s="12">
        <f t="shared" si="18"/>
        <v>25140</v>
      </c>
      <c r="BL376" s="8"/>
      <c r="BM376" s="8"/>
      <c r="BN376" s="8"/>
      <c r="BO376" s="8"/>
      <c r="BP376" s="8"/>
      <c r="BQ376" s="8"/>
      <c r="BR376" s="8"/>
      <c r="BS376" s="8"/>
      <c r="BT376" s="13">
        <v>13.0</v>
      </c>
      <c r="BU376" s="13">
        <v>33.0</v>
      </c>
      <c r="BV376" s="8"/>
      <c r="BW376" s="8"/>
      <c r="BX376" s="12"/>
      <c r="BY376" s="12"/>
      <c r="BZ376" s="8"/>
      <c r="CA376" s="8"/>
      <c r="CB376" s="8"/>
      <c r="CC376" s="8"/>
    </row>
    <row r="377" ht="15.75" customHeight="1">
      <c r="A377" s="9">
        <v>77.0</v>
      </c>
      <c r="B377" s="9">
        <v>32.0</v>
      </c>
      <c r="C377" s="9"/>
      <c r="D377" s="2"/>
      <c r="E377" s="11"/>
      <c r="F377" s="11"/>
      <c r="AA377" s="12">
        <v>376.0</v>
      </c>
      <c r="AB377" s="13">
        <v>80.0</v>
      </c>
      <c r="AC377" s="11">
        <f t="shared" si="1"/>
        <v>0.7704918033</v>
      </c>
      <c r="AD377" s="13">
        <f t="shared" si="2"/>
        <v>0.2</v>
      </c>
      <c r="AE377" s="11">
        <f t="shared" si="3"/>
        <v>0.5704918033</v>
      </c>
      <c r="AF377" s="11">
        <f t="shared" si="7"/>
        <v>0.568442623</v>
      </c>
      <c r="AH377" s="12">
        <v>376.0</v>
      </c>
      <c r="AI377" s="13">
        <v>92.0</v>
      </c>
      <c r="AJ377" s="11">
        <f t="shared" si="4"/>
        <v>0.772073922</v>
      </c>
      <c r="AK377" s="11">
        <f t="shared" si="5"/>
        <v>0.23</v>
      </c>
      <c r="AL377" s="11">
        <f t="shared" si="6"/>
        <v>0.542073922</v>
      </c>
      <c r="AM377" s="11">
        <f t="shared" si="8"/>
        <v>0.5400205339</v>
      </c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13">
        <v>13.0</v>
      </c>
      <c r="BI377" s="12">
        <f t="shared" si="17"/>
        <v>19841</v>
      </c>
      <c r="BJ377" s="13">
        <v>33.0</v>
      </c>
      <c r="BK377" s="12">
        <f t="shared" si="18"/>
        <v>25173</v>
      </c>
      <c r="BL377" s="8"/>
      <c r="BM377" s="8"/>
      <c r="BN377" s="8"/>
      <c r="BO377" s="8"/>
      <c r="BP377" s="8"/>
      <c r="BQ377" s="8"/>
      <c r="BR377" s="8"/>
      <c r="BS377" s="8"/>
      <c r="BT377" s="13">
        <v>77.0</v>
      </c>
      <c r="BU377" s="13">
        <v>32.0</v>
      </c>
      <c r="BV377" s="8"/>
      <c r="BW377" s="8"/>
      <c r="BX377" s="12"/>
      <c r="BY377" s="12"/>
      <c r="BZ377" s="8"/>
      <c r="CA377" s="8"/>
      <c r="CB377" s="8"/>
      <c r="CC377" s="8"/>
    </row>
    <row r="378" ht="15.75" customHeight="1">
      <c r="A378" s="9">
        <v>16.0</v>
      </c>
      <c r="B378" s="9">
        <v>94.0</v>
      </c>
      <c r="C378" s="9"/>
      <c r="D378" s="2"/>
      <c r="E378" s="11"/>
      <c r="F378" s="11"/>
      <c r="AA378" s="12">
        <v>377.0</v>
      </c>
      <c r="AB378" s="13">
        <v>80.0</v>
      </c>
      <c r="AC378" s="11">
        <f t="shared" si="1"/>
        <v>0.7725409836</v>
      </c>
      <c r="AD378" s="13">
        <f t="shared" si="2"/>
        <v>0.2</v>
      </c>
      <c r="AE378" s="11">
        <f t="shared" si="3"/>
        <v>0.5725409836</v>
      </c>
      <c r="AF378" s="11">
        <f t="shared" si="7"/>
        <v>0.5704918033</v>
      </c>
      <c r="AH378" s="12">
        <v>377.0</v>
      </c>
      <c r="AI378" s="13">
        <v>92.0</v>
      </c>
      <c r="AJ378" s="11">
        <f t="shared" si="4"/>
        <v>0.7741273101</v>
      </c>
      <c r="AK378" s="11">
        <f t="shared" si="5"/>
        <v>0.23</v>
      </c>
      <c r="AL378" s="11">
        <f t="shared" si="6"/>
        <v>0.5441273101</v>
      </c>
      <c r="AM378" s="11">
        <f t="shared" si="8"/>
        <v>0.542073922</v>
      </c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13">
        <v>77.0</v>
      </c>
      <c r="BI378" s="12">
        <f t="shared" si="17"/>
        <v>19918</v>
      </c>
      <c r="BJ378" s="13">
        <v>32.0</v>
      </c>
      <c r="BK378" s="12">
        <f t="shared" si="18"/>
        <v>25205</v>
      </c>
      <c r="BL378" s="8"/>
      <c r="BM378" s="8"/>
      <c r="BN378" s="8"/>
      <c r="BO378" s="8"/>
      <c r="BP378" s="8"/>
      <c r="BQ378" s="8"/>
      <c r="BR378" s="8"/>
      <c r="BS378" s="8"/>
      <c r="BT378" s="13">
        <v>16.0</v>
      </c>
      <c r="BU378" s="13">
        <v>94.0</v>
      </c>
      <c r="BV378" s="8"/>
      <c r="BW378" s="8"/>
      <c r="BX378" s="12"/>
      <c r="BY378" s="12"/>
      <c r="BZ378" s="8"/>
      <c r="CA378" s="8"/>
      <c r="CB378" s="8"/>
      <c r="CC378" s="8"/>
    </row>
    <row r="379" ht="15.75" customHeight="1">
      <c r="A379" s="9">
        <v>49.0</v>
      </c>
      <c r="B379" s="9">
        <v>53.0</v>
      </c>
      <c r="C379" s="9"/>
      <c r="D379" s="2"/>
      <c r="E379" s="11"/>
      <c r="F379" s="11"/>
      <c r="AA379" s="12">
        <v>378.0</v>
      </c>
      <c r="AB379" s="13">
        <v>80.0</v>
      </c>
      <c r="AC379" s="11">
        <f t="shared" si="1"/>
        <v>0.7745901639</v>
      </c>
      <c r="AD379" s="13">
        <f t="shared" si="2"/>
        <v>0.2</v>
      </c>
      <c r="AE379" s="11">
        <f t="shared" si="3"/>
        <v>0.5745901639</v>
      </c>
      <c r="AF379" s="11">
        <f t="shared" si="7"/>
        <v>0.5725409836</v>
      </c>
      <c r="AH379" s="12">
        <v>378.0</v>
      </c>
      <c r="AI379" s="13">
        <v>92.0</v>
      </c>
      <c r="AJ379" s="11">
        <f t="shared" si="4"/>
        <v>0.7761806982</v>
      </c>
      <c r="AK379" s="11">
        <f t="shared" si="5"/>
        <v>0.23</v>
      </c>
      <c r="AL379" s="11">
        <f t="shared" si="6"/>
        <v>0.5461806982</v>
      </c>
      <c r="AM379" s="11">
        <f t="shared" si="8"/>
        <v>0.5441273101</v>
      </c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13">
        <v>16.0</v>
      </c>
      <c r="BI379" s="12">
        <f t="shared" si="17"/>
        <v>19934</v>
      </c>
      <c r="BJ379" s="13">
        <v>94.0</v>
      </c>
      <c r="BK379" s="12">
        <f t="shared" si="18"/>
        <v>25299</v>
      </c>
      <c r="BL379" s="8"/>
      <c r="BM379" s="8"/>
      <c r="BN379" s="8"/>
      <c r="BO379" s="8"/>
      <c r="BP379" s="8"/>
      <c r="BQ379" s="8"/>
      <c r="BR379" s="8"/>
      <c r="BS379" s="8"/>
      <c r="BT379" s="13">
        <v>49.0</v>
      </c>
      <c r="BU379" s="13">
        <v>53.0</v>
      </c>
      <c r="BV379" s="8"/>
      <c r="BW379" s="8"/>
      <c r="BX379" s="12"/>
      <c r="BY379" s="12"/>
      <c r="BZ379" s="8"/>
      <c r="CA379" s="8"/>
      <c r="CB379" s="8"/>
      <c r="CC379" s="8"/>
    </row>
    <row r="380" ht="15.75" customHeight="1">
      <c r="A380" s="9">
        <v>81.0</v>
      </c>
      <c r="B380" s="9">
        <v>11.0</v>
      </c>
      <c r="C380" s="9"/>
      <c r="D380" s="2"/>
      <c r="E380" s="11"/>
      <c r="F380" s="11"/>
      <c r="AA380" s="12">
        <v>379.0</v>
      </c>
      <c r="AB380" s="13">
        <v>80.0</v>
      </c>
      <c r="AC380" s="11">
        <f t="shared" si="1"/>
        <v>0.7766393443</v>
      </c>
      <c r="AD380" s="13">
        <f t="shared" si="2"/>
        <v>0.2</v>
      </c>
      <c r="AE380" s="11">
        <f t="shared" si="3"/>
        <v>0.5766393443</v>
      </c>
      <c r="AF380" s="11">
        <f t="shared" si="7"/>
        <v>0.5745901639</v>
      </c>
      <c r="AH380" s="12">
        <v>379.0</v>
      </c>
      <c r="AI380" s="13">
        <v>93.0</v>
      </c>
      <c r="AJ380" s="11">
        <f t="shared" si="4"/>
        <v>0.7782340862</v>
      </c>
      <c r="AK380" s="11">
        <f t="shared" si="5"/>
        <v>0.2325</v>
      </c>
      <c r="AL380" s="11">
        <f t="shared" si="6"/>
        <v>0.5457340862</v>
      </c>
      <c r="AM380" s="11">
        <f t="shared" si="8"/>
        <v>0.5436806982</v>
      </c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13">
        <v>49.0</v>
      </c>
      <c r="BI380" s="12">
        <f t="shared" si="17"/>
        <v>19983</v>
      </c>
      <c r="BJ380" s="13">
        <v>53.0</v>
      </c>
      <c r="BK380" s="12">
        <f t="shared" si="18"/>
        <v>25352</v>
      </c>
      <c r="BL380" s="8"/>
      <c r="BM380" s="8"/>
      <c r="BN380" s="8"/>
      <c r="BO380" s="8"/>
      <c r="BP380" s="8"/>
      <c r="BQ380" s="8"/>
      <c r="BR380" s="8"/>
      <c r="BS380" s="8"/>
      <c r="BT380" s="13">
        <v>81.0</v>
      </c>
      <c r="BU380" s="13">
        <v>11.0</v>
      </c>
      <c r="BV380" s="8"/>
      <c r="BW380" s="8"/>
      <c r="BX380" s="12"/>
      <c r="BY380" s="12"/>
      <c r="BZ380" s="8"/>
      <c r="CA380" s="8"/>
      <c r="CB380" s="8"/>
      <c r="CC380" s="8"/>
    </row>
    <row r="381" ht="15.75" customHeight="1">
      <c r="A381" s="9">
        <v>6.0</v>
      </c>
      <c r="B381" s="9">
        <v>55.0</v>
      </c>
      <c r="C381" s="9"/>
      <c r="D381" s="2"/>
      <c r="E381" s="11"/>
      <c r="F381" s="11"/>
      <c r="AA381" s="12">
        <v>380.0</v>
      </c>
      <c r="AB381" s="13">
        <v>80.0</v>
      </c>
      <c r="AC381" s="11">
        <f t="shared" si="1"/>
        <v>0.7786885246</v>
      </c>
      <c r="AD381" s="13">
        <f t="shared" si="2"/>
        <v>0.2</v>
      </c>
      <c r="AE381" s="11">
        <f t="shared" si="3"/>
        <v>0.5786885246</v>
      </c>
      <c r="AF381" s="11">
        <f t="shared" si="7"/>
        <v>0.5766393443</v>
      </c>
      <c r="AH381" s="12">
        <v>380.0</v>
      </c>
      <c r="AI381" s="13">
        <v>93.0</v>
      </c>
      <c r="AJ381" s="11">
        <f t="shared" si="4"/>
        <v>0.7802874743</v>
      </c>
      <c r="AK381" s="11">
        <f t="shared" si="5"/>
        <v>0.2325</v>
      </c>
      <c r="AL381" s="11">
        <f t="shared" si="6"/>
        <v>0.5477874743</v>
      </c>
      <c r="AM381" s="11">
        <f t="shared" si="8"/>
        <v>0.5457340862</v>
      </c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13">
        <v>81.0</v>
      </c>
      <c r="BI381" s="12">
        <f t="shared" si="17"/>
        <v>20064</v>
      </c>
      <c r="BJ381" s="13">
        <v>11.0</v>
      </c>
      <c r="BK381" s="12">
        <f t="shared" si="18"/>
        <v>25363</v>
      </c>
      <c r="BL381" s="8"/>
      <c r="BM381" s="8"/>
      <c r="BN381" s="8"/>
      <c r="BO381" s="8"/>
      <c r="BP381" s="8"/>
      <c r="BQ381" s="8"/>
      <c r="BR381" s="8"/>
      <c r="BS381" s="8"/>
      <c r="BT381" s="13">
        <v>6.0</v>
      </c>
      <c r="BU381" s="13">
        <v>55.0</v>
      </c>
      <c r="BV381" s="8"/>
      <c r="BW381" s="8"/>
      <c r="BX381" s="12"/>
      <c r="BY381" s="12"/>
      <c r="BZ381" s="8"/>
      <c r="CA381" s="8"/>
      <c r="CB381" s="8"/>
      <c r="CC381" s="8"/>
    </row>
    <row r="382" ht="15.75" customHeight="1">
      <c r="A382" s="9">
        <v>173.0</v>
      </c>
      <c r="B382" s="9">
        <v>13.0</v>
      </c>
      <c r="C382" s="9"/>
      <c r="D382" s="2"/>
      <c r="E382" s="11"/>
      <c r="F382" s="11"/>
      <c r="AA382" s="12">
        <v>381.0</v>
      </c>
      <c r="AB382" s="13">
        <v>81.0</v>
      </c>
      <c r="AC382" s="11">
        <f t="shared" si="1"/>
        <v>0.7807377049</v>
      </c>
      <c r="AD382" s="13">
        <f t="shared" si="2"/>
        <v>0.2025</v>
      </c>
      <c r="AE382" s="11">
        <f t="shared" si="3"/>
        <v>0.5782377049</v>
      </c>
      <c r="AF382" s="11">
        <f t="shared" si="7"/>
        <v>0.5761885246</v>
      </c>
      <c r="AH382" s="12">
        <v>381.0</v>
      </c>
      <c r="AI382" s="13">
        <v>94.0</v>
      </c>
      <c r="AJ382" s="11">
        <f t="shared" si="4"/>
        <v>0.7823408624</v>
      </c>
      <c r="AK382" s="11">
        <f t="shared" si="5"/>
        <v>0.235</v>
      </c>
      <c r="AL382" s="11">
        <f t="shared" si="6"/>
        <v>0.5473408624</v>
      </c>
      <c r="AM382" s="11">
        <f t="shared" si="8"/>
        <v>0.5452874743</v>
      </c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13">
        <v>6.0</v>
      </c>
      <c r="BI382" s="12">
        <f t="shared" si="17"/>
        <v>20070</v>
      </c>
      <c r="BJ382" s="13">
        <v>55.0</v>
      </c>
      <c r="BK382" s="12">
        <f t="shared" si="18"/>
        <v>25418</v>
      </c>
      <c r="BL382" s="8"/>
      <c r="BM382" s="8"/>
      <c r="BN382" s="8"/>
      <c r="BO382" s="8"/>
      <c r="BP382" s="8"/>
      <c r="BQ382" s="8"/>
      <c r="BR382" s="8"/>
      <c r="BS382" s="8"/>
      <c r="BT382" s="13">
        <v>173.0</v>
      </c>
      <c r="BU382" s="13">
        <v>13.0</v>
      </c>
      <c r="BV382" s="8"/>
      <c r="BW382" s="8"/>
      <c r="BX382" s="12"/>
      <c r="BY382" s="12"/>
      <c r="BZ382" s="8"/>
      <c r="CA382" s="8"/>
      <c r="CB382" s="8"/>
      <c r="CC382" s="8"/>
    </row>
    <row r="383" ht="15.75" customHeight="1">
      <c r="A383" s="9">
        <v>10.0</v>
      </c>
      <c r="B383" s="9">
        <v>31.0</v>
      </c>
      <c r="C383" s="9"/>
      <c r="D383" s="2"/>
      <c r="E383" s="11"/>
      <c r="F383" s="11"/>
      <c r="AA383" s="12">
        <v>382.0</v>
      </c>
      <c r="AB383" s="13">
        <v>81.0</v>
      </c>
      <c r="AC383" s="11">
        <f t="shared" si="1"/>
        <v>0.7827868852</v>
      </c>
      <c r="AD383" s="13">
        <f t="shared" si="2"/>
        <v>0.2025</v>
      </c>
      <c r="AE383" s="11">
        <f t="shared" si="3"/>
        <v>0.5802868852</v>
      </c>
      <c r="AF383" s="11">
        <f t="shared" si="7"/>
        <v>0.5782377049</v>
      </c>
      <c r="AH383" s="12">
        <v>382.0</v>
      </c>
      <c r="AI383" s="13">
        <v>95.0</v>
      </c>
      <c r="AJ383" s="11">
        <f t="shared" si="4"/>
        <v>0.7843942505</v>
      </c>
      <c r="AK383" s="11">
        <f t="shared" si="5"/>
        <v>0.2375</v>
      </c>
      <c r="AL383" s="11">
        <f t="shared" si="6"/>
        <v>0.5468942505</v>
      </c>
      <c r="AM383" s="11">
        <f t="shared" si="8"/>
        <v>0.5448408624</v>
      </c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13">
        <v>173.0</v>
      </c>
      <c r="BI383" s="12">
        <f t="shared" si="17"/>
        <v>20243</v>
      </c>
      <c r="BJ383" s="13">
        <v>13.0</v>
      </c>
      <c r="BK383" s="12">
        <f t="shared" si="18"/>
        <v>25431</v>
      </c>
      <c r="BL383" s="8"/>
      <c r="BM383" s="8"/>
      <c r="BN383" s="8"/>
      <c r="BO383" s="8"/>
      <c r="BP383" s="8"/>
      <c r="BQ383" s="8"/>
      <c r="BR383" s="8"/>
      <c r="BS383" s="8"/>
      <c r="BT383" s="13">
        <v>10.0</v>
      </c>
      <c r="BU383" s="13">
        <v>31.0</v>
      </c>
      <c r="BV383" s="8"/>
      <c r="BW383" s="8"/>
      <c r="BX383" s="12"/>
      <c r="BY383" s="12"/>
      <c r="BZ383" s="8"/>
      <c r="CA383" s="8"/>
      <c r="CB383" s="8"/>
      <c r="CC383" s="8"/>
    </row>
    <row r="384" ht="15.75" customHeight="1">
      <c r="A384" s="9">
        <v>71.0</v>
      </c>
      <c r="B384" s="9">
        <v>37.0</v>
      </c>
      <c r="C384" s="9"/>
      <c r="D384" s="2"/>
      <c r="E384" s="11"/>
      <c r="F384" s="11"/>
      <c r="AA384" s="12">
        <v>383.0</v>
      </c>
      <c r="AB384" s="13">
        <v>81.0</v>
      </c>
      <c r="AC384" s="11">
        <f t="shared" si="1"/>
        <v>0.7848360656</v>
      </c>
      <c r="AD384" s="13">
        <f t="shared" si="2"/>
        <v>0.2025</v>
      </c>
      <c r="AE384" s="11">
        <f t="shared" si="3"/>
        <v>0.5823360656</v>
      </c>
      <c r="AF384" s="11">
        <f t="shared" si="7"/>
        <v>0.5802868852</v>
      </c>
      <c r="AH384" s="12">
        <v>383.0</v>
      </c>
      <c r="AI384" s="13">
        <v>96.0</v>
      </c>
      <c r="AJ384" s="11">
        <f t="shared" si="4"/>
        <v>0.7864476386</v>
      </c>
      <c r="AK384" s="11">
        <f t="shared" si="5"/>
        <v>0.24</v>
      </c>
      <c r="AL384" s="11">
        <f t="shared" si="6"/>
        <v>0.5464476386</v>
      </c>
      <c r="AM384" s="11">
        <f t="shared" si="8"/>
        <v>0.5443942505</v>
      </c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13">
        <v>10.0</v>
      </c>
      <c r="BI384" s="12">
        <f t="shared" si="17"/>
        <v>20253</v>
      </c>
      <c r="BJ384" s="13">
        <v>31.0</v>
      </c>
      <c r="BK384" s="12">
        <f t="shared" si="18"/>
        <v>25462</v>
      </c>
      <c r="BL384" s="8"/>
      <c r="BM384" s="8"/>
      <c r="BN384" s="8"/>
      <c r="BO384" s="8"/>
      <c r="BP384" s="8"/>
      <c r="BQ384" s="8"/>
      <c r="BR384" s="8"/>
      <c r="BS384" s="8"/>
      <c r="BT384" s="13">
        <v>71.0</v>
      </c>
      <c r="BU384" s="13">
        <v>37.0</v>
      </c>
      <c r="BV384" s="8"/>
      <c r="BW384" s="8"/>
      <c r="BX384" s="12"/>
      <c r="BY384" s="12"/>
      <c r="BZ384" s="8"/>
      <c r="CA384" s="8"/>
      <c r="CB384" s="8"/>
      <c r="CC384" s="8"/>
    </row>
    <row r="385" ht="15.75" customHeight="1">
      <c r="A385" s="9">
        <v>108.0</v>
      </c>
      <c r="B385" s="9">
        <v>19.0</v>
      </c>
      <c r="C385" s="9"/>
      <c r="D385" s="2"/>
      <c r="E385" s="11"/>
      <c r="F385" s="11"/>
      <c r="AA385" s="12">
        <v>384.0</v>
      </c>
      <c r="AB385" s="13">
        <v>82.0</v>
      </c>
      <c r="AC385" s="11">
        <f t="shared" si="1"/>
        <v>0.7868852459</v>
      </c>
      <c r="AD385" s="13">
        <f t="shared" si="2"/>
        <v>0.205</v>
      </c>
      <c r="AE385" s="11">
        <f t="shared" si="3"/>
        <v>0.5818852459</v>
      </c>
      <c r="AF385" s="11">
        <f t="shared" si="7"/>
        <v>0.5798360656</v>
      </c>
      <c r="AH385" s="12">
        <v>384.0</v>
      </c>
      <c r="AI385" s="13">
        <v>96.0</v>
      </c>
      <c r="AJ385" s="11">
        <f t="shared" si="4"/>
        <v>0.7885010267</v>
      </c>
      <c r="AK385" s="11">
        <f t="shared" si="5"/>
        <v>0.24</v>
      </c>
      <c r="AL385" s="11">
        <f t="shared" si="6"/>
        <v>0.5485010267</v>
      </c>
      <c r="AM385" s="11">
        <f t="shared" si="8"/>
        <v>0.5464476386</v>
      </c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13">
        <v>71.0</v>
      </c>
      <c r="BI385" s="12">
        <f t="shared" si="17"/>
        <v>20324</v>
      </c>
      <c r="BJ385" s="13">
        <v>37.0</v>
      </c>
      <c r="BK385" s="12">
        <f t="shared" si="18"/>
        <v>25499</v>
      </c>
      <c r="BL385" s="8"/>
      <c r="BM385" s="8"/>
      <c r="BN385" s="8"/>
      <c r="BO385" s="8"/>
      <c r="BP385" s="8"/>
      <c r="BQ385" s="8"/>
      <c r="BR385" s="8"/>
      <c r="BS385" s="8"/>
      <c r="BT385" s="13">
        <v>108.0</v>
      </c>
      <c r="BU385" s="13">
        <v>19.0</v>
      </c>
      <c r="BV385" s="8"/>
      <c r="BW385" s="8"/>
      <c r="BX385" s="12"/>
      <c r="BY385" s="12"/>
      <c r="BZ385" s="8"/>
      <c r="CA385" s="8"/>
      <c r="CB385" s="8"/>
      <c r="CC385" s="8"/>
    </row>
    <row r="386" ht="15.75" customHeight="1">
      <c r="A386" s="9">
        <v>203.0</v>
      </c>
      <c r="B386" s="9">
        <v>10.0</v>
      </c>
      <c r="C386" s="9"/>
      <c r="D386" s="2"/>
      <c r="E386" s="11"/>
      <c r="F386" s="11"/>
      <c r="AA386" s="12">
        <v>385.0</v>
      </c>
      <c r="AB386" s="13">
        <v>83.0</v>
      </c>
      <c r="AC386" s="11">
        <f t="shared" si="1"/>
        <v>0.7889344262</v>
      </c>
      <c r="AD386" s="13">
        <f t="shared" si="2"/>
        <v>0.2075</v>
      </c>
      <c r="AE386" s="11">
        <f t="shared" si="3"/>
        <v>0.5814344262</v>
      </c>
      <c r="AF386" s="11">
        <f t="shared" si="7"/>
        <v>0.5793852459</v>
      </c>
      <c r="AH386" s="12">
        <v>385.0</v>
      </c>
      <c r="AI386" s="13">
        <v>97.0</v>
      </c>
      <c r="AJ386" s="11">
        <f t="shared" si="4"/>
        <v>0.7905544148</v>
      </c>
      <c r="AK386" s="11">
        <f t="shared" si="5"/>
        <v>0.2425</v>
      </c>
      <c r="AL386" s="11">
        <f t="shared" si="6"/>
        <v>0.5480544148</v>
      </c>
      <c r="AM386" s="11">
        <f t="shared" si="8"/>
        <v>0.5460010267</v>
      </c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13">
        <v>108.0</v>
      </c>
      <c r="BI386" s="12">
        <f t="shared" si="17"/>
        <v>20432</v>
      </c>
      <c r="BJ386" s="13">
        <v>19.0</v>
      </c>
      <c r="BK386" s="12">
        <f t="shared" si="18"/>
        <v>25518</v>
      </c>
      <c r="BL386" s="8"/>
      <c r="BM386" s="8"/>
      <c r="BN386" s="8"/>
      <c r="BO386" s="8"/>
      <c r="BP386" s="8"/>
      <c r="BQ386" s="8"/>
      <c r="BR386" s="8"/>
      <c r="BS386" s="8"/>
      <c r="BT386" s="13">
        <v>203.0</v>
      </c>
      <c r="BU386" s="13">
        <v>10.0</v>
      </c>
      <c r="BV386" s="8"/>
      <c r="BW386" s="8"/>
      <c r="BX386" s="12"/>
      <c r="BY386" s="12"/>
      <c r="BZ386" s="8"/>
      <c r="CA386" s="8"/>
      <c r="CB386" s="8"/>
      <c r="CC386" s="8"/>
    </row>
    <row r="387" ht="15.75" customHeight="1">
      <c r="A387" s="9">
        <v>52.0</v>
      </c>
      <c r="B387" s="9">
        <v>92.0</v>
      </c>
      <c r="C387" s="9"/>
      <c r="D387" s="2"/>
      <c r="E387" s="11"/>
      <c r="F387" s="11"/>
      <c r="AA387" s="12">
        <v>386.0</v>
      </c>
      <c r="AB387" s="13">
        <v>83.0</v>
      </c>
      <c r="AC387" s="11">
        <f t="shared" si="1"/>
        <v>0.7909836066</v>
      </c>
      <c r="AD387" s="13">
        <f t="shared" si="2"/>
        <v>0.2075</v>
      </c>
      <c r="AE387" s="11">
        <f t="shared" si="3"/>
        <v>0.5834836066</v>
      </c>
      <c r="AF387" s="11">
        <f t="shared" si="7"/>
        <v>0.5814344262</v>
      </c>
      <c r="AH387" s="12">
        <v>386.0</v>
      </c>
      <c r="AI387" s="13">
        <v>99.0</v>
      </c>
      <c r="AJ387" s="11">
        <f t="shared" si="4"/>
        <v>0.7926078029</v>
      </c>
      <c r="AK387" s="11">
        <f t="shared" si="5"/>
        <v>0.2475</v>
      </c>
      <c r="AL387" s="11">
        <f t="shared" si="6"/>
        <v>0.5451078029</v>
      </c>
      <c r="AM387" s="11">
        <f t="shared" si="8"/>
        <v>0.5430544148</v>
      </c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13">
        <v>203.0</v>
      </c>
      <c r="BI387" s="12">
        <f t="shared" si="17"/>
        <v>20635</v>
      </c>
      <c r="BJ387" s="13">
        <v>10.0</v>
      </c>
      <c r="BK387" s="12">
        <f t="shared" si="18"/>
        <v>25528</v>
      </c>
      <c r="BL387" s="8"/>
      <c r="BM387" s="8"/>
      <c r="BN387" s="8"/>
      <c r="BO387" s="8"/>
      <c r="BP387" s="8"/>
      <c r="BQ387" s="8"/>
      <c r="BR387" s="8"/>
      <c r="BS387" s="8"/>
      <c r="BT387" s="13">
        <v>52.0</v>
      </c>
      <c r="BU387" s="13">
        <v>92.0</v>
      </c>
      <c r="BV387" s="8"/>
      <c r="BW387" s="8"/>
      <c r="BX387" s="12"/>
      <c r="BY387" s="12"/>
      <c r="BZ387" s="8"/>
      <c r="CA387" s="8"/>
      <c r="CB387" s="8"/>
      <c r="CC387" s="8"/>
    </row>
    <row r="388" ht="15.75" customHeight="1">
      <c r="A388" s="9">
        <v>80.0</v>
      </c>
      <c r="B388" s="9">
        <v>41.0</v>
      </c>
      <c r="C388" s="9"/>
      <c r="D388" s="2"/>
      <c r="E388" s="11"/>
      <c r="F388" s="11"/>
      <c r="AA388" s="12">
        <v>387.0</v>
      </c>
      <c r="AB388" s="13">
        <v>84.0</v>
      </c>
      <c r="AC388" s="11">
        <f t="shared" si="1"/>
        <v>0.7930327869</v>
      </c>
      <c r="AD388" s="13">
        <f t="shared" si="2"/>
        <v>0.21</v>
      </c>
      <c r="AE388" s="11">
        <f t="shared" si="3"/>
        <v>0.5830327869</v>
      </c>
      <c r="AF388" s="11">
        <f t="shared" si="7"/>
        <v>0.5809836066</v>
      </c>
      <c r="AH388" s="12">
        <v>387.0</v>
      </c>
      <c r="AI388" s="13">
        <v>100.0</v>
      </c>
      <c r="AJ388" s="11">
        <f t="shared" si="4"/>
        <v>0.794661191</v>
      </c>
      <c r="AK388" s="11">
        <f t="shared" si="5"/>
        <v>0.25</v>
      </c>
      <c r="AL388" s="11">
        <f t="shared" si="6"/>
        <v>0.544661191</v>
      </c>
      <c r="AM388" s="11">
        <f t="shared" si="8"/>
        <v>0.5426078029</v>
      </c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13">
        <v>52.0</v>
      </c>
      <c r="BI388" s="12">
        <f t="shared" si="17"/>
        <v>20687</v>
      </c>
      <c r="BJ388" s="13">
        <v>92.0</v>
      </c>
      <c r="BK388" s="12">
        <f t="shared" si="18"/>
        <v>25620</v>
      </c>
      <c r="BL388" s="8"/>
      <c r="BM388" s="8"/>
      <c r="BN388" s="8"/>
      <c r="BO388" s="8"/>
      <c r="BP388" s="8"/>
      <c r="BQ388" s="8"/>
      <c r="BR388" s="8"/>
      <c r="BS388" s="8"/>
      <c r="BT388" s="13">
        <v>80.0</v>
      </c>
      <c r="BU388" s="13">
        <v>41.0</v>
      </c>
      <c r="BV388" s="8"/>
      <c r="BW388" s="8"/>
      <c r="BX388" s="12"/>
      <c r="BY388" s="12"/>
      <c r="BZ388" s="8"/>
      <c r="CA388" s="8"/>
      <c r="CB388" s="8"/>
      <c r="CC388" s="8"/>
    </row>
    <row r="389" ht="15.75" customHeight="1">
      <c r="A389" s="9">
        <v>10.0</v>
      </c>
      <c r="B389" s="9">
        <v>36.0</v>
      </c>
      <c r="C389" s="9"/>
      <c r="D389" s="2"/>
      <c r="E389" s="11"/>
      <c r="F389" s="11"/>
      <c r="AA389" s="12">
        <v>388.0</v>
      </c>
      <c r="AB389" s="13">
        <v>84.0</v>
      </c>
      <c r="AC389" s="11">
        <f t="shared" si="1"/>
        <v>0.7950819672</v>
      </c>
      <c r="AD389" s="13">
        <f t="shared" si="2"/>
        <v>0.21</v>
      </c>
      <c r="AE389" s="11">
        <f t="shared" si="3"/>
        <v>0.5850819672</v>
      </c>
      <c r="AF389" s="11">
        <f t="shared" si="7"/>
        <v>0.5830327869</v>
      </c>
      <c r="AH389" s="12">
        <v>388.0</v>
      </c>
      <c r="AI389" s="13">
        <v>100.0</v>
      </c>
      <c r="AJ389" s="11">
        <f t="shared" si="4"/>
        <v>0.7967145791</v>
      </c>
      <c r="AK389" s="11">
        <f t="shared" si="5"/>
        <v>0.25</v>
      </c>
      <c r="AL389" s="11">
        <f t="shared" si="6"/>
        <v>0.5467145791</v>
      </c>
      <c r="AM389" s="11">
        <f t="shared" si="8"/>
        <v>0.544661191</v>
      </c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13">
        <v>80.0</v>
      </c>
      <c r="BI389" s="12">
        <f t="shared" si="17"/>
        <v>20767</v>
      </c>
      <c r="BJ389" s="13">
        <v>41.0</v>
      </c>
      <c r="BK389" s="12">
        <f t="shared" si="18"/>
        <v>25661</v>
      </c>
      <c r="BL389" s="8"/>
      <c r="BM389" s="8"/>
      <c r="BN389" s="8"/>
      <c r="BO389" s="8"/>
      <c r="BP389" s="8"/>
      <c r="BQ389" s="8"/>
      <c r="BR389" s="8"/>
      <c r="BS389" s="8"/>
      <c r="BT389" s="13">
        <v>10.0</v>
      </c>
      <c r="BU389" s="13">
        <v>36.0</v>
      </c>
      <c r="BV389" s="8"/>
      <c r="BW389" s="8"/>
      <c r="BX389" s="12"/>
      <c r="BY389" s="12"/>
      <c r="BZ389" s="8"/>
      <c r="CA389" s="8"/>
      <c r="CB389" s="8"/>
      <c r="CC389" s="8"/>
    </row>
    <row r="390" ht="15.75" customHeight="1">
      <c r="A390" s="9">
        <v>23.0</v>
      </c>
      <c r="B390" s="9">
        <v>62.0</v>
      </c>
      <c r="C390" s="9"/>
      <c r="D390" s="2"/>
      <c r="E390" s="11"/>
      <c r="F390" s="11"/>
      <c r="AA390" s="12">
        <v>389.0</v>
      </c>
      <c r="AB390" s="13">
        <v>85.0</v>
      </c>
      <c r="AC390" s="11">
        <f t="shared" si="1"/>
        <v>0.7971311475</v>
      </c>
      <c r="AD390" s="13">
        <f t="shared" si="2"/>
        <v>0.2125</v>
      </c>
      <c r="AE390" s="11">
        <f t="shared" si="3"/>
        <v>0.5846311475</v>
      </c>
      <c r="AF390" s="11">
        <f t="shared" si="7"/>
        <v>0.5825819672</v>
      </c>
      <c r="AH390" s="12">
        <v>389.0</v>
      </c>
      <c r="AI390" s="13">
        <v>100.0</v>
      </c>
      <c r="AJ390" s="11">
        <f t="shared" si="4"/>
        <v>0.7987679671</v>
      </c>
      <c r="AK390" s="11">
        <f t="shared" si="5"/>
        <v>0.25</v>
      </c>
      <c r="AL390" s="11">
        <f t="shared" si="6"/>
        <v>0.5487679671</v>
      </c>
      <c r="AM390" s="11">
        <f t="shared" si="8"/>
        <v>0.5467145791</v>
      </c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13">
        <v>10.0</v>
      </c>
      <c r="BI390" s="12">
        <f t="shared" si="17"/>
        <v>20777</v>
      </c>
      <c r="BJ390" s="13">
        <v>36.0</v>
      </c>
      <c r="BK390" s="12">
        <f t="shared" si="18"/>
        <v>25697</v>
      </c>
      <c r="BL390" s="8"/>
      <c r="BM390" s="8"/>
      <c r="BN390" s="8"/>
      <c r="BO390" s="8"/>
      <c r="BP390" s="8"/>
      <c r="BQ390" s="8"/>
      <c r="BR390" s="8"/>
      <c r="BS390" s="8"/>
      <c r="BT390" s="13">
        <v>23.0</v>
      </c>
      <c r="BU390" s="13">
        <v>62.0</v>
      </c>
      <c r="BV390" s="8"/>
      <c r="BW390" s="8"/>
      <c r="BX390" s="12"/>
      <c r="BY390" s="12"/>
      <c r="BZ390" s="8"/>
      <c r="CA390" s="8"/>
      <c r="CB390" s="8"/>
      <c r="CC390" s="8"/>
    </row>
    <row r="391" ht="15.75" customHeight="1">
      <c r="A391" s="9">
        <v>27.0</v>
      </c>
      <c r="B391" s="9">
        <v>63.0</v>
      </c>
      <c r="C391" s="9"/>
      <c r="D391" s="2"/>
      <c r="E391" s="11"/>
      <c r="F391" s="11"/>
      <c r="AA391" s="12">
        <v>390.0</v>
      </c>
      <c r="AB391" s="13">
        <v>85.0</v>
      </c>
      <c r="AC391" s="11">
        <f t="shared" si="1"/>
        <v>0.7991803279</v>
      </c>
      <c r="AD391" s="13">
        <f t="shared" si="2"/>
        <v>0.2125</v>
      </c>
      <c r="AE391" s="11">
        <f t="shared" si="3"/>
        <v>0.5866803279</v>
      </c>
      <c r="AF391" s="11">
        <f t="shared" si="7"/>
        <v>0.5846311475</v>
      </c>
      <c r="AH391" s="12">
        <v>390.0</v>
      </c>
      <c r="AI391" s="13">
        <v>100.0</v>
      </c>
      <c r="AJ391" s="11">
        <f t="shared" si="4"/>
        <v>0.8008213552</v>
      </c>
      <c r="AK391" s="11">
        <f t="shared" si="5"/>
        <v>0.25</v>
      </c>
      <c r="AL391" s="11">
        <f t="shared" si="6"/>
        <v>0.5508213552</v>
      </c>
      <c r="AM391" s="11">
        <f t="shared" si="8"/>
        <v>0.5487679671</v>
      </c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13">
        <v>23.0</v>
      </c>
      <c r="BI391" s="12">
        <f t="shared" si="17"/>
        <v>20800</v>
      </c>
      <c r="BJ391" s="13">
        <v>62.0</v>
      </c>
      <c r="BK391" s="12">
        <f t="shared" si="18"/>
        <v>25759</v>
      </c>
      <c r="BL391" s="8"/>
      <c r="BM391" s="8"/>
      <c r="BN391" s="8"/>
      <c r="BO391" s="8"/>
      <c r="BP391" s="8"/>
      <c r="BQ391" s="8"/>
      <c r="BR391" s="8"/>
      <c r="BS391" s="8"/>
      <c r="BT391" s="13">
        <v>27.0</v>
      </c>
      <c r="BU391" s="13">
        <v>63.0</v>
      </c>
      <c r="BV391" s="8"/>
      <c r="BW391" s="8"/>
      <c r="BX391" s="12"/>
      <c r="BY391" s="12"/>
      <c r="BZ391" s="8"/>
      <c r="CA391" s="8"/>
      <c r="CB391" s="8"/>
      <c r="CC391" s="8"/>
    </row>
    <row r="392" ht="15.75" customHeight="1">
      <c r="A392" s="9">
        <v>16.0</v>
      </c>
      <c r="B392" s="9">
        <v>60.0</v>
      </c>
      <c r="C392" s="9"/>
      <c r="D392" s="2"/>
      <c r="E392" s="11"/>
      <c r="F392" s="11"/>
      <c r="AA392" s="12">
        <v>391.0</v>
      </c>
      <c r="AB392" s="13">
        <v>85.0</v>
      </c>
      <c r="AC392" s="11">
        <f t="shared" si="1"/>
        <v>0.8012295082</v>
      </c>
      <c r="AD392" s="13">
        <f t="shared" si="2"/>
        <v>0.2125</v>
      </c>
      <c r="AE392" s="11">
        <f t="shared" si="3"/>
        <v>0.5887295082</v>
      </c>
      <c r="AF392" s="11">
        <f t="shared" si="7"/>
        <v>0.5866803279</v>
      </c>
      <c r="AH392" s="12">
        <v>391.0</v>
      </c>
      <c r="AI392" s="13">
        <v>101.0</v>
      </c>
      <c r="AJ392" s="11">
        <f t="shared" si="4"/>
        <v>0.8028747433</v>
      </c>
      <c r="AK392" s="11">
        <f t="shared" si="5"/>
        <v>0.2525</v>
      </c>
      <c r="AL392" s="11">
        <f t="shared" si="6"/>
        <v>0.5503747433</v>
      </c>
      <c r="AM392" s="11">
        <f t="shared" si="8"/>
        <v>0.5483213552</v>
      </c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13">
        <v>27.0</v>
      </c>
      <c r="BI392" s="12">
        <f t="shared" si="17"/>
        <v>20827</v>
      </c>
      <c r="BJ392" s="13">
        <v>63.0</v>
      </c>
      <c r="BK392" s="12">
        <f t="shared" si="18"/>
        <v>25822</v>
      </c>
      <c r="BL392" s="8"/>
      <c r="BM392" s="8"/>
      <c r="BN392" s="8"/>
      <c r="BO392" s="8"/>
      <c r="BP392" s="8"/>
      <c r="BQ392" s="8"/>
      <c r="BR392" s="8"/>
      <c r="BS392" s="8"/>
      <c r="BT392" s="13">
        <v>16.0</v>
      </c>
      <c r="BU392" s="13">
        <v>60.0</v>
      </c>
      <c r="BV392" s="8"/>
      <c r="BW392" s="8"/>
      <c r="BX392" s="12"/>
      <c r="BY392" s="12"/>
      <c r="BZ392" s="8"/>
      <c r="CA392" s="8"/>
      <c r="CB392" s="8"/>
      <c r="CC392" s="8"/>
    </row>
    <row r="393" ht="15.75" customHeight="1">
      <c r="A393" s="9">
        <v>20.0</v>
      </c>
      <c r="B393" s="9">
        <v>17.0</v>
      </c>
      <c r="C393" s="9"/>
      <c r="D393" s="2"/>
      <c r="E393" s="11"/>
      <c r="F393" s="11"/>
      <c r="AA393" s="12">
        <v>392.0</v>
      </c>
      <c r="AB393" s="13">
        <v>85.0</v>
      </c>
      <c r="AC393" s="11">
        <f t="shared" si="1"/>
        <v>0.8032786885</v>
      </c>
      <c r="AD393" s="13">
        <f t="shared" si="2"/>
        <v>0.2125</v>
      </c>
      <c r="AE393" s="11">
        <f t="shared" si="3"/>
        <v>0.5907786885</v>
      </c>
      <c r="AF393" s="11">
        <f t="shared" si="7"/>
        <v>0.5887295082</v>
      </c>
      <c r="AH393" s="12">
        <v>392.0</v>
      </c>
      <c r="AI393" s="13">
        <v>101.0</v>
      </c>
      <c r="AJ393" s="11">
        <f t="shared" si="4"/>
        <v>0.8049281314</v>
      </c>
      <c r="AK393" s="11">
        <f t="shared" si="5"/>
        <v>0.2525</v>
      </c>
      <c r="AL393" s="11">
        <f t="shared" si="6"/>
        <v>0.5524281314</v>
      </c>
      <c r="AM393" s="11">
        <f t="shared" si="8"/>
        <v>0.5503747433</v>
      </c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13">
        <v>16.0</v>
      </c>
      <c r="BI393" s="12">
        <f t="shared" si="17"/>
        <v>20843</v>
      </c>
      <c r="BJ393" s="13">
        <v>60.0</v>
      </c>
      <c r="BK393" s="12">
        <f t="shared" si="18"/>
        <v>25882</v>
      </c>
      <c r="BL393" s="8"/>
      <c r="BM393" s="8"/>
      <c r="BN393" s="8"/>
      <c r="BO393" s="8"/>
      <c r="BP393" s="8"/>
      <c r="BQ393" s="8"/>
      <c r="BR393" s="8"/>
      <c r="BS393" s="8"/>
      <c r="BT393" s="13">
        <v>20.0</v>
      </c>
      <c r="BU393" s="13">
        <v>17.0</v>
      </c>
      <c r="BV393" s="8"/>
      <c r="BW393" s="8"/>
      <c r="BX393" s="12"/>
      <c r="BY393" s="12"/>
      <c r="BZ393" s="8"/>
      <c r="CA393" s="8"/>
      <c r="CB393" s="8"/>
      <c r="CC393" s="8"/>
    </row>
    <row r="394" ht="15.75" customHeight="1">
      <c r="A394" s="9">
        <v>81.0</v>
      </c>
      <c r="B394" s="9">
        <v>83.0</v>
      </c>
      <c r="C394" s="9"/>
      <c r="D394" s="2"/>
      <c r="E394" s="11"/>
      <c r="F394" s="11"/>
      <c r="AA394" s="12">
        <v>393.0</v>
      </c>
      <c r="AB394" s="13">
        <v>86.0</v>
      </c>
      <c r="AC394" s="11">
        <f t="shared" si="1"/>
        <v>0.8053278689</v>
      </c>
      <c r="AD394" s="13">
        <f t="shared" si="2"/>
        <v>0.215</v>
      </c>
      <c r="AE394" s="11">
        <f t="shared" si="3"/>
        <v>0.5903278689</v>
      </c>
      <c r="AF394" s="11">
        <f t="shared" si="7"/>
        <v>0.5882786885</v>
      </c>
      <c r="AH394" s="12">
        <v>393.0</v>
      </c>
      <c r="AI394" s="13">
        <v>102.0</v>
      </c>
      <c r="AJ394" s="11">
        <f t="shared" si="4"/>
        <v>0.8069815195</v>
      </c>
      <c r="AK394" s="11">
        <f t="shared" si="5"/>
        <v>0.255</v>
      </c>
      <c r="AL394" s="11">
        <f t="shared" si="6"/>
        <v>0.5519815195</v>
      </c>
      <c r="AM394" s="11">
        <f t="shared" si="8"/>
        <v>0.5499281314</v>
      </c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13">
        <v>20.0</v>
      </c>
      <c r="BI394" s="12">
        <f t="shared" si="17"/>
        <v>20863</v>
      </c>
      <c r="BJ394" s="13">
        <v>17.0</v>
      </c>
      <c r="BK394" s="12">
        <f t="shared" si="18"/>
        <v>25899</v>
      </c>
      <c r="BL394" s="8"/>
      <c r="BM394" s="8"/>
      <c r="BN394" s="8"/>
      <c r="BO394" s="8"/>
      <c r="BP394" s="8"/>
      <c r="BQ394" s="8"/>
      <c r="BR394" s="8"/>
      <c r="BS394" s="8"/>
      <c r="BT394" s="13">
        <v>81.0</v>
      </c>
      <c r="BU394" s="13">
        <v>83.0</v>
      </c>
      <c r="BV394" s="8"/>
      <c r="BW394" s="8"/>
      <c r="BX394" s="12"/>
      <c r="BY394" s="12"/>
      <c r="BZ394" s="8"/>
      <c r="CA394" s="8"/>
      <c r="CB394" s="8"/>
      <c r="CC394" s="8"/>
    </row>
    <row r="395" ht="15.75" customHeight="1">
      <c r="A395" s="9">
        <v>143.0</v>
      </c>
      <c r="B395" s="9">
        <v>75.0</v>
      </c>
      <c r="C395" s="9"/>
      <c r="D395" s="2"/>
      <c r="E395" s="11"/>
      <c r="F395" s="11"/>
      <c r="AA395" s="12">
        <v>394.0</v>
      </c>
      <c r="AB395" s="13">
        <v>86.0</v>
      </c>
      <c r="AC395" s="11">
        <f t="shared" si="1"/>
        <v>0.8073770492</v>
      </c>
      <c r="AD395" s="13">
        <f t="shared" si="2"/>
        <v>0.215</v>
      </c>
      <c r="AE395" s="11">
        <f t="shared" si="3"/>
        <v>0.5923770492</v>
      </c>
      <c r="AF395" s="11">
        <f t="shared" si="7"/>
        <v>0.5903278689</v>
      </c>
      <c r="AH395" s="12">
        <v>394.0</v>
      </c>
      <c r="AI395" s="13">
        <v>102.0</v>
      </c>
      <c r="AJ395" s="11">
        <f t="shared" si="4"/>
        <v>0.8090349076</v>
      </c>
      <c r="AK395" s="11">
        <f t="shared" si="5"/>
        <v>0.255</v>
      </c>
      <c r="AL395" s="11">
        <f t="shared" si="6"/>
        <v>0.5540349076</v>
      </c>
      <c r="AM395" s="11">
        <f t="shared" si="8"/>
        <v>0.5519815195</v>
      </c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13">
        <v>81.0</v>
      </c>
      <c r="BI395" s="12">
        <f t="shared" si="17"/>
        <v>20944</v>
      </c>
      <c r="BJ395" s="13">
        <v>83.0</v>
      </c>
      <c r="BK395" s="12">
        <f t="shared" si="18"/>
        <v>25982</v>
      </c>
      <c r="BL395" s="8"/>
      <c r="BM395" s="8"/>
      <c r="BN395" s="8"/>
      <c r="BO395" s="8"/>
      <c r="BP395" s="8"/>
      <c r="BQ395" s="8"/>
      <c r="BR395" s="8"/>
      <c r="BS395" s="8"/>
      <c r="BT395" s="13">
        <v>143.0</v>
      </c>
      <c r="BU395" s="13">
        <v>75.0</v>
      </c>
      <c r="BV395" s="8"/>
      <c r="BW395" s="8"/>
      <c r="BX395" s="12"/>
      <c r="BY395" s="12"/>
      <c r="BZ395" s="8"/>
      <c r="CA395" s="8"/>
      <c r="CB395" s="8"/>
      <c r="CC395" s="8"/>
    </row>
    <row r="396" ht="15.75" customHeight="1">
      <c r="A396" s="9">
        <v>9.0</v>
      </c>
      <c r="B396" s="9">
        <v>201.0</v>
      </c>
      <c r="C396" s="9"/>
      <c r="D396" s="2"/>
      <c r="E396" s="11"/>
      <c r="F396" s="11"/>
      <c r="AA396" s="12">
        <v>395.0</v>
      </c>
      <c r="AB396" s="13">
        <v>87.0</v>
      </c>
      <c r="AC396" s="11">
        <f t="shared" si="1"/>
        <v>0.8094262295</v>
      </c>
      <c r="AD396" s="13">
        <f t="shared" si="2"/>
        <v>0.2175</v>
      </c>
      <c r="AE396" s="11">
        <f t="shared" si="3"/>
        <v>0.5919262295</v>
      </c>
      <c r="AF396" s="11">
        <f t="shared" si="7"/>
        <v>0.5898770492</v>
      </c>
      <c r="AH396" s="12">
        <v>395.0</v>
      </c>
      <c r="AI396" s="13">
        <v>102.0</v>
      </c>
      <c r="AJ396" s="11">
        <f t="shared" si="4"/>
        <v>0.8110882957</v>
      </c>
      <c r="AK396" s="11">
        <f t="shared" si="5"/>
        <v>0.255</v>
      </c>
      <c r="AL396" s="11">
        <f t="shared" si="6"/>
        <v>0.5560882957</v>
      </c>
      <c r="AM396" s="11">
        <f t="shared" si="8"/>
        <v>0.5540349076</v>
      </c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13">
        <v>143.0</v>
      </c>
      <c r="BI396" s="12">
        <f t="shared" si="17"/>
        <v>21087</v>
      </c>
      <c r="BJ396" s="13">
        <v>75.0</v>
      </c>
      <c r="BK396" s="12">
        <f t="shared" si="18"/>
        <v>26057</v>
      </c>
      <c r="BL396" s="8"/>
      <c r="BM396" s="8"/>
      <c r="BN396" s="8"/>
      <c r="BO396" s="8"/>
      <c r="BP396" s="8"/>
      <c r="BQ396" s="8"/>
      <c r="BR396" s="8"/>
      <c r="BS396" s="8"/>
      <c r="BT396" s="13">
        <v>9.0</v>
      </c>
      <c r="BU396" s="13">
        <v>201.0</v>
      </c>
      <c r="BV396" s="8"/>
      <c r="BW396" s="8"/>
      <c r="BX396" s="12"/>
      <c r="BY396" s="12"/>
      <c r="BZ396" s="8"/>
      <c r="CA396" s="8"/>
      <c r="CB396" s="8"/>
      <c r="CC396" s="8"/>
    </row>
    <row r="397" ht="15.75" customHeight="1">
      <c r="A397" s="9">
        <v>35.0</v>
      </c>
      <c r="B397" s="9">
        <v>168.0</v>
      </c>
      <c r="C397" s="9"/>
      <c r="D397" s="2"/>
      <c r="E397" s="11"/>
      <c r="F397" s="11"/>
      <c r="AA397" s="12">
        <v>396.0</v>
      </c>
      <c r="AB397" s="13">
        <v>88.0</v>
      </c>
      <c r="AC397" s="11">
        <f t="shared" si="1"/>
        <v>0.8114754098</v>
      </c>
      <c r="AD397" s="13">
        <f t="shared" si="2"/>
        <v>0.22</v>
      </c>
      <c r="AE397" s="11">
        <f t="shared" si="3"/>
        <v>0.5914754098</v>
      </c>
      <c r="AF397" s="11">
        <f t="shared" si="7"/>
        <v>0.5894262295</v>
      </c>
      <c r="AH397" s="12">
        <v>396.0</v>
      </c>
      <c r="AI397" s="13">
        <v>103.0</v>
      </c>
      <c r="AJ397" s="11">
        <f t="shared" si="4"/>
        <v>0.8131416838</v>
      </c>
      <c r="AK397" s="11">
        <f t="shared" si="5"/>
        <v>0.2575</v>
      </c>
      <c r="AL397" s="11">
        <f t="shared" si="6"/>
        <v>0.5556416838</v>
      </c>
      <c r="AM397" s="11">
        <f t="shared" si="8"/>
        <v>0.5535882957</v>
      </c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13">
        <v>9.0</v>
      </c>
      <c r="BI397" s="12">
        <f t="shared" si="17"/>
        <v>21096</v>
      </c>
      <c r="BJ397" s="13">
        <v>201.0</v>
      </c>
      <c r="BK397" s="12">
        <f t="shared" si="18"/>
        <v>26258</v>
      </c>
      <c r="BL397" s="8"/>
      <c r="BM397" s="8"/>
      <c r="BN397" s="8"/>
      <c r="BO397" s="8"/>
      <c r="BP397" s="8"/>
      <c r="BQ397" s="8"/>
      <c r="BR397" s="8"/>
      <c r="BS397" s="8"/>
      <c r="BT397" s="13">
        <v>35.0</v>
      </c>
      <c r="BU397" s="13">
        <v>168.0</v>
      </c>
      <c r="BV397" s="8"/>
      <c r="BW397" s="8"/>
      <c r="BX397" s="12"/>
      <c r="BY397" s="12"/>
      <c r="BZ397" s="8"/>
      <c r="CA397" s="8"/>
      <c r="CB397" s="8"/>
      <c r="CC397" s="8"/>
    </row>
    <row r="398" ht="15.75" customHeight="1">
      <c r="A398" s="9">
        <v>13.0</v>
      </c>
      <c r="B398" s="9">
        <v>160.0</v>
      </c>
      <c r="C398" s="9"/>
      <c r="D398" s="2"/>
      <c r="E398" s="11"/>
      <c r="F398" s="11"/>
      <c r="AA398" s="12">
        <v>397.0</v>
      </c>
      <c r="AB398" s="13">
        <v>88.0</v>
      </c>
      <c r="AC398" s="11">
        <f t="shared" si="1"/>
        <v>0.8135245902</v>
      </c>
      <c r="AD398" s="13">
        <f t="shared" si="2"/>
        <v>0.22</v>
      </c>
      <c r="AE398" s="11">
        <f t="shared" si="3"/>
        <v>0.5935245902</v>
      </c>
      <c r="AF398" s="11">
        <f t="shared" si="7"/>
        <v>0.5914754098</v>
      </c>
      <c r="AH398" s="12">
        <v>397.0</v>
      </c>
      <c r="AI398" s="13">
        <v>103.0</v>
      </c>
      <c r="AJ398" s="11">
        <f t="shared" si="4"/>
        <v>0.8151950719</v>
      </c>
      <c r="AK398" s="11">
        <f t="shared" si="5"/>
        <v>0.2575</v>
      </c>
      <c r="AL398" s="11">
        <f t="shared" si="6"/>
        <v>0.5576950719</v>
      </c>
      <c r="AM398" s="11">
        <f t="shared" si="8"/>
        <v>0.5556416838</v>
      </c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13">
        <v>35.0</v>
      </c>
      <c r="BI398" s="12">
        <f t="shared" si="17"/>
        <v>21131</v>
      </c>
      <c r="BJ398" s="13">
        <v>168.0</v>
      </c>
      <c r="BK398" s="12">
        <f t="shared" si="18"/>
        <v>26426</v>
      </c>
      <c r="BL398" s="8"/>
      <c r="BM398" s="8"/>
      <c r="BN398" s="8"/>
      <c r="BO398" s="8"/>
      <c r="BP398" s="8"/>
      <c r="BQ398" s="8"/>
      <c r="BR398" s="8"/>
      <c r="BS398" s="8"/>
      <c r="BT398" s="13">
        <v>13.0</v>
      </c>
      <c r="BU398" s="13">
        <v>160.0</v>
      </c>
      <c r="BV398" s="8"/>
      <c r="BW398" s="8"/>
      <c r="BX398" s="12"/>
      <c r="BY398" s="12"/>
      <c r="BZ398" s="8"/>
      <c r="CA398" s="8"/>
      <c r="CB398" s="8"/>
      <c r="CC398" s="8"/>
    </row>
    <row r="399" ht="15.75" customHeight="1">
      <c r="A399" s="9">
        <v>203.0</v>
      </c>
      <c r="B399" s="9">
        <v>20.0</v>
      </c>
      <c r="C399" s="9"/>
      <c r="D399" s="2"/>
      <c r="E399" s="11"/>
      <c r="F399" s="11"/>
      <c r="AA399" s="12">
        <v>398.0</v>
      </c>
      <c r="AB399" s="13">
        <v>89.0</v>
      </c>
      <c r="AC399" s="11">
        <f t="shared" si="1"/>
        <v>0.8155737705</v>
      </c>
      <c r="AD399" s="13">
        <f t="shared" si="2"/>
        <v>0.2225</v>
      </c>
      <c r="AE399" s="11">
        <f t="shared" si="3"/>
        <v>0.5930737705</v>
      </c>
      <c r="AF399" s="11">
        <f t="shared" si="7"/>
        <v>0.5910245902</v>
      </c>
      <c r="AH399" s="12">
        <v>398.0</v>
      </c>
      <c r="AI399" s="13">
        <v>104.0</v>
      </c>
      <c r="AJ399" s="11">
        <f t="shared" si="4"/>
        <v>0.81724846</v>
      </c>
      <c r="AK399" s="11">
        <f t="shared" si="5"/>
        <v>0.26</v>
      </c>
      <c r="AL399" s="11">
        <f t="shared" si="6"/>
        <v>0.55724846</v>
      </c>
      <c r="AM399" s="11">
        <f t="shared" si="8"/>
        <v>0.5551950719</v>
      </c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13">
        <v>13.0</v>
      </c>
      <c r="BI399" s="12">
        <f t="shared" si="17"/>
        <v>21144</v>
      </c>
      <c r="BJ399" s="13">
        <v>160.0</v>
      </c>
      <c r="BK399" s="12">
        <f t="shared" si="18"/>
        <v>26586</v>
      </c>
      <c r="BL399" s="8"/>
      <c r="BM399" s="8"/>
      <c r="BN399" s="8"/>
      <c r="BO399" s="8"/>
      <c r="BP399" s="8"/>
      <c r="BQ399" s="8"/>
      <c r="BR399" s="8"/>
      <c r="BS399" s="8"/>
      <c r="BT399" s="13">
        <v>203.0</v>
      </c>
      <c r="BU399" s="13">
        <v>20.0</v>
      </c>
      <c r="BV399" s="8"/>
      <c r="BW399" s="8"/>
      <c r="BX399" s="12"/>
      <c r="BY399" s="12"/>
      <c r="BZ399" s="8"/>
      <c r="CA399" s="8"/>
      <c r="CB399" s="8"/>
      <c r="CC399" s="8"/>
    </row>
    <row r="400" ht="15.75" customHeight="1">
      <c r="A400" s="9">
        <v>34.0</v>
      </c>
      <c r="B400" s="9">
        <v>34.0</v>
      </c>
      <c r="C400" s="9"/>
      <c r="D400" s="2"/>
      <c r="E400" s="11"/>
      <c r="F400" s="11"/>
      <c r="AA400" s="12">
        <v>399.0</v>
      </c>
      <c r="AB400" s="13">
        <v>89.0</v>
      </c>
      <c r="AC400" s="11">
        <f t="shared" si="1"/>
        <v>0.8176229508</v>
      </c>
      <c r="AD400" s="13">
        <f t="shared" si="2"/>
        <v>0.2225</v>
      </c>
      <c r="AE400" s="11">
        <f t="shared" si="3"/>
        <v>0.5951229508</v>
      </c>
      <c r="AF400" s="11">
        <f t="shared" si="7"/>
        <v>0.5930737705</v>
      </c>
      <c r="AH400" s="12">
        <v>399.0</v>
      </c>
      <c r="AI400" s="13">
        <v>104.0</v>
      </c>
      <c r="AJ400" s="11">
        <f t="shared" si="4"/>
        <v>0.819301848</v>
      </c>
      <c r="AK400" s="11">
        <f t="shared" si="5"/>
        <v>0.26</v>
      </c>
      <c r="AL400" s="11">
        <f t="shared" si="6"/>
        <v>0.559301848</v>
      </c>
      <c r="AM400" s="11">
        <f t="shared" si="8"/>
        <v>0.55724846</v>
      </c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13">
        <v>203.0</v>
      </c>
      <c r="BI400" s="12">
        <f t="shared" si="17"/>
        <v>21347</v>
      </c>
      <c r="BJ400" s="13">
        <v>20.0</v>
      </c>
      <c r="BK400" s="12">
        <f t="shared" si="18"/>
        <v>26606</v>
      </c>
      <c r="BL400" s="8"/>
      <c r="BM400" s="8"/>
      <c r="BN400" s="8"/>
      <c r="BO400" s="8"/>
      <c r="BP400" s="8"/>
      <c r="BQ400" s="8"/>
      <c r="BR400" s="8"/>
      <c r="BS400" s="8"/>
      <c r="BT400" s="13">
        <v>34.0</v>
      </c>
      <c r="BU400" s="13">
        <v>34.0</v>
      </c>
      <c r="BV400" s="8"/>
      <c r="BW400" s="8"/>
      <c r="BX400" s="12"/>
      <c r="BY400" s="12"/>
      <c r="BZ400" s="8"/>
      <c r="CA400" s="8"/>
      <c r="CB400" s="8"/>
      <c r="CC400" s="8"/>
    </row>
    <row r="401" ht="15.75" customHeight="1">
      <c r="A401" s="9">
        <v>76.0</v>
      </c>
      <c r="B401" s="9">
        <v>16.0</v>
      </c>
      <c r="C401" s="9"/>
      <c r="D401" s="2"/>
      <c r="E401" s="11"/>
      <c r="F401" s="11"/>
      <c r="AA401" s="12">
        <v>400.0</v>
      </c>
      <c r="AB401" s="13">
        <v>90.0</v>
      </c>
      <c r="AC401" s="11">
        <f t="shared" si="1"/>
        <v>0.8196721311</v>
      </c>
      <c r="AD401" s="13">
        <f t="shared" si="2"/>
        <v>0.225</v>
      </c>
      <c r="AE401" s="11">
        <f t="shared" si="3"/>
        <v>0.5946721311</v>
      </c>
      <c r="AF401" s="11">
        <f t="shared" si="7"/>
        <v>0.5926229508</v>
      </c>
      <c r="AH401" s="12">
        <v>400.0</v>
      </c>
      <c r="AI401" s="13">
        <v>105.0</v>
      </c>
      <c r="AJ401" s="11">
        <f t="shared" si="4"/>
        <v>0.8213552361</v>
      </c>
      <c r="AK401" s="11">
        <f t="shared" si="5"/>
        <v>0.2625</v>
      </c>
      <c r="AL401" s="11">
        <f t="shared" si="6"/>
        <v>0.5588552361</v>
      </c>
      <c r="AM401" s="11">
        <f t="shared" si="8"/>
        <v>0.556801848</v>
      </c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13">
        <v>34.0</v>
      </c>
      <c r="BI401" s="12">
        <f t="shared" si="17"/>
        <v>21381</v>
      </c>
      <c r="BJ401" s="13">
        <v>34.0</v>
      </c>
      <c r="BK401" s="12">
        <f t="shared" si="18"/>
        <v>26640</v>
      </c>
      <c r="BL401" s="8"/>
      <c r="BM401" s="8"/>
      <c r="BN401" s="8"/>
      <c r="BO401" s="8"/>
      <c r="BP401" s="8"/>
      <c r="BQ401" s="8"/>
      <c r="BR401" s="8"/>
      <c r="BS401" s="8"/>
      <c r="BT401" s="13">
        <v>76.0</v>
      </c>
      <c r="BU401" s="13">
        <v>16.0</v>
      </c>
      <c r="BV401" s="8"/>
      <c r="BW401" s="8"/>
      <c r="BX401" s="12"/>
      <c r="BY401" s="12"/>
      <c r="BZ401" s="8"/>
      <c r="CA401" s="8"/>
      <c r="CB401" s="8"/>
      <c r="CC401" s="8"/>
    </row>
    <row r="402" ht="15.75" customHeight="1">
      <c r="A402" s="9">
        <v>55.0</v>
      </c>
      <c r="B402" s="9">
        <v>128.0</v>
      </c>
      <c r="C402" s="9"/>
      <c r="D402" s="2"/>
      <c r="E402" s="11"/>
      <c r="F402" s="11"/>
      <c r="AA402" s="12">
        <v>401.0</v>
      </c>
      <c r="AB402" s="13">
        <v>91.0</v>
      </c>
      <c r="AC402" s="11">
        <f t="shared" si="1"/>
        <v>0.8217213115</v>
      </c>
      <c r="AD402" s="13">
        <f t="shared" si="2"/>
        <v>0.2275</v>
      </c>
      <c r="AE402" s="11">
        <f t="shared" si="3"/>
        <v>0.5942213115</v>
      </c>
      <c r="AF402" s="11">
        <f t="shared" si="7"/>
        <v>0.5921721311</v>
      </c>
      <c r="AH402" s="12">
        <v>401.0</v>
      </c>
      <c r="AI402" s="13">
        <v>106.0</v>
      </c>
      <c r="AJ402" s="11">
        <f t="shared" si="4"/>
        <v>0.8234086242</v>
      </c>
      <c r="AK402" s="11">
        <f t="shared" si="5"/>
        <v>0.265</v>
      </c>
      <c r="AL402" s="11">
        <f t="shared" si="6"/>
        <v>0.5584086242</v>
      </c>
      <c r="AM402" s="11">
        <f t="shared" si="8"/>
        <v>0.5563552361</v>
      </c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13">
        <v>76.0</v>
      </c>
      <c r="BI402" s="12">
        <f t="shared" si="17"/>
        <v>21457</v>
      </c>
      <c r="BJ402" s="13">
        <v>16.0</v>
      </c>
      <c r="BK402" s="12">
        <f t="shared" si="18"/>
        <v>26656</v>
      </c>
      <c r="BL402" s="8"/>
      <c r="BM402" s="8"/>
      <c r="BN402" s="8"/>
      <c r="BO402" s="8"/>
      <c r="BP402" s="8"/>
      <c r="BQ402" s="8"/>
      <c r="BR402" s="8"/>
      <c r="BS402" s="8"/>
      <c r="BT402" s="13">
        <v>55.0</v>
      </c>
      <c r="BU402" s="13">
        <v>128.0</v>
      </c>
      <c r="BV402" s="8"/>
      <c r="BW402" s="8"/>
      <c r="BX402" s="12"/>
      <c r="BY402" s="12"/>
      <c r="BZ402" s="8"/>
      <c r="CA402" s="8"/>
      <c r="CB402" s="8"/>
      <c r="CC402" s="8"/>
    </row>
    <row r="403" ht="15.75" customHeight="1">
      <c r="A403" s="9">
        <v>112.0</v>
      </c>
      <c r="B403" s="9">
        <v>17.0</v>
      </c>
      <c r="C403" s="9"/>
      <c r="D403" s="2"/>
      <c r="E403" s="11"/>
      <c r="F403" s="11"/>
      <c r="AA403" s="12">
        <v>402.0</v>
      </c>
      <c r="AB403" s="13">
        <v>92.0</v>
      </c>
      <c r="AC403" s="11">
        <f t="shared" si="1"/>
        <v>0.8237704918</v>
      </c>
      <c r="AD403" s="13">
        <f t="shared" si="2"/>
        <v>0.23</v>
      </c>
      <c r="AE403" s="11">
        <f t="shared" si="3"/>
        <v>0.5937704918</v>
      </c>
      <c r="AF403" s="11">
        <f t="shared" si="7"/>
        <v>0.5917213115</v>
      </c>
      <c r="AH403" s="12">
        <v>402.0</v>
      </c>
      <c r="AI403" s="13">
        <v>108.0</v>
      </c>
      <c r="AJ403" s="11">
        <f t="shared" si="4"/>
        <v>0.8254620123</v>
      </c>
      <c r="AK403" s="11">
        <f t="shared" si="5"/>
        <v>0.27</v>
      </c>
      <c r="AL403" s="11">
        <f t="shared" si="6"/>
        <v>0.5554620123</v>
      </c>
      <c r="AM403" s="11">
        <f t="shared" si="8"/>
        <v>0.5534086242</v>
      </c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13">
        <v>55.0</v>
      </c>
      <c r="BI403" s="12">
        <f t="shared" si="17"/>
        <v>21512</v>
      </c>
      <c r="BJ403" s="13">
        <v>128.0</v>
      </c>
      <c r="BK403" s="12">
        <f t="shared" si="18"/>
        <v>26784</v>
      </c>
      <c r="BL403" s="8"/>
      <c r="BM403" s="8"/>
      <c r="BN403" s="8"/>
      <c r="BO403" s="8"/>
      <c r="BP403" s="8"/>
      <c r="BQ403" s="8"/>
      <c r="BR403" s="8"/>
      <c r="BS403" s="8"/>
      <c r="BT403" s="13">
        <v>112.0</v>
      </c>
      <c r="BU403" s="13">
        <v>17.0</v>
      </c>
      <c r="BV403" s="8"/>
      <c r="BW403" s="8"/>
      <c r="BX403" s="12"/>
      <c r="BY403" s="12"/>
      <c r="BZ403" s="8"/>
      <c r="CA403" s="8"/>
      <c r="CB403" s="8"/>
      <c r="CC403" s="8"/>
    </row>
    <row r="404" ht="15.75" customHeight="1">
      <c r="A404" s="9">
        <v>24.0</v>
      </c>
      <c r="B404" s="9">
        <v>143.0</v>
      </c>
      <c r="C404" s="9"/>
      <c r="D404" s="2"/>
      <c r="E404" s="11"/>
      <c r="F404" s="11"/>
      <c r="AA404" s="12">
        <v>403.0</v>
      </c>
      <c r="AB404" s="13">
        <v>92.0</v>
      </c>
      <c r="AC404" s="11">
        <f t="shared" si="1"/>
        <v>0.8258196721</v>
      </c>
      <c r="AD404" s="13">
        <f t="shared" si="2"/>
        <v>0.23</v>
      </c>
      <c r="AE404" s="11">
        <f t="shared" si="3"/>
        <v>0.5958196721</v>
      </c>
      <c r="AF404" s="11">
        <f t="shared" si="7"/>
        <v>0.5937704918</v>
      </c>
      <c r="AH404" s="12">
        <v>403.0</v>
      </c>
      <c r="AI404" s="13">
        <v>110.0</v>
      </c>
      <c r="AJ404" s="11">
        <f t="shared" si="4"/>
        <v>0.8275154004</v>
      </c>
      <c r="AK404" s="11">
        <f t="shared" si="5"/>
        <v>0.275</v>
      </c>
      <c r="AL404" s="11">
        <f t="shared" si="6"/>
        <v>0.5525154004</v>
      </c>
      <c r="AM404" s="11">
        <f t="shared" si="8"/>
        <v>0.5504620123</v>
      </c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13">
        <v>112.0</v>
      </c>
      <c r="BI404" s="12">
        <f t="shared" si="17"/>
        <v>21624</v>
      </c>
      <c r="BJ404" s="13">
        <v>17.0</v>
      </c>
      <c r="BK404" s="12">
        <f t="shared" si="18"/>
        <v>26801</v>
      </c>
      <c r="BL404" s="8"/>
      <c r="BM404" s="8"/>
      <c r="BN404" s="8"/>
      <c r="BO404" s="8"/>
      <c r="BP404" s="8"/>
      <c r="BQ404" s="8"/>
      <c r="BR404" s="8"/>
      <c r="BS404" s="8"/>
      <c r="BT404" s="13">
        <v>24.0</v>
      </c>
      <c r="BU404" s="13">
        <v>143.0</v>
      </c>
      <c r="BV404" s="8"/>
      <c r="BW404" s="8"/>
      <c r="BX404" s="12"/>
      <c r="BY404" s="12"/>
      <c r="BZ404" s="8"/>
      <c r="CA404" s="8"/>
      <c r="CB404" s="8"/>
      <c r="CC404" s="8"/>
    </row>
    <row r="405" ht="15.75" customHeight="1">
      <c r="A405" s="9">
        <v>19.0</v>
      </c>
      <c r="B405" s="9">
        <v>298.0</v>
      </c>
      <c r="C405" s="9"/>
      <c r="D405" s="2"/>
      <c r="E405" s="11"/>
      <c r="F405" s="11"/>
      <c r="AA405" s="12">
        <v>404.0</v>
      </c>
      <c r="AB405" s="13">
        <v>95.0</v>
      </c>
      <c r="AC405" s="11">
        <f t="shared" si="1"/>
        <v>0.8278688525</v>
      </c>
      <c r="AD405" s="13">
        <f t="shared" si="2"/>
        <v>0.2375</v>
      </c>
      <c r="AE405" s="11">
        <f t="shared" si="3"/>
        <v>0.5903688525</v>
      </c>
      <c r="AF405" s="11">
        <f t="shared" si="7"/>
        <v>0.5883196721</v>
      </c>
      <c r="AH405" s="12">
        <v>404.0</v>
      </c>
      <c r="AI405" s="13">
        <v>110.0</v>
      </c>
      <c r="AJ405" s="11">
        <f t="shared" si="4"/>
        <v>0.8295687885</v>
      </c>
      <c r="AK405" s="11">
        <f t="shared" si="5"/>
        <v>0.275</v>
      </c>
      <c r="AL405" s="11">
        <f t="shared" si="6"/>
        <v>0.5545687885</v>
      </c>
      <c r="AM405" s="11">
        <f t="shared" si="8"/>
        <v>0.5525154004</v>
      </c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13">
        <v>24.0</v>
      </c>
      <c r="BI405" s="12">
        <f t="shared" si="17"/>
        <v>21648</v>
      </c>
      <c r="BJ405" s="13">
        <v>143.0</v>
      </c>
      <c r="BK405" s="12">
        <f t="shared" si="18"/>
        <v>26944</v>
      </c>
      <c r="BL405" s="8"/>
      <c r="BM405" s="8"/>
      <c r="BN405" s="8"/>
      <c r="BO405" s="8"/>
      <c r="BP405" s="8"/>
      <c r="BQ405" s="8"/>
      <c r="BR405" s="8"/>
      <c r="BS405" s="8"/>
      <c r="BT405" s="13">
        <v>19.0</v>
      </c>
      <c r="BU405" s="13">
        <v>298.0</v>
      </c>
      <c r="BV405" s="8"/>
      <c r="BW405" s="8"/>
      <c r="BX405" s="12"/>
      <c r="BY405" s="12"/>
      <c r="BZ405" s="8"/>
      <c r="CA405" s="8"/>
      <c r="CB405" s="8"/>
      <c r="CC405" s="8"/>
    </row>
    <row r="406" ht="15.75" customHeight="1">
      <c r="A406" s="9">
        <v>24.0</v>
      </c>
      <c r="B406" s="9">
        <v>58.0</v>
      </c>
      <c r="C406" s="9"/>
      <c r="D406" s="2"/>
      <c r="E406" s="11"/>
      <c r="F406" s="11"/>
      <c r="AA406" s="12">
        <v>405.0</v>
      </c>
      <c r="AB406" s="13">
        <v>96.0</v>
      </c>
      <c r="AC406" s="11">
        <f t="shared" si="1"/>
        <v>0.8299180328</v>
      </c>
      <c r="AD406" s="13">
        <f t="shared" si="2"/>
        <v>0.24</v>
      </c>
      <c r="AE406" s="11">
        <f t="shared" si="3"/>
        <v>0.5899180328</v>
      </c>
      <c r="AF406" s="11">
        <f t="shared" si="7"/>
        <v>0.5878688525</v>
      </c>
      <c r="AH406" s="12">
        <v>405.0</v>
      </c>
      <c r="AI406" s="13">
        <v>110.0</v>
      </c>
      <c r="AJ406" s="11">
        <f t="shared" si="4"/>
        <v>0.8316221766</v>
      </c>
      <c r="AK406" s="11">
        <f t="shared" si="5"/>
        <v>0.275</v>
      </c>
      <c r="AL406" s="11">
        <f t="shared" si="6"/>
        <v>0.5566221766</v>
      </c>
      <c r="AM406" s="11">
        <f t="shared" si="8"/>
        <v>0.5545687885</v>
      </c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13">
        <v>19.0</v>
      </c>
      <c r="BI406" s="12">
        <f t="shared" si="17"/>
        <v>21667</v>
      </c>
      <c r="BJ406" s="13">
        <v>298.0</v>
      </c>
      <c r="BK406" s="12">
        <f t="shared" si="18"/>
        <v>27242</v>
      </c>
      <c r="BL406" s="8"/>
      <c r="BM406" s="8"/>
      <c r="BN406" s="8"/>
      <c r="BO406" s="8"/>
      <c r="BP406" s="8"/>
      <c r="BQ406" s="8"/>
      <c r="BR406" s="8"/>
      <c r="BS406" s="8"/>
      <c r="BT406" s="13">
        <v>24.0</v>
      </c>
      <c r="BU406" s="13">
        <v>58.0</v>
      </c>
      <c r="BV406" s="8"/>
      <c r="BW406" s="8"/>
      <c r="BX406" s="12"/>
      <c r="BY406" s="12"/>
      <c r="BZ406" s="8"/>
      <c r="CA406" s="8"/>
      <c r="CB406" s="8"/>
      <c r="CC406" s="8"/>
    </row>
    <row r="407" ht="15.75" customHeight="1">
      <c r="A407" s="9">
        <v>196.0</v>
      </c>
      <c r="B407" s="9">
        <v>332.0</v>
      </c>
      <c r="C407" s="9"/>
      <c r="D407" s="2"/>
      <c r="E407" s="11"/>
      <c r="F407" s="11"/>
      <c r="AA407" s="12">
        <v>406.0</v>
      </c>
      <c r="AB407" s="13">
        <v>96.0</v>
      </c>
      <c r="AC407" s="11">
        <f t="shared" si="1"/>
        <v>0.8319672131</v>
      </c>
      <c r="AD407" s="13">
        <f t="shared" si="2"/>
        <v>0.24</v>
      </c>
      <c r="AE407" s="11">
        <f t="shared" si="3"/>
        <v>0.5919672131</v>
      </c>
      <c r="AF407" s="11">
        <f t="shared" si="7"/>
        <v>0.5899180328</v>
      </c>
      <c r="AH407" s="12">
        <v>406.0</v>
      </c>
      <c r="AI407" s="13">
        <v>111.0</v>
      </c>
      <c r="AJ407" s="11">
        <f t="shared" si="4"/>
        <v>0.8336755647</v>
      </c>
      <c r="AK407" s="11">
        <f t="shared" si="5"/>
        <v>0.2775</v>
      </c>
      <c r="AL407" s="11">
        <f t="shared" si="6"/>
        <v>0.5561755647</v>
      </c>
      <c r="AM407" s="11">
        <f t="shared" si="8"/>
        <v>0.5541221766</v>
      </c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13">
        <v>24.0</v>
      </c>
      <c r="BI407" s="12">
        <f t="shared" si="17"/>
        <v>21691</v>
      </c>
      <c r="BJ407" s="13">
        <v>58.0</v>
      </c>
      <c r="BK407" s="12">
        <f t="shared" si="18"/>
        <v>27300</v>
      </c>
      <c r="BL407" s="8"/>
      <c r="BM407" s="8"/>
      <c r="BN407" s="8"/>
      <c r="BO407" s="8"/>
      <c r="BP407" s="8"/>
      <c r="BQ407" s="8"/>
      <c r="BR407" s="8"/>
      <c r="BS407" s="8"/>
      <c r="BT407" s="13">
        <v>196.0</v>
      </c>
      <c r="BU407" s="13">
        <v>332.0</v>
      </c>
      <c r="BV407" s="8"/>
      <c r="BW407" s="8"/>
      <c r="BX407" s="12"/>
      <c r="BY407" s="12"/>
      <c r="BZ407" s="8"/>
      <c r="CA407" s="8"/>
      <c r="CB407" s="8"/>
      <c r="CC407" s="8"/>
    </row>
    <row r="408" ht="15.75" customHeight="1">
      <c r="A408" s="9">
        <v>31.0</v>
      </c>
      <c r="B408" s="9">
        <v>26.0</v>
      </c>
      <c r="C408" s="9"/>
      <c r="D408" s="2"/>
      <c r="E408" s="11"/>
      <c r="F408" s="11"/>
      <c r="AA408" s="12">
        <v>407.0</v>
      </c>
      <c r="AB408" s="13">
        <v>96.0</v>
      </c>
      <c r="AC408" s="11">
        <f t="shared" si="1"/>
        <v>0.8340163934</v>
      </c>
      <c r="AD408" s="13">
        <f t="shared" si="2"/>
        <v>0.24</v>
      </c>
      <c r="AE408" s="11">
        <f t="shared" si="3"/>
        <v>0.5940163934</v>
      </c>
      <c r="AF408" s="11">
        <f t="shared" si="7"/>
        <v>0.5919672131</v>
      </c>
      <c r="AH408" s="12">
        <v>407.0</v>
      </c>
      <c r="AI408" s="13">
        <v>111.0</v>
      </c>
      <c r="AJ408" s="11">
        <f t="shared" si="4"/>
        <v>0.8357289528</v>
      </c>
      <c r="AK408" s="11">
        <f t="shared" si="5"/>
        <v>0.2775</v>
      </c>
      <c r="AL408" s="11">
        <f t="shared" si="6"/>
        <v>0.5582289528</v>
      </c>
      <c r="AM408" s="11">
        <f t="shared" si="8"/>
        <v>0.5561755647</v>
      </c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13">
        <v>196.0</v>
      </c>
      <c r="BI408" s="12">
        <f t="shared" si="17"/>
        <v>21887</v>
      </c>
      <c r="BJ408" s="13">
        <v>332.0</v>
      </c>
      <c r="BK408" s="12">
        <f t="shared" si="18"/>
        <v>27632</v>
      </c>
      <c r="BL408" s="8"/>
      <c r="BM408" s="8"/>
      <c r="BN408" s="8"/>
      <c r="BO408" s="8"/>
      <c r="BP408" s="8"/>
      <c r="BQ408" s="8"/>
      <c r="BR408" s="8"/>
      <c r="BS408" s="8"/>
      <c r="BT408" s="13">
        <v>31.0</v>
      </c>
      <c r="BU408" s="13">
        <v>26.0</v>
      </c>
      <c r="BV408" s="8"/>
      <c r="BW408" s="8"/>
      <c r="BX408" s="12"/>
      <c r="BY408" s="12"/>
      <c r="BZ408" s="8"/>
      <c r="CA408" s="8"/>
      <c r="CB408" s="8"/>
      <c r="CC408" s="8"/>
    </row>
    <row r="409" ht="15.75" customHeight="1">
      <c r="A409" s="9">
        <v>22.0</v>
      </c>
      <c r="B409" s="9">
        <v>13.0</v>
      </c>
      <c r="C409" s="9"/>
      <c r="D409" s="2"/>
      <c r="E409" s="11"/>
      <c r="F409" s="11"/>
      <c r="AA409" s="12">
        <v>408.0</v>
      </c>
      <c r="AB409" s="13">
        <v>97.0</v>
      </c>
      <c r="AC409" s="11">
        <f t="shared" si="1"/>
        <v>0.8360655738</v>
      </c>
      <c r="AD409" s="13">
        <f t="shared" si="2"/>
        <v>0.2425</v>
      </c>
      <c r="AE409" s="11">
        <f t="shared" si="3"/>
        <v>0.5935655738</v>
      </c>
      <c r="AF409" s="11">
        <f t="shared" si="7"/>
        <v>0.5915163934</v>
      </c>
      <c r="AH409" s="12">
        <v>408.0</v>
      </c>
      <c r="AI409" s="13">
        <v>112.0</v>
      </c>
      <c r="AJ409" s="11">
        <f t="shared" si="4"/>
        <v>0.8377823409</v>
      </c>
      <c r="AK409" s="11">
        <f t="shared" si="5"/>
        <v>0.28</v>
      </c>
      <c r="AL409" s="11">
        <f t="shared" si="6"/>
        <v>0.5577823409</v>
      </c>
      <c r="AM409" s="11">
        <f t="shared" si="8"/>
        <v>0.5557289528</v>
      </c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13">
        <v>31.0</v>
      </c>
      <c r="BI409" s="12">
        <f t="shared" si="17"/>
        <v>21918</v>
      </c>
      <c r="BJ409" s="13">
        <v>26.0</v>
      </c>
      <c r="BK409" s="12">
        <f t="shared" si="18"/>
        <v>27658</v>
      </c>
      <c r="BL409" s="8"/>
      <c r="BM409" s="8"/>
      <c r="BN409" s="8"/>
      <c r="BO409" s="8"/>
      <c r="BP409" s="8"/>
      <c r="BQ409" s="8"/>
      <c r="BR409" s="8"/>
      <c r="BS409" s="8"/>
      <c r="BT409" s="13">
        <v>22.0</v>
      </c>
      <c r="BU409" s="13">
        <v>13.0</v>
      </c>
      <c r="BV409" s="8"/>
      <c r="BW409" s="8"/>
      <c r="BX409" s="12"/>
      <c r="BY409" s="12"/>
      <c r="BZ409" s="8"/>
      <c r="CA409" s="8"/>
      <c r="CB409" s="8"/>
      <c r="CC409" s="8"/>
    </row>
    <row r="410" ht="15.75" customHeight="1">
      <c r="A410" s="9">
        <v>85.0</v>
      </c>
      <c r="B410" s="9">
        <v>43.0</v>
      </c>
      <c r="C410" s="9"/>
      <c r="D410" s="2"/>
      <c r="E410" s="11"/>
      <c r="F410" s="11"/>
      <c r="AA410" s="12">
        <v>409.0</v>
      </c>
      <c r="AB410" s="13">
        <v>97.0</v>
      </c>
      <c r="AC410" s="11">
        <f t="shared" si="1"/>
        <v>0.8381147541</v>
      </c>
      <c r="AD410" s="13">
        <f t="shared" si="2"/>
        <v>0.2425</v>
      </c>
      <c r="AE410" s="11">
        <f t="shared" si="3"/>
        <v>0.5956147541</v>
      </c>
      <c r="AF410" s="11">
        <f t="shared" si="7"/>
        <v>0.5935655738</v>
      </c>
      <c r="AH410" s="12">
        <v>409.0</v>
      </c>
      <c r="AI410" s="13">
        <v>112.0</v>
      </c>
      <c r="AJ410" s="11">
        <f t="shared" si="4"/>
        <v>0.839835729</v>
      </c>
      <c r="AK410" s="11">
        <f t="shared" si="5"/>
        <v>0.28</v>
      </c>
      <c r="AL410" s="11">
        <f t="shared" si="6"/>
        <v>0.559835729</v>
      </c>
      <c r="AM410" s="11">
        <f t="shared" si="8"/>
        <v>0.5577823409</v>
      </c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13">
        <v>22.0</v>
      </c>
      <c r="BI410" s="12">
        <f t="shared" si="17"/>
        <v>21940</v>
      </c>
      <c r="BJ410" s="13">
        <v>13.0</v>
      </c>
      <c r="BK410" s="12">
        <f t="shared" si="18"/>
        <v>27671</v>
      </c>
      <c r="BL410" s="8"/>
      <c r="BM410" s="8"/>
      <c r="BN410" s="8"/>
      <c r="BO410" s="8"/>
      <c r="BP410" s="8"/>
      <c r="BQ410" s="8"/>
      <c r="BR410" s="8"/>
      <c r="BS410" s="8"/>
      <c r="BT410" s="13">
        <v>85.0</v>
      </c>
      <c r="BU410" s="13">
        <v>43.0</v>
      </c>
      <c r="BV410" s="8"/>
      <c r="BW410" s="8"/>
      <c r="BX410" s="12"/>
      <c r="BY410" s="12"/>
      <c r="BZ410" s="8"/>
      <c r="CA410" s="8"/>
      <c r="CB410" s="8"/>
      <c r="CC410" s="8"/>
    </row>
    <row r="411" ht="15.75" customHeight="1">
      <c r="A411" s="9">
        <v>28.0</v>
      </c>
      <c r="B411" s="9">
        <v>83.0</v>
      </c>
      <c r="C411" s="9"/>
      <c r="D411" s="2"/>
      <c r="E411" s="11"/>
      <c r="F411" s="11"/>
      <c r="AA411" s="12">
        <v>410.0</v>
      </c>
      <c r="AB411" s="13">
        <v>98.0</v>
      </c>
      <c r="AC411" s="11">
        <f t="shared" si="1"/>
        <v>0.8401639344</v>
      </c>
      <c r="AD411" s="13">
        <f t="shared" si="2"/>
        <v>0.245</v>
      </c>
      <c r="AE411" s="11">
        <f t="shared" si="3"/>
        <v>0.5951639344</v>
      </c>
      <c r="AF411" s="11">
        <f t="shared" si="7"/>
        <v>0.5931147541</v>
      </c>
      <c r="AH411" s="12">
        <v>410.0</v>
      </c>
      <c r="AI411" s="13">
        <v>113.0</v>
      </c>
      <c r="AJ411" s="11">
        <f t="shared" si="4"/>
        <v>0.841889117</v>
      </c>
      <c r="AK411" s="11">
        <f t="shared" si="5"/>
        <v>0.2825</v>
      </c>
      <c r="AL411" s="11">
        <f t="shared" si="6"/>
        <v>0.559389117</v>
      </c>
      <c r="AM411" s="11">
        <f t="shared" si="8"/>
        <v>0.557335729</v>
      </c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13">
        <v>85.0</v>
      </c>
      <c r="BI411" s="12">
        <f t="shared" si="17"/>
        <v>22025</v>
      </c>
      <c r="BJ411" s="13">
        <v>43.0</v>
      </c>
      <c r="BK411" s="12">
        <f t="shared" si="18"/>
        <v>27714</v>
      </c>
      <c r="BL411" s="8"/>
      <c r="BM411" s="8"/>
      <c r="BN411" s="8"/>
      <c r="BO411" s="8"/>
      <c r="BP411" s="8"/>
      <c r="BQ411" s="8"/>
      <c r="BR411" s="8"/>
      <c r="BS411" s="8"/>
      <c r="BT411" s="13">
        <v>28.0</v>
      </c>
      <c r="BU411" s="13">
        <v>83.0</v>
      </c>
      <c r="BV411" s="8"/>
      <c r="BW411" s="8"/>
      <c r="BX411" s="12"/>
      <c r="BY411" s="12"/>
      <c r="BZ411" s="8"/>
      <c r="CA411" s="8"/>
      <c r="CB411" s="8"/>
      <c r="CC411" s="8"/>
    </row>
    <row r="412" ht="15.75" customHeight="1">
      <c r="A412" s="9">
        <v>112.0</v>
      </c>
      <c r="B412" s="9">
        <v>19.0</v>
      </c>
      <c r="C412" s="9"/>
      <c r="D412" s="2"/>
      <c r="E412" s="11"/>
      <c r="F412" s="11"/>
      <c r="AA412" s="12">
        <v>411.0</v>
      </c>
      <c r="AB412" s="13">
        <v>98.0</v>
      </c>
      <c r="AC412" s="11">
        <f t="shared" si="1"/>
        <v>0.8422131148</v>
      </c>
      <c r="AD412" s="13">
        <f t="shared" si="2"/>
        <v>0.245</v>
      </c>
      <c r="AE412" s="11">
        <f t="shared" si="3"/>
        <v>0.5972131148</v>
      </c>
      <c r="AF412" s="11">
        <f t="shared" si="7"/>
        <v>0.5951639344</v>
      </c>
      <c r="AH412" s="12">
        <v>411.0</v>
      </c>
      <c r="AI412" s="13">
        <v>117.0</v>
      </c>
      <c r="AJ412" s="11">
        <f t="shared" si="4"/>
        <v>0.8439425051</v>
      </c>
      <c r="AK412" s="11">
        <f t="shared" si="5"/>
        <v>0.2925</v>
      </c>
      <c r="AL412" s="11">
        <f t="shared" si="6"/>
        <v>0.5514425051</v>
      </c>
      <c r="AM412" s="11">
        <f t="shared" si="8"/>
        <v>0.549389117</v>
      </c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13">
        <v>28.0</v>
      </c>
      <c r="BI412" s="12">
        <f t="shared" si="17"/>
        <v>22053</v>
      </c>
      <c r="BJ412" s="13">
        <v>83.0</v>
      </c>
      <c r="BK412" s="12">
        <f t="shared" si="18"/>
        <v>27797</v>
      </c>
      <c r="BL412" s="8"/>
      <c r="BM412" s="8"/>
      <c r="BN412" s="8"/>
      <c r="BO412" s="8"/>
      <c r="BP412" s="8"/>
      <c r="BQ412" s="8"/>
      <c r="BR412" s="8"/>
      <c r="BS412" s="8"/>
      <c r="BT412" s="13">
        <v>112.0</v>
      </c>
      <c r="BU412" s="13">
        <v>19.0</v>
      </c>
      <c r="BV412" s="8"/>
      <c r="BW412" s="8"/>
      <c r="BX412" s="12"/>
      <c r="BY412" s="12"/>
      <c r="BZ412" s="8"/>
      <c r="CA412" s="8"/>
      <c r="CB412" s="8"/>
      <c r="CC412" s="8"/>
    </row>
    <row r="413" ht="15.75" customHeight="1">
      <c r="A413" s="9">
        <v>56.0</v>
      </c>
      <c r="B413" s="9">
        <v>21.0</v>
      </c>
      <c r="C413" s="9"/>
      <c r="D413" s="2"/>
      <c r="E413" s="11"/>
      <c r="F413" s="11"/>
      <c r="AA413" s="12">
        <v>412.0</v>
      </c>
      <c r="AB413" s="13">
        <v>99.0</v>
      </c>
      <c r="AC413" s="11">
        <f t="shared" si="1"/>
        <v>0.8442622951</v>
      </c>
      <c r="AD413" s="13">
        <f t="shared" si="2"/>
        <v>0.2475</v>
      </c>
      <c r="AE413" s="11">
        <f t="shared" si="3"/>
        <v>0.5967622951</v>
      </c>
      <c r="AF413" s="11">
        <f t="shared" si="7"/>
        <v>0.5947131148</v>
      </c>
      <c r="AH413" s="12">
        <v>412.0</v>
      </c>
      <c r="AI413" s="13">
        <v>117.0</v>
      </c>
      <c r="AJ413" s="11">
        <f t="shared" si="4"/>
        <v>0.8459958932</v>
      </c>
      <c r="AK413" s="11">
        <f t="shared" si="5"/>
        <v>0.2925</v>
      </c>
      <c r="AL413" s="11">
        <f t="shared" si="6"/>
        <v>0.5534958932</v>
      </c>
      <c r="AM413" s="11">
        <f t="shared" si="8"/>
        <v>0.5514425051</v>
      </c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13">
        <v>112.0</v>
      </c>
      <c r="BI413" s="12">
        <f t="shared" si="17"/>
        <v>22165</v>
      </c>
      <c r="BJ413" s="13">
        <v>19.0</v>
      </c>
      <c r="BK413" s="12">
        <f t="shared" si="18"/>
        <v>27816</v>
      </c>
      <c r="BL413" s="8"/>
      <c r="BM413" s="8"/>
      <c r="BN413" s="8"/>
      <c r="BO413" s="8"/>
      <c r="BP413" s="8"/>
      <c r="BQ413" s="8"/>
      <c r="BR413" s="8"/>
      <c r="BS413" s="8"/>
      <c r="BT413" s="13">
        <v>56.0</v>
      </c>
      <c r="BU413" s="13">
        <v>21.0</v>
      </c>
      <c r="BV413" s="8"/>
      <c r="BW413" s="8"/>
      <c r="BX413" s="12"/>
      <c r="BY413" s="12"/>
      <c r="BZ413" s="8"/>
      <c r="CA413" s="8"/>
      <c r="CB413" s="8"/>
      <c r="CC413" s="8"/>
    </row>
    <row r="414" ht="15.75" customHeight="1">
      <c r="A414" s="9">
        <v>53.0</v>
      </c>
      <c r="B414" s="9">
        <v>21.0</v>
      </c>
      <c r="C414" s="9"/>
      <c r="D414" s="2"/>
      <c r="E414" s="11"/>
      <c r="F414" s="11"/>
      <c r="AA414" s="12">
        <v>413.0</v>
      </c>
      <c r="AB414" s="13">
        <v>99.0</v>
      </c>
      <c r="AC414" s="11">
        <f t="shared" si="1"/>
        <v>0.8463114754</v>
      </c>
      <c r="AD414" s="13">
        <f t="shared" si="2"/>
        <v>0.2475</v>
      </c>
      <c r="AE414" s="11">
        <f t="shared" si="3"/>
        <v>0.5988114754</v>
      </c>
      <c r="AF414" s="11">
        <f t="shared" si="7"/>
        <v>0.5967622951</v>
      </c>
      <c r="AH414" s="12">
        <v>413.0</v>
      </c>
      <c r="AI414" s="13">
        <v>118.0</v>
      </c>
      <c r="AJ414" s="11">
        <f t="shared" si="4"/>
        <v>0.8480492813</v>
      </c>
      <c r="AK414" s="11">
        <f t="shared" si="5"/>
        <v>0.295</v>
      </c>
      <c r="AL414" s="11">
        <f t="shared" si="6"/>
        <v>0.5530492813</v>
      </c>
      <c r="AM414" s="11">
        <f t="shared" si="8"/>
        <v>0.5509958932</v>
      </c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13">
        <v>56.0</v>
      </c>
      <c r="BI414" s="12">
        <f t="shared" si="17"/>
        <v>22221</v>
      </c>
      <c r="BJ414" s="13">
        <v>21.0</v>
      </c>
      <c r="BK414" s="12">
        <f t="shared" si="18"/>
        <v>27837</v>
      </c>
      <c r="BL414" s="8"/>
      <c r="BM414" s="8"/>
      <c r="BN414" s="8"/>
      <c r="BO414" s="8"/>
      <c r="BP414" s="8"/>
      <c r="BQ414" s="8"/>
      <c r="BR414" s="8"/>
      <c r="BS414" s="8"/>
      <c r="BT414" s="13">
        <v>53.0</v>
      </c>
      <c r="BU414" s="13">
        <v>21.0</v>
      </c>
      <c r="BV414" s="8"/>
      <c r="BW414" s="8"/>
      <c r="BX414" s="12"/>
      <c r="BY414" s="12"/>
      <c r="BZ414" s="8"/>
      <c r="CA414" s="8"/>
      <c r="CB414" s="8"/>
      <c r="CC414" s="8"/>
    </row>
    <row r="415" ht="15.75" customHeight="1">
      <c r="A415" s="9">
        <v>36.0</v>
      </c>
      <c r="B415" s="9">
        <v>1.0</v>
      </c>
      <c r="C415" s="9"/>
      <c r="D415" s="2"/>
      <c r="E415" s="11"/>
      <c r="F415" s="11"/>
      <c r="AA415" s="12">
        <v>414.0</v>
      </c>
      <c r="AB415" s="13">
        <v>99.0</v>
      </c>
      <c r="AC415" s="11">
        <f t="shared" si="1"/>
        <v>0.8483606557</v>
      </c>
      <c r="AD415" s="13">
        <f t="shared" si="2"/>
        <v>0.2475</v>
      </c>
      <c r="AE415" s="11">
        <f t="shared" si="3"/>
        <v>0.6008606557</v>
      </c>
      <c r="AF415" s="11">
        <f t="shared" si="7"/>
        <v>0.5988114754</v>
      </c>
      <c r="AH415" s="12">
        <v>414.0</v>
      </c>
      <c r="AI415" s="13">
        <v>119.0</v>
      </c>
      <c r="AJ415" s="11">
        <f t="shared" si="4"/>
        <v>0.8501026694</v>
      </c>
      <c r="AK415" s="11">
        <f t="shared" si="5"/>
        <v>0.2975</v>
      </c>
      <c r="AL415" s="11">
        <f t="shared" si="6"/>
        <v>0.5526026694</v>
      </c>
      <c r="AM415" s="11">
        <f t="shared" si="8"/>
        <v>0.5505492813</v>
      </c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13">
        <v>53.0</v>
      </c>
      <c r="BI415" s="12">
        <f t="shared" si="17"/>
        <v>22274</v>
      </c>
      <c r="BJ415" s="13">
        <v>21.0</v>
      </c>
      <c r="BK415" s="12">
        <f t="shared" si="18"/>
        <v>27858</v>
      </c>
      <c r="BL415" s="8"/>
      <c r="BM415" s="8"/>
      <c r="BN415" s="8"/>
      <c r="BO415" s="8"/>
      <c r="BP415" s="8"/>
      <c r="BQ415" s="8"/>
      <c r="BR415" s="8"/>
      <c r="BS415" s="8"/>
      <c r="BT415" s="13">
        <v>36.0</v>
      </c>
      <c r="BU415" s="13">
        <v>1.0</v>
      </c>
      <c r="BV415" s="8"/>
      <c r="BW415" s="8"/>
      <c r="BX415" s="12"/>
      <c r="BY415" s="12"/>
      <c r="BZ415" s="8"/>
      <c r="CA415" s="8"/>
      <c r="CB415" s="8"/>
      <c r="CC415" s="8"/>
    </row>
    <row r="416" ht="15.75" customHeight="1">
      <c r="A416" s="9">
        <v>37.0</v>
      </c>
      <c r="B416" s="9">
        <v>100.0</v>
      </c>
      <c r="C416" s="9"/>
      <c r="D416" s="2"/>
      <c r="E416" s="11"/>
      <c r="F416" s="11"/>
      <c r="AA416" s="12">
        <v>415.0</v>
      </c>
      <c r="AB416" s="13">
        <v>102.0</v>
      </c>
      <c r="AC416" s="11">
        <f t="shared" si="1"/>
        <v>0.8504098361</v>
      </c>
      <c r="AD416" s="13">
        <f t="shared" si="2"/>
        <v>0.255</v>
      </c>
      <c r="AE416" s="11">
        <f t="shared" si="3"/>
        <v>0.5954098361</v>
      </c>
      <c r="AF416" s="11">
        <f t="shared" si="7"/>
        <v>0.5933606557</v>
      </c>
      <c r="AH416" s="12">
        <v>415.0</v>
      </c>
      <c r="AI416" s="13">
        <v>120.0</v>
      </c>
      <c r="AJ416" s="11">
        <f t="shared" si="4"/>
        <v>0.8521560575</v>
      </c>
      <c r="AK416" s="11">
        <f t="shared" si="5"/>
        <v>0.3</v>
      </c>
      <c r="AL416" s="11">
        <f t="shared" si="6"/>
        <v>0.5521560575</v>
      </c>
      <c r="AM416" s="11">
        <f t="shared" si="8"/>
        <v>0.5501026694</v>
      </c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13">
        <v>36.0</v>
      </c>
      <c r="BI416" s="12">
        <f t="shared" si="17"/>
        <v>22310</v>
      </c>
      <c r="BJ416" s="13">
        <v>1.0</v>
      </c>
      <c r="BK416" s="12">
        <f t="shared" si="18"/>
        <v>27859</v>
      </c>
      <c r="BL416" s="8"/>
      <c r="BM416" s="8"/>
      <c r="BN416" s="8"/>
      <c r="BO416" s="8"/>
      <c r="BP416" s="8"/>
      <c r="BQ416" s="8"/>
      <c r="BR416" s="8"/>
      <c r="BS416" s="8"/>
      <c r="BT416" s="13">
        <v>37.0</v>
      </c>
      <c r="BU416" s="13">
        <v>100.0</v>
      </c>
      <c r="BV416" s="8"/>
      <c r="BW416" s="8"/>
      <c r="BX416" s="12"/>
      <c r="BY416" s="12"/>
      <c r="BZ416" s="8"/>
      <c r="CA416" s="8"/>
      <c r="CB416" s="8"/>
      <c r="CC416" s="8"/>
    </row>
    <row r="417" ht="15.75" customHeight="1">
      <c r="A417" s="9">
        <v>15.0</v>
      </c>
      <c r="B417" s="9">
        <v>16.0</v>
      </c>
      <c r="C417" s="9"/>
      <c r="D417" s="2"/>
      <c r="E417" s="11"/>
      <c r="F417" s="11"/>
      <c r="AA417" s="12">
        <v>416.0</v>
      </c>
      <c r="AB417" s="13">
        <v>102.0</v>
      </c>
      <c r="AC417" s="11">
        <f t="shared" si="1"/>
        <v>0.8524590164</v>
      </c>
      <c r="AD417" s="13">
        <f t="shared" si="2"/>
        <v>0.255</v>
      </c>
      <c r="AE417" s="11">
        <f t="shared" si="3"/>
        <v>0.5974590164</v>
      </c>
      <c r="AF417" s="11">
        <f t="shared" si="7"/>
        <v>0.5954098361</v>
      </c>
      <c r="AH417" s="12">
        <v>416.0</v>
      </c>
      <c r="AI417" s="13">
        <v>120.0</v>
      </c>
      <c r="AJ417" s="11">
        <f t="shared" si="4"/>
        <v>0.8542094456</v>
      </c>
      <c r="AK417" s="11">
        <f t="shared" si="5"/>
        <v>0.3</v>
      </c>
      <c r="AL417" s="11">
        <f t="shared" si="6"/>
        <v>0.5542094456</v>
      </c>
      <c r="AM417" s="11">
        <f t="shared" si="8"/>
        <v>0.5521560575</v>
      </c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13">
        <v>37.0</v>
      </c>
      <c r="BI417" s="12">
        <f t="shared" si="17"/>
        <v>22347</v>
      </c>
      <c r="BJ417" s="13">
        <v>100.0</v>
      </c>
      <c r="BK417" s="12">
        <f t="shared" si="18"/>
        <v>27959</v>
      </c>
      <c r="BL417" s="8"/>
      <c r="BM417" s="8"/>
      <c r="BN417" s="8"/>
      <c r="BO417" s="8"/>
      <c r="BP417" s="8"/>
      <c r="BQ417" s="8"/>
      <c r="BR417" s="8"/>
      <c r="BS417" s="8"/>
      <c r="BT417" s="13">
        <v>15.0</v>
      </c>
      <c r="BU417" s="13">
        <v>16.0</v>
      </c>
      <c r="BV417" s="8"/>
      <c r="BW417" s="8"/>
      <c r="BX417" s="12"/>
      <c r="BY417" s="12"/>
      <c r="BZ417" s="8"/>
      <c r="CA417" s="8"/>
      <c r="CB417" s="8"/>
      <c r="CC417" s="8"/>
    </row>
    <row r="418" ht="15.75" customHeight="1">
      <c r="A418" s="9">
        <v>128.0</v>
      </c>
      <c r="B418" s="9">
        <v>41.0</v>
      </c>
      <c r="C418" s="9"/>
      <c r="D418" s="2"/>
      <c r="E418" s="11"/>
      <c r="F418" s="11"/>
      <c r="AA418" s="12">
        <v>417.0</v>
      </c>
      <c r="AB418" s="13">
        <v>104.0</v>
      </c>
      <c r="AC418" s="11">
        <f t="shared" si="1"/>
        <v>0.8545081967</v>
      </c>
      <c r="AD418" s="13">
        <f t="shared" si="2"/>
        <v>0.26</v>
      </c>
      <c r="AE418" s="11">
        <f t="shared" si="3"/>
        <v>0.5945081967</v>
      </c>
      <c r="AF418" s="11">
        <f t="shared" si="7"/>
        <v>0.5924590164</v>
      </c>
      <c r="AH418" s="12">
        <v>417.0</v>
      </c>
      <c r="AI418" s="13">
        <v>122.0</v>
      </c>
      <c r="AJ418" s="11">
        <f t="shared" si="4"/>
        <v>0.8562628337</v>
      </c>
      <c r="AK418" s="11">
        <f t="shared" si="5"/>
        <v>0.305</v>
      </c>
      <c r="AL418" s="11">
        <f t="shared" si="6"/>
        <v>0.5512628337</v>
      </c>
      <c r="AM418" s="11">
        <f t="shared" si="8"/>
        <v>0.5492094456</v>
      </c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13">
        <v>15.0</v>
      </c>
      <c r="BI418" s="12">
        <f t="shared" si="17"/>
        <v>22362</v>
      </c>
      <c r="BJ418" s="13">
        <v>16.0</v>
      </c>
      <c r="BK418" s="12">
        <f t="shared" si="18"/>
        <v>27975</v>
      </c>
      <c r="BL418" s="8"/>
      <c r="BM418" s="8"/>
      <c r="BN418" s="8"/>
      <c r="BO418" s="8"/>
      <c r="BP418" s="8"/>
      <c r="BQ418" s="8"/>
      <c r="BR418" s="8"/>
      <c r="BS418" s="8"/>
      <c r="BT418" s="13">
        <v>128.0</v>
      </c>
      <c r="BU418" s="13">
        <v>41.0</v>
      </c>
      <c r="BV418" s="8"/>
      <c r="BW418" s="8"/>
      <c r="BX418" s="12"/>
      <c r="BY418" s="12"/>
      <c r="BZ418" s="8"/>
      <c r="CA418" s="8"/>
      <c r="CB418" s="8"/>
      <c r="CC418" s="8"/>
    </row>
    <row r="419" ht="15.75" customHeight="1">
      <c r="A419" s="9">
        <v>304.0</v>
      </c>
      <c r="B419" s="9">
        <v>14.0</v>
      </c>
      <c r="C419" s="9"/>
      <c r="D419" s="2"/>
      <c r="E419" s="11"/>
      <c r="F419" s="11"/>
      <c r="AA419" s="12">
        <v>418.0</v>
      </c>
      <c r="AB419" s="13">
        <v>104.0</v>
      </c>
      <c r="AC419" s="11">
        <f t="shared" si="1"/>
        <v>0.856557377</v>
      </c>
      <c r="AD419" s="13">
        <f t="shared" si="2"/>
        <v>0.26</v>
      </c>
      <c r="AE419" s="11">
        <f t="shared" si="3"/>
        <v>0.596557377</v>
      </c>
      <c r="AF419" s="11">
        <f t="shared" si="7"/>
        <v>0.5945081967</v>
      </c>
      <c r="AH419" s="12">
        <v>418.0</v>
      </c>
      <c r="AI419" s="13">
        <v>124.0</v>
      </c>
      <c r="AJ419" s="11">
        <f t="shared" si="4"/>
        <v>0.8583162218</v>
      </c>
      <c r="AK419" s="11">
        <f t="shared" si="5"/>
        <v>0.31</v>
      </c>
      <c r="AL419" s="11">
        <f t="shared" si="6"/>
        <v>0.5483162218</v>
      </c>
      <c r="AM419" s="11">
        <f t="shared" si="8"/>
        <v>0.5462628337</v>
      </c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13">
        <v>128.0</v>
      </c>
      <c r="BI419" s="12">
        <f t="shared" si="17"/>
        <v>22490</v>
      </c>
      <c r="BJ419" s="13">
        <v>41.0</v>
      </c>
      <c r="BK419" s="12">
        <f t="shared" si="18"/>
        <v>28016</v>
      </c>
      <c r="BL419" s="8"/>
      <c r="BM419" s="8"/>
      <c r="BN419" s="8"/>
      <c r="BO419" s="8"/>
      <c r="BP419" s="8"/>
      <c r="BQ419" s="8"/>
      <c r="BR419" s="8"/>
      <c r="BS419" s="8"/>
      <c r="BT419" s="13">
        <v>304.0</v>
      </c>
      <c r="BU419" s="13">
        <v>14.0</v>
      </c>
      <c r="BV419" s="8"/>
      <c r="BW419" s="8"/>
      <c r="BX419" s="12"/>
      <c r="BY419" s="12"/>
      <c r="BZ419" s="8"/>
      <c r="CA419" s="8"/>
      <c r="CB419" s="8"/>
      <c r="CC419" s="8"/>
    </row>
    <row r="420" ht="15.75" customHeight="1">
      <c r="A420" s="9">
        <v>32.0</v>
      </c>
      <c r="B420" s="9">
        <v>14.0</v>
      </c>
      <c r="C420" s="9"/>
      <c r="D420" s="2"/>
      <c r="E420" s="11"/>
      <c r="F420" s="11"/>
      <c r="AA420" s="12">
        <v>419.0</v>
      </c>
      <c r="AB420" s="13">
        <v>104.0</v>
      </c>
      <c r="AC420" s="11">
        <f t="shared" si="1"/>
        <v>0.8586065574</v>
      </c>
      <c r="AD420" s="13">
        <f t="shared" si="2"/>
        <v>0.26</v>
      </c>
      <c r="AE420" s="11">
        <f t="shared" si="3"/>
        <v>0.5986065574</v>
      </c>
      <c r="AF420" s="11">
        <f t="shared" si="7"/>
        <v>0.596557377</v>
      </c>
      <c r="AH420" s="12">
        <v>419.0</v>
      </c>
      <c r="AI420" s="13">
        <v>124.0</v>
      </c>
      <c r="AJ420" s="11">
        <f t="shared" si="4"/>
        <v>0.8603696099</v>
      </c>
      <c r="AK420" s="11">
        <f t="shared" si="5"/>
        <v>0.31</v>
      </c>
      <c r="AL420" s="11">
        <f t="shared" si="6"/>
        <v>0.5503696099</v>
      </c>
      <c r="AM420" s="11">
        <f t="shared" si="8"/>
        <v>0.5483162218</v>
      </c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13">
        <v>304.0</v>
      </c>
      <c r="BI420" s="12">
        <f t="shared" si="17"/>
        <v>22794</v>
      </c>
      <c r="BJ420" s="13">
        <v>14.0</v>
      </c>
      <c r="BK420" s="12">
        <f t="shared" si="18"/>
        <v>28030</v>
      </c>
      <c r="BL420" s="8"/>
      <c r="BM420" s="8"/>
      <c r="BN420" s="8"/>
      <c r="BO420" s="8"/>
      <c r="BP420" s="8"/>
      <c r="BQ420" s="8"/>
      <c r="BR420" s="8"/>
      <c r="BS420" s="8"/>
      <c r="BT420" s="13">
        <v>32.0</v>
      </c>
      <c r="BU420" s="13">
        <v>14.0</v>
      </c>
      <c r="BV420" s="8"/>
      <c r="BW420" s="8"/>
      <c r="BX420" s="12"/>
      <c r="BY420" s="12"/>
      <c r="BZ420" s="8"/>
      <c r="CA420" s="8"/>
      <c r="CB420" s="8"/>
      <c r="CC420" s="8"/>
    </row>
    <row r="421" ht="15.75" customHeight="1">
      <c r="A421" s="9">
        <v>60.0</v>
      </c>
      <c r="B421" s="9">
        <v>93.0</v>
      </c>
      <c r="C421" s="9"/>
      <c r="D421" s="2"/>
      <c r="E421" s="11"/>
      <c r="F421" s="11"/>
      <c r="AA421" s="12">
        <v>420.0</v>
      </c>
      <c r="AB421" s="13">
        <v>105.0</v>
      </c>
      <c r="AC421" s="11">
        <f t="shared" si="1"/>
        <v>0.8606557377</v>
      </c>
      <c r="AD421" s="13">
        <f t="shared" si="2"/>
        <v>0.2625</v>
      </c>
      <c r="AE421" s="11">
        <f t="shared" si="3"/>
        <v>0.5981557377</v>
      </c>
      <c r="AF421" s="11">
        <f t="shared" si="7"/>
        <v>0.5961065574</v>
      </c>
      <c r="AH421" s="12">
        <v>420.0</v>
      </c>
      <c r="AI421" s="13">
        <v>125.0</v>
      </c>
      <c r="AJ421" s="11">
        <f t="shared" si="4"/>
        <v>0.8624229979</v>
      </c>
      <c r="AK421" s="11">
        <f t="shared" si="5"/>
        <v>0.3125</v>
      </c>
      <c r="AL421" s="11">
        <f t="shared" si="6"/>
        <v>0.5499229979</v>
      </c>
      <c r="AM421" s="11">
        <f t="shared" si="8"/>
        <v>0.5478696099</v>
      </c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13">
        <v>32.0</v>
      </c>
      <c r="BI421" s="12">
        <f t="shared" si="17"/>
        <v>22826</v>
      </c>
      <c r="BJ421" s="13">
        <v>14.0</v>
      </c>
      <c r="BK421" s="12">
        <f t="shared" si="18"/>
        <v>28044</v>
      </c>
      <c r="BL421" s="8"/>
      <c r="BM421" s="8"/>
      <c r="BN421" s="8"/>
      <c r="BO421" s="8"/>
      <c r="BP421" s="8"/>
      <c r="BQ421" s="8"/>
      <c r="BR421" s="8"/>
      <c r="BS421" s="8"/>
      <c r="BT421" s="13">
        <v>60.0</v>
      </c>
      <c r="BU421" s="13">
        <v>93.0</v>
      </c>
      <c r="BV421" s="8"/>
      <c r="BW421" s="8"/>
      <c r="BX421" s="12"/>
      <c r="BY421" s="12"/>
      <c r="BZ421" s="8"/>
      <c r="CA421" s="8"/>
      <c r="CB421" s="8"/>
      <c r="CC421" s="8"/>
    </row>
    <row r="422" ht="15.75" customHeight="1">
      <c r="A422" s="9">
        <v>8.0</v>
      </c>
      <c r="B422" s="9">
        <v>54.0</v>
      </c>
      <c r="C422" s="9"/>
      <c r="D422" s="2"/>
      <c r="E422" s="11"/>
      <c r="F422" s="11"/>
      <c r="AA422" s="12">
        <v>421.0</v>
      </c>
      <c r="AB422" s="13">
        <v>105.0</v>
      </c>
      <c r="AC422" s="11">
        <f t="shared" si="1"/>
        <v>0.862704918</v>
      </c>
      <c r="AD422" s="13">
        <f t="shared" si="2"/>
        <v>0.2625</v>
      </c>
      <c r="AE422" s="11">
        <f t="shared" si="3"/>
        <v>0.600204918</v>
      </c>
      <c r="AF422" s="11">
        <f t="shared" si="7"/>
        <v>0.5981557377</v>
      </c>
      <c r="AH422" s="12">
        <v>421.0</v>
      </c>
      <c r="AI422" s="13">
        <v>126.0</v>
      </c>
      <c r="AJ422" s="11">
        <f t="shared" si="4"/>
        <v>0.864476386</v>
      </c>
      <c r="AK422" s="11">
        <f t="shared" si="5"/>
        <v>0.315</v>
      </c>
      <c r="AL422" s="11">
        <f t="shared" si="6"/>
        <v>0.549476386</v>
      </c>
      <c r="AM422" s="11">
        <f t="shared" si="8"/>
        <v>0.5474229979</v>
      </c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13">
        <v>60.0</v>
      </c>
      <c r="BI422" s="12">
        <f t="shared" si="17"/>
        <v>22886</v>
      </c>
      <c r="BJ422" s="13">
        <v>93.0</v>
      </c>
      <c r="BK422" s="12">
        <f t="shared" si="18"/>
        <v>28137</v>
      </c>
      <c r="BL422" s="8"/>
      <c r="BM422" s="8"/>
      <c r="BN422" s="8"/>
      <c r="BO422" s="8"/>
      <c r="BP422" s="8"/>
      <c r="BQ422" s="8"/>
      <c r="BR422" s="8"/>
      <c r="BS422" s="8"/>
      <c r="BT422" s="13">
        <v>8.0</v>
      </c>
      <c r="BU422" s="13">
        <v>54.0</v>
      </c>
      <c r="BV422" s="8"/>
      <c r="BW422" s="8"/>
      <c r="BX422" s="12"/>
      <c r="BY422" s="12"/>
      <c r="BZ422" s="8"/>
      <c r="CA422" s="8"/>
      <c r="CB422" s="8"/>
      <c r="CC422" s="8"/>
    </row>
    <row r="423" ht="15.75" customHeight="1">
      <c r="A423" s="9">
        <v>7.0</v>
      </c>
      <c r="B423" s="9">
        <v>15.0</v>
      </c>
      <c r="C423" s="9"/>
      <c r="D423" s="2"/>
      <c r="E423" s="11"/>
      <c r="F423" s="11"/>
      <c r="AA423" s="12">
        <v>422.0</v>
      </c>
      <c r="AB423" s="13">
        <v>107.0</v>
      </c>
      <c r="AC423" s="11">
        <f t="shared" si="1"/>
        <v>0.8647540984</v>
      </c>
      <c r="AD423" s="13">
        <f t="shared" si="2"/>
        <v>0.2675</v>
      </c>
      <c r="AE423" s="11">
        <f t="shared" si="3"/>
        <v>0.5972540984</v>
      </c>
      <c r="AF423" s="11">
        <f t="shared" si="7"/>
        <v>0.595204918</v>
      </c>
      <c r="AH423" s="12">
        <v>422.0</v>
      </c>
      <c r="AI423" s="13">
        <v>128.0</v>
      </c>
      <c r="AJ423" s="11">
        <f t="shared" si="4"/>
        <v>0.8665297741</v>
      </c>
      <c r="AK423" s="11">
        <f t="shared" si="5"/>
        <v>0.32</v>
      </c>
      <c r="AL423" s="11">
        <f t="shared" si="6"/>
        <v>0.5465297741</v>
      </c>
      <c r="AM423" s="11">
        <f t="shared" si="8"/>
        <v>0.544476386</v>
      </c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13">
        <v>8.0</v>
      </c>
      <c r="BI423" s="12">
        <f t="shared" si="17"/>
        <v>22894</v>
      </c>
      <c r="BJ423" s="13">
        <v>54.0</v>
      </c>
      <c r="BK423" s="12">
        <f t="shared" si="18"/>
        <v>28191</v>
      </c>
      <c r="BL423" s="8"/>
      <c r="BM423" s="8"/>
      <c r="BN423" s="8"/>
      <c r="BO423" s="8"/>
      <c r="BP423" s="8"/>
      <c r="BQ423" s="8"/>
      <c r="BR423" s="8"/>
      <c r="BS423" s="8"/>
      <c r="BT423" s="13">
        <v>7.0</v>
      </c>
      <c r="BU423" s="13">
        <v>15.0</v>
      </c>
      <c r="BV423" s="8"/>
      <c r="BW423" s="8"/>
      <c r="BX423" s="12"/>
      <c r="BY423" s="12"/>
      <c r="BZ423" s="8"/>
      <c r="CA423" s="8"/>
      <c r="CB423" s="8"/>
      <c r="CC423" s="8"/>
    </row>
    <row r="424" ht="15.75" customHeight="1">
      <c r="A424" s="9">
        <v>26.0</v>
      </c>
      <c r="B424" s="9">
        <v>15.0</v>
      </c>
      <c r="C424" s="9"/>
      <c r="D424" s="2"/>
      <c r="E424" s="11"/>
      <c r="F424" s="11"/>
      <c r="AA424" s="12">
        <v>423.0</v>
      </c>
      <c r="AB424" s="13">
        <v>108.0</v>
      </c>
      <c r="AC424" s="11">
        <f t="shared" si="1"/>
        <v>0.8668032787</v>
      </c>
      <c r="AD424" s="13">
        <f t="shared" si="2"/>
        <v>0.27</v>
      </c>
      <c r="AE424" s="11">
        <f t="shared" si="3"/>
        <v>0.5968032787</v>
      </c>
      <c r="AF424" s="11">
        <f t="shared" si="7"/>
        <v>0.5947540984</v>
      </c>
      <c r="AH424" s="12">
        <v>423.0</v>
      </c>
      <c r="AI424" s="13">
        <v>130.0</v>
      </c>
      <c r="AJ424" s="11">
        <f t="shared" si="4"/>
        <v>0.8685831622</v>
      </c>
      <c r="AK424" s="11">
        <f t="shared" si="5"/>
        <v>0.325</v>
      </c>
      <c r="AL424" s="11">
        <f t="shared" si="6"/>
        <v>0.5435831622</v>
      </c>
      <c r="AM424" s="11">
        <f t="shared" si="8"/>
        <v>0.5415297741</v>
      </c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13">
        <v>7.0</v>
      </c>
      <c r="BI424" s="12">
        <f t="shared" si="17"/>
        <v>22901</v>
      </c>
      <c r="BJ424" s="13">
        <v>15.0</v>
      </c>
      <c r="BK424" s="12">
        <f t="shared" si="18"/>
        <v>28206</v>
      </c>
      <c r="BL424" s="8"/>
      <c r="BM424" s="8"/>
      <c r="BN424" s="8"/>
      <c r="BO424" s="8"/>
      <c r="BP424" s="8"/>
      <c r="BQ424" s="8"/>
      <c r="BR424" s="8"/>
      <c r="BS424" s="8"/>
      <c r="BT424" s="13">
        <v>26.0</v>
      </c>
      <c r="BU424" s="13">
        <v>15.0</v>
      </c>
      <c r="BV424" s="8"/>
      <c r="BW424" s="8"/>
      <c r="BX424" s="12"/>
      <c r="BY424" s="12"/>
      <c r="BZ424" s="8"/>
      <c r="CA424" s="8"/>
      <c r="CB424" s="8"/>
      <c r="CC424" s="8"/>
    </row>
    <row r="425" ht="15.75" customHeight="1">
      <c r="A425" s="9">
        <v>110.0</v>
      </c>
      <c r="B425" s="9">
        <v>76.0</v>
      </c>
      <c r="C425" s="9"/>
      <c r="D425" s="2"/>
      <c r="E425" s="11"/>
      <c r="F425" s="11"/>
      <c r="AA425" s="12">
        <v>424.0</v>
      </c>
      <c r="AB425" s="13">
        <v>108.0</v>
      </c>
      <c r="AC425" s="11">
        <f t="shared" si="1"/>
        <v>0.868852459</v>
      </c>
      <c r="AD425" s="13">
        <f t="shared" si="2"/>
        <v>0.27</v>
      </c>
      <c r="AE425" s="11">
        <f t="shared" si="3"/>
        <v>0.598852459</v>
      </c>
      <c r="AF425" s="11">
        <f t="shared" si="7"/>
        <v>0.5968032787</v>
      </c>
      <c r="AH425" s="12">
        <v>424.0</v>
      </c>
      <c r="AI425" s="13">
        <v>132.0</v>
      </c>
      <c r="AJ425" s="11">
        <f t="shared" si="4"/>
        <v>0.8706365503</v>
      </c>
      <c r="AK425" s="11">
        <f t="shared" si="5"/>
        <v>0.33</v>
      </c>
      <c r="AL425" s="11">
        <f t="shared" si="6"/>
        <v>0.5406365503</v>
      </c>
      <c r="AM425" s="11">
        <f t="shared" si="8"/>
        <v>0.5385831622</v>
      </c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13">
        <v>26.0</v>
      </c>
      <c r="BI425" s="12">
        <f t="shared" si="17"/>
        <v>22927</v>
      </c>
      <c r="BJ425" s="13">
        <v>15.0</v>
      </c>
      <c r="BK425" s="12">
        <f t="shared" si="18"/>
        <v>28221</v>
      </c>
      <c r="BL425" s="8"/>
      <c r="BM425" s="8"/>
      <c r="BN425" s="8"/>
      <c r="BO425" s="8"/>
      <c r="BP425" s="8"/>
      <c r="BQ425" s="8"/>
      <c r="BR425" s="8"/>
      <c r="BS425" s="8"/>
      <c r="BT425" s="13">
        <v>110.0</v>
      </c>
      <c r="BU425" s="13">
        <v>76.0</v>
      </c>
      <c r="BV425" s="8"/>
      <c r="BW425" s="8"/>
      <c r="BX425" s="12"/>
      <c r="BY425" s="12"/>
      <c r="BZ425" s="8"/>
      <c r="CA425" s="8"/>
      <c r="CB425" s="8"/>
      <c r="CC425" s="8"/>
    </row>
    <row r="426" ht="15.75" customHeight="1">
      <c r="A426" s="9">
        <v>69.0</v>
      </c>
      <c r="B426" s="9">
        <v>66.0</v>
      </c>
      <c r="C426" s="9"/>
      <c r="D426" s="2"/>
      <c r="E426" s="11"/>
      <c r="F426" s="11"/>
      <c r="AA426" s="12">
        <v>425.0</v>
      </c>
      <c r="AB426" s="13">
        <v>108.0</v>
      </c>
      <c r="AC426" s="11">
        <f t="shared" si="1"/>
        <v>0.8709016393</v>
      </c>
      <c r="AD426" s="13">
        <f t="shared" si="2"/>
        <v>0.27</v>
      </c>
      <c r="AE426" s="11">
        <f t="shared" si="3"/>
        <v>0.6009016393</v>
      </c>
      <c r="AF426" s="11">
        <f t="shared" si="7"/>
        <v>0.598852459</v>
      </c>
      <c r="AH426" s="12">
        <v>425.0</v>
      </c>
      <c r="AI426" s="13">
        <v>134.0</v>
      </c>
      <c r="AJ426" s="11">
        <f t="shared" si="4"/>
        <v>0.8726899384</v>
      </c>
      <c r="AK426" s="11">
        <f t="shared" si="5"/>
        <v>0.335</v>
      </c>
      <c r="AL426" s="11">
        <f t="shared" si="6"/>
        <v>0.5376899384</v>
      </c>
      <c r="AM426" s="11">
        <f t="shared" si="8"/>
        <v>0.5356365503</v>
      </c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13">
        <v>110.0</v>
      </c>
      <c r="BI426" s="12">
        <f t="shared" si="17"/>
        <v>23037</v>
      </c>
      <c r="BJ426" s="13">
        <v>76.0</v>
      </c>
      <c r="BK426" s="12">
        <f t="shared" si="18"/>
        <v>28297</v>
      </c>
      <c r="BL426" s="8"/>
      <c r="BM426" s="8"/>
      <c r="BN426" s="8"/>
      <c r="BO426" s="8"/>
      <c r="BP426" s="8"/>
      <c r="BQ426" s="8"/>
      <c r="BR426" s="8"/>
      <c r="BS426" s="8"/>
      <c r="BT426" s="13">
        <v>69.0</v>
      </c>
      <c r="BU426" s="13">
        <v>66.0</v>
      </c>
      <c r="BV426" s="8"/>
      <c r="BW426" s="8"/>
      <c r="BX426" s="12"/>
      <c r="BY426" s="12"/>
      <c r="BZ426" s="8"/>
      <c r="CA426" s="8"/>
      <c r="CB426" s="8"/>
      <c r="CC426" s="8"/>
    </row>
    <row r="427" ht="15.75" customHeight="1">
      <c r="A427" s="9">
        <v>87.0</v>
      </c>
      <c r="B427" s="9">
        <v>9.0</v>
      </c>
      <c r="C427" s="9"/>
      <c r="D427" s="2"/>
      <c r="E427" s="11"/>
      <c r="F427" s="11"/>
      <c r="AA427" s="12">
        <v>426.0</v>
      </c>
      <c r="AB427" s="13">
        <v>109.0</v>
      </c>
      <c r="AC427" s="11">
        <f t="shared" si="1"/>
        <v>0.8729508197</v>
      </c>
      <c r="AD427" s="13">
        <f t="shared" si="2"/>
        <v>0.2725</v>
      </c>
      <c r="AE427" s="11">
        <f t="shared" si="3"/>
        <v>0.6004508197</v>
      </c>
      <c r="AF427" s="11">
        <f t="shared" si="7"/>
        <v>0.5984016393</v>
      </c>
      <c r="AH427" s="12">
        <v>426.0</v>
      </c>
      <c r="AI427" s="13">
        <v>134.0</v>
      </c>
      <c r="AJ427" s="11">
        <f t="shared" si="4"/>
        <v>0.8747433265</v>
      </c>
      <c r="AK427" s="11">
        <f t="shared" si="5"/>
        <v>0.335</v>
      </c>
      <c r="AL427" s="11">
        <f t="shared" si="6"/>
        <v>0.5397433265</v>
      </c>
      <c r="AM427" s="11">
        <f t="shared" si="8"/>
        <v>0.5376899384</v>
      </c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13">
        <v>69.0</v>
      </c>
      <c r="BI427" s="12">
        <f t="shared" si="17"/>
        <v>23106</v>
      </c>
      <c r="BJ427" s="13">
        <v>66.0</v>
      </c>
      <c r="BK427" s="12">
        <f t="shared" si="18"/>
        <v>28363</v>
      </c>
      <c r="BL427" s="8"/>
      <c r="BM427" s="8"/>
      <c r="BN427" s="8"/>
      <c r="BO427" s="8"/>
      <c r="BP427" s="8"/>
      <c r="BQ427" s="8"/>
      <c r="BR427" s="8"/>
      <c r="BS427" s="8"/>
      <c r="BT427" s="13">
        <v>87.0</v>
      </c>
      <c r="BU427" s="13">
        <v>9.0</v>
      </c>
      <c r="BV427" s="8"/>
      <c r="BW427" s="8"/>
      <c r="BX427" s="12"/>
      <c r="BY427" s="12"/>
      <c r="BZ427" s="8"/>
      <c r="CA427" s="8"/>
      <c r="CB427" s="8"/>
      <c r="CC427" s="8"/>
    </row>
    <row r="428" ht="15.75" customHeight="1">
      <c r="A428" s="9">
        <v>19.0</v>
      </c>
      <c r="B428" s="9">
        <v>74.0</v>
      </c>
      <c r="C428" s="9"/>
      <c r="D428" s="2"/>
      <c r="E428" s="11"/>
      <c r="F428" s="11"/>
      <c r="AA428" s="12">
        <v>427.0</v>
      </c>
      <c r="AB428" s="13">
        <v>110.0</v>
      </c>
      <c r="AC428" s="11">
        <f t="shared" si="1"/>
        <v>0.875</v>
      </c>
      <c r="AD428" s="13">
        <f t="shared" si="2"/>
        <v>0.275</v>
      </c>
      <c r="AE428" s="11">
        <f t="shared" si="3"/>
        <v>0.6</v>
      </c>
      <c r="AF428" s="11">
        <f t="shared" si="7"/>
        <v>0.5979508197</v>
      </c>
      <c r="AH428" s="12">
        <v>427.0</v>
      </c>
      <c r="AI428" s="13">
        <v>137.0</v>
      </c>
      <c r="AJ428" s="11">
        <f t="shared" si="4"/>
        <v>0.8767967146</v>
      </c>
      <c r="AK428" s="11">
        <f t="shared" si="5"/>
        <v>0.3425</v>
      </c>
      <c r="AL428" s="11">
        <f t="shared" si="6"/>
        <v>0.5342967146</v>
      </c>
      <c r="AM428" s="11">
        <f t="shared" si="8"/>
        <v>0.5322433265</v>
      </c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13">
        <v>87.0</v>
      </c>
      <c r="BI428" s="12">
        <f t="shared" si="17"/>
        <v>23193</v>
      </c>
      <c r="BJ428" s="13">
        <v>9.0</v>
      </c>
      <c r="BK428" s="12">
        <f t="shared" si="18"/>
        <v>28372</v>
      </c>
      <c r="BL428" s="8"/>
      <c r="BM428" s="8"/>
      <c r="BN428" s="8"/>
      <c r="BO428" s="8"/>
      <c r="BP428" s="8"/>
      <c r="BQ428" s="8"/>
      <c r="BR428" s="8"/>
      <c r="BS428" s="8"/>
      <c r="BT428" s="13">
        <v>19.0</v>
      </c>
      <c r="BU428" s="13">
        <v>74.0</v>
      </c>
      <c r="BV428" s="8"/>
      <c r="BW428" s="8"/>
      <c r="BX428" s="12"/>
      <c r="BY428" s="12"/>
      <c r="BZ428" s="8"/>
      <c r="CA428" s="8"/>
      <c r="CB428" s="8"/>
      <c r="CC428" s="8"/>
    </row>
    <row r="429" ht="15.75" customHeight="1">
      <c r="A429" s="9">
        <v>129.0</v>
      </c>
      <c r="B429" s="9">
        <v>14.0</v>
      </c>
      <c r="C429" s="9"/>
      <c r="D429" s="2"/>
      <c r="E429" s="11"/>
      <c r="F429" s="11"/>
      <c r="AA429" s="12">
        <v>428.0</v>
      </c>
      <c r="AB429" s="13">
        <v>110.0</v>
      </c>
      <c r="AC429" s="11">
        <f t="shared" si="1"/>
        <v>0.8770491803</v>
      </c>
      <c r="AD429" s="13">
        <f t="shared" si="2"/>
        <v>0.275</v>
      </c>
      <c r="AE429" s="11">
        <f t="shared" si="3"/>
        <v>0.6020491803</v>
      </c>
      <c r="AF429" s="11">
        <f t="shared" si="7"/>
        <v>0.6</v>
      </c>
      <c r="AH429" s="12">
        <v>428.0</v>
      </c>
      <c r="AI429" s="13">
        <v>137.0</v>
      </c>
      <c r="AJ429" s="11">
        <f t="shared" si="4"/>
        <v>0.8788501027</v>
      </c>
      <c r="AK429" s="11">
        <f t="shared" si="5"/>
        <v>0.3425</v>
      </c>
      <c r="AL429" s="11">
        <f t="shared" si="6"/>
        <v>0.5363501027</v>
      </c>
      <c r="AM429" s="11">
        <f t="shared" si="8"/>
        <v>0.5342967146</v>
      </c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13">
        <v>19.0</v>
      </c>
      <c r="BI429" s="12">
        <f t="shared" si="17"/>
        <v>23212</v>
      </c>
      <c r="BJ429" s="13">
        <v>74.0</v>
      </c>
      <c r="BK429" s="12">
        <f t="shared" si="18"/>
        <v>28446</v>
      </c>
      <c r="BL429" s="8"/>
      <c r="BM429" s="8"/>
      <c r="BN429" s="8"/>
      <c r="BO429" s="8"/>
      <c r="BP429" s="8"/>
      <c r="BQ429" s="8"/>
      <c r="BR429" s="8"/>
      <c r="BS429" s="8"/>
      <c r="BT429" s="13">
        <v>129.0</v>
      </c>
      <c r="BU429" s="13">
        <v>14.0</v>
      </c>
      <c r="BV429" s="8"/>
      <c r="BW429" s="8"/>
      <c r="BX429" s="12"/>
      <c r="BY429" s="12"/>
      <c r="BZ429" s="8"/>
      <c r="CA429" s="8"/>
      <c r="CB429" s="8"/>
      <c r="CC429" s="8"/>
    </row>
    <row r="430" ht="15.75" customHeight="1">
      <c r="A430" s="9">
        <v>159.0</v>
      </c>
      <c r="B430" s="9">
        <v>168.0</v>
      </c>
      <c r="C430" s="9"/>
      <c r="D430" s="2"/>
      <c r="E430" s="11"/>
      <c r="F430" s="11"/>
      <c r="AA430" s="12">
        <v>429.0</v>
      </c>
      <c r="AB430" s="13">
        <v>110.0</v>
      </c>
      <c r="AC430" s="11">
        <f t="shared" si="1"/>
        <v>0.8790983607</v>
      </c>
      <c r="AD430" s="13">
        <f t="shared" si="2"/>
        <v>0.275</v>
      </c>
      <c r="AE430" s="11">
        <f t="shared" si="3"/>
        <v>0.6040983607</v>
      </c>
      <c r="AF430" s="11">
        <f t="shared" si="7"/>
        <v>0.6020491803</v>
      </c>
      <c r="AH430" s="12">
        <v>429.0</v>
      </c>
      <c r="AI430" s="13">
        <v>137.0</v>
      </c>
      <c r="AJ430" s="11">
        <f t="shared" si="4"/>
        <v>0.8809034908</v>
      </c>
      <c r="AK430" s="11">
        <f t="shared" si="5"/>
        <v>0.3425</v>
      </c>
      <c r="AL430" s="11">
        <f t="shared" si="6"/>
        <v>0.5384034908</v>
      </c>
      <c r="AM430" s="11">
        <f t="shared" si="8"/>
        <v>0.5363501027</v>
      </c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13">
        <v>129.0</v>
      </c>
      <c r="BI430" s="12">
        <f t="shared" si="17"/>
        <v>23341</v>
      </c>
      <c r="BJ430" s="13">
        <v>14.0</v>
      </c>
      <c r="BK430" s="12">
        <f t="shared" si="18"/>
        <v>28460</v>
      </c>
      <c r="BL430" s="8"/>
      <c r="BM430" s="8"/>
      <c r="BN430" s="8"/>
      <c r="BO430" s="8"/>
      <c r="BP430" s="8"/>
      <c r="BQ430" s="8"/>
      <c r="BR430" s="8"/>
      <c r="BS430" s="8"/>
      <c r="BT430" s="13">
        <v>159.0</v>
      </c>
      <c r="BU430" s="13">
        <v>168.0</v>
      </c>
      <c r="BV430" s="8"/>
      <c r="BW430" s="8"/>
      <c r="BX430" s="12"/>
      <c r="BY430" s="12"/>
      <c r="BZ430" s="8"/>
      <c r="CA430" s="8"/>
      <c r="CB430" s="8"/>
      <c r="CC430" s="8"/>
    </row>
    <row r="431" ht="15.75" customHeight="1">
      <c r="A431" s="9">
        <v>54.0</v>
      </c>
      <c r="B431" s="9">
        <v>41.0</v>
      </c>
      <c r="C431" s="9"/>
      <c r="D431" s="2"/>
      <c r="E431" s="11"/>
      <c r="F431" s="11"/>
      <c r="AA431" s="12">
        <v>430.0</v>
      </c>
      <c r="AB431" s="13">
        <v>112.0</v>
      </c>
      <c r="AC431" s="11">
        <f t="shared" si="1"/>
        <v>0.881147541</v>
      </c>
      <c r="AD431" s="13">
        <f t="shared" si="2"/>
        <v>0.28</v>
      </c>
      <c r="AE431" s="11">
        <f t="shared" si="3"/>
        <v>0.601147541</v>
      </c>
      <c r="AF431" s="11">
        <f t="shared" si="7"/>
        <v>0.5990983607</v>
      </c>
      <c r="AH431" s="12">
        <v>430.0</v>
      </c>
      <c r="AI431" s="13">
        <v>137.0</v>
      </c>
      <c r="AJ431" s="11">
        <f t="shared" si="4"/>
        <v>0.8829568789</v>
      </c>
      <c r="AK431" s="11">
        <f t="shared" si="5"/>
        <v>0.3425</v>
      </c>
      <c r="AL431" s="11">
        <f t="shared" si="6"/>
        <v>0.5404568789</v>
      </c>
      <c r="AM431" s="11">
        <f t="shared" si="8"/>
        <v>0.5384034908</v>
      </c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13">
        <v>159.0</v>
      </c>
      <c r="BI431" s="12">
        <f t="shared" si="17"/>
        <v>23500</v>
      </c>
      <c r="BJ431" s="13">
        <v>168.0</v>
      </c>
      <c r="BK431" s="12">
        <f t="shared" si="18"/>
        <v>28628</v>
      </c>
      <c r="BL431" s="8"/>
      <c r="BM431" s="8"/>
      <c r="BN431" s="8"/>
      <c r="BO431" s="8"/>
      <c r="BP431" s="8"/>
      <c r="BQ431" s="8"/>
      <c r="BR431" s="8"/>
      <c r="BS431" s="8"/>
      <c r="BT431" s="13">
        <v>54.0</v>
      </c>
      <c r="BU431" s="13">
        <v>41.0</v>
      </c>
      <c r="BV431" s="8"/>
      <c r="BW431" s="8"/>
      <c r="BX431" s="12"/>
      <c r="BY431" s="12"/>
      <c r="BZ431" s="8"/>
      <c r="CA431" s="8"/>
      <c r="CB431" s="8"/>
      <c r="CC431" s="8"/>
    </row>
    <row r="432" ht="15.75" customHeight="1">
      <c r="A432" s="9">
        <v>17.0</v>
      </c>
      <c r="B432" s="9">
        <v>45.0</v>
      </c>
      <c r="C432" s="9"/>
      <c r="D432" s="2"/>
      <c r="E432" s="11"/>
      <c r="F432" s="11"/>
      <c r="AA432" s="12">
        <v>431.0</v>
      </c>
      <c r="AB432" s="13">
        <v>112.0</v>
      </c>
      <c r="AC432" s="11">
        <f t="shared" si="1"/>
        <v>0.8831967213</v>
      </c>
      <c r="AD432" s="13">
        <f t="shared" si="2"/>
        <v>0.28</v>
      </c>
      <c r="AE432" s="11">
        <f t="shared" si="3"/>
        <v>0.6031967213</v>
      </c>
      <c r="AF432" s="11">
        <f t="shared" si="7"/>
        <v>0.601147541</v>
      </c>
      <c r="AH432" s="12">
        <v>431.0</v>
      </c>
      <c r="AI432" s="13">
        <v>140.0</v>
      </c>
      <c r="AJ432" s="11">
        <f t="shared" si="4"/>
        <v>0.8850102669</v>
      </c>
      <c r="AK432" s="11">
        <f t="shared" si="5"/>
        <v>0.35</v>
      </c>
      <c r="AL432" s="11">
        <f t="shared" si="6"/>
        <v>0.5350102669</v>
      </c>
      <c r="AM432" s="11">
        <f t="shared" si="8"/>
        <v>0.5329568789</v>
      </c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13">
        <v>54.0</v>
      </c>
      <c r="BI432" s="12">
        <f t="shared" si="17"/>
        <v>23554</v>
      </c>
      <c r="BJ432" s="13">
        <v>41.0</v>
      </c>
      <c r="BK432" s="12">
        <f t="shared" si="18"/>
        <v>28669</v>
      </c>
      <c r="BL432" s="8"/>
      <c r="BM432" s="8"/>
      <c r="BN432" s="8"/>
      <c r="BO432" s="8"/>
      <c r="BP432" s="8"/>
      <c r="BQ432" s="8"/>
      <c r="BR432" s="8"/>
      <c r="BS432" s="8"/>
      <c r="BT432" s="13">
        <v>17.0</v>
      </c>
      <c r="BU432" s="13">
        <v>45.0</v>
      </c>
      <c r="BV432" s="8"/>
      <c r="BW432" s="8"/>
      <c r="BX432" s="12"/>
      <c r="BY432" s="12"/>
      <c r="BZ432" s="8"/>
      <c r="CA432" s="8"/>
      <c r="CB432" s="8"/>
      <c r="CC432" s="8"/>
    </row>
    <row r="433" ht="15.75" customHeight="1">
      <c r="A433" s="9">
        <v>33.0</v>
      </c>
      <c r="B433" s="9">
        <v>38.0</v>
      </c>
      <c r="C433" s="9"/>
      <c r="D433" s="2"/>
      <c r="E433" s="11"/>
      <c r="F433" s="11"/>
      <c r="AA433" s="12">
        <v>432.0</v>
      </c>
      <c r="AB433" s="13">
        <v>113.0</v>
      </c>
      <c r="AC433" s="11">
        <f t="shared" si="1"/>
        <v>0.8852459016</v>
      </c>
      <c r="AD433" s="13">
        <f t="shared" si="2"/>
        <v>0.2825</v>
      </c>
      <c r="AE433" s="11">
        <f t="shared" si="3"/>
        <v>0.6027459016</v>
      </c>
      <c r="AF433" s="11">
        <f t="shared" si="7"/>
        <v>0.6006967213</v>
      </c>
      <c r="AH433" s="12">
        <v>432.0</v>
      </c>
      <c r="AI433" s="13">
        <v>141.0</v>
      </c>
      <c r="AJ433" s="11">
        <f t="shared" si="4"/>
        <v>0.887063655</v>
      </c>
      <c r="AK433" s="11">
        <f t="shared" si="5"/>
        <v>0.3525</v>
      </c>
      <c r="AL433" s="11">
        <f t="shared" si="6"/>
        <v>0.534563655</v>
      </c>
      <c r="AM433" s="11">
        <f t="shared" si="8"/>
        <v>0.5325102669</v>
      </c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13">
        <v>17.0</v>
      </c>
      <c r="BI433" s="12">
        <f t="shared" si="17"/>
        <v>23571</v>
      </c>
      <c r="BJ433" s="13">
        <v>45.0</v>
      </c>
      <c r="BK433" s="12">
        <f t="shared" si="18"/>
        <v>28714</v>
      </c>
      <c r="BL433" s="8"/>
      <c r="BM433" s="8"/>
      <c r="BN433" s="8"/>
      <c r="BO433" s="8"/>
      <c r="BP433" s="8"/>
      <c r="BQ433" s="8"/>
      <c r="BR433" s="8"/>
      <c r="BS433" s="8"/>
      <c r="BT433" s="13">
        <v>33.0</v>
      </c>
      <c r="BU433" s="13">
        <v>38.0</v>
      </c>
      <c r="BV433" s="8"/>
      <c r="BW433" s="8"/>
      <c r="BX433" s="12"/>
      <c r="BY433" s="12"/>
      <c r="BZ433" s="8"/>
      <c r="CA433" s="8"/>
      <c r="CB433" s="8"/>
      <c r="CC433" s="8"/>
    </row>
    <row r="434" ht="15.75" customHeight="1">
      <c r="A434" s="9">
        <v>15.0</v>
      </c>
      <c r="B434" s="9">
        <v>21.0</v>
      </c>
      <c r="C434" s="9"/>
      <c r="D434" s="2"/>
      <c r="E434" s="11"/>
      <c r="F434" s="11"/>
      <c r="AA434" s="12">
        <v>433.0</v>
      </c>
      <c r="AB434" s="13">
        <v>113.0</v>
      </c>
      <c r="AC434" s="11">
        <f t="shared" si="1"/>
        <v>0.887295082</v>
      </c>
      <c r="AD434" s="13">
        <f t="shared" si="2"/>
        <v>0.2825</v>
      </c>
      <c r="AE434" s="11">
        <f t="shared" si="3"/>
        <v>0.604795082</v>
      </c>
      <c r="AF434" s="11">
        <f t="shared" si="7"/>
        <v>0.6027459016</v>
      </c>
      <c r="AH434" s="12">
        <v>433.0</v>
      </c>
      <c r="AI434" s="13">
        <v>141.0</v>
      </c>
      <c r="AJ434" s="11">
        <f t="shared" si="4"/>
        <v>0.8891170431</v>
      </c>
      <c r="AK434" s="11">
        <f t="shared" si="5"/>
        <v>0.3525</v>
      </c>
      <c r="AL434" s="11">
        <f t="shared" si="6"/>
        <v>0.5366170431</v>
      </c>
      <c r="AM434" s="11">
        <f t="shared" si="8"/>
        <v>0.534563655</v>
      </c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13">
        <v>33.0</v>
      </c>
      <c r="BI434" s="12">
        <f t="shared" si="17"/>
        <v>23604</v>
      </c>
      <c r="BJ434" s="13">
        <v>38.0</v>
      </c>
      <c r="BK434" s="12">
        <f t="shared" si="18"/>
        <v>28752</v>
      </c>
      <c r="BL434" s="8"/>
      <c r="BM434" s="8"/>
      <c r="BN434" s="8"/>
      <c r="BO434" s="8"/>
      <c r="BP434" s="8"/>
      <c r="BQ434" s="8"/>
      <c r="BR434" s="8"/>
      <c r="BS434" s="8"/>
      <c r="BT434" s="13">
        <v>15.0</v>
      </c>
      <c r="BU434" s="13">
        <v>21.0</v>
      </c>
      <c r="BV434" s="8"/>
      <c r="BW434" s="8"/>
      <c r="BX434" s="12"/>
      <c r="BY434" s="12"/>
      <c r="BZ434" s="8"/>
      <c r="CA434" s="8"/>
      <c r="CB434" s="8"/>
      <c r="CC434" s="8"/>
    </row>
    <row r="435" ht="15.75" customHeight="1">
      <c r="A435" s="9">
        <v>7.0</v>
      </c>
      <c r="B435" s="9">
        <v>29.0</v>
      </c>
      <c r="C435" s="9"/>
      <c r="D435" s="2"/>
      <c r="E435" s="11"/>
      <c r="F435" s="11"/>
      <c r="AA435" s="12">
        <v>434.0</v>
      </c>
      <c r="AB435" s="13">
        <v>115.0</v>
      </c>
      <c r="AC435" s="11">
        <f t="shared" si="1"/>
        <v>0.8893442623</v>
      </c>
      <c r="AD435" s="13">
        <f t="shared" si="2"/>
        <v>0.2875</v>
      </c>
      <c r="AE435" s="11">
        <f t="shared" si="3"/>
        <v>0.6018442623</v>
      </c>
      <c r="AF435" s="11">
        <f t="shared" si="7"/>
        <v>0.599795082</v>
      </c>
      <c r="AH435" s="12">
        <v>434.0</v>
      </c>
      <c r="AI435" s="13">
        <v>141.0</v>
      </c>
      <c r="AJ435" s="11">
        <f t="shared" si="4"/>
        <v>0.8911704312</v>
      </c>
      <c r="AK435" s="11">
        <f t="shared" si="5"/>
        <v>0.3525</v>
      </c>
      <c r="AL435" s="11">
        <f t="shared" si="6"/>
        <v>0.5386704312</v>
      </c>
      <c r="AM435" s="11">
        <f t="shared" si="8"/>
        <v>0.5366170431</v>
      </c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13">
        <v>15.0</v>
      </c>
      <c r="BI435" s="12">
        <f t="shared" si="17"/>
        <v>23619</v>
      </c>
      <c r="BJ435" s="13">
        <v>21.0</v>
      </c>
      <c r="BK435" s="12">
        <f t="shared" si="18"/>
        <v>28773</v>
      </c>
      <c r="BL435" s="8"/>
      <c r="BM435" s="8"/>
      <c r="BN435" s="8"/>
      <c r="BO435" s="8"/>
      <c r="BP435" s="8"/>
      <c r="BQ435" s="8"/>
      <c r="BR435" s="8"/>
      <c r="BS435" s="8"/>
      <c r="BT435" s="13">
        <v>7.0</v>
      </c>
      <c r="BU435" s="13">
        <v>29.0</v>
      </c>
      <c r="BV435" s="8"/>
      <c r="BW435" s="8"/>
      <c r="BX435" s="12"/>
      <c r="BY435" s="12"/>
      <c r="BZ435" s="8"/>
      <c r="CA435" s="8"/>
      <c r="CB435" s="8"/>
      <c r="CC435" s="8"/>
    </row>
    <row r="436" ht="15.75" customHeight="1">
      <c r="A436" s="9">
        <v>6.0</v>
      </c>
      <c r="B436" s="9">
        <v>45.0</v>
      </c>
      <c r="C436" s="9"/>
      <c r="D436" s="2"/>
      <c r="E436" s="11"/>
      <c r="F436" s="11"/>
      <c r="AA436" s="12">
        <v>435.0</v>
      </c>
      <c r="AB436" s="13">
        <v>116.0</v>
      </c>
      <c r="AC436" s="11">
        <f t="shared" si="1"/>
        <v>0.8913934426</v>
      </c>
      <c r="AD436" s="13">
        <f t="shared" si="2"/>
        <v>0.29</v>
      </c>
      <c r="AE436" s="11">
        <f t="shared" si="3"/>
        <v>0.6013934426</v>
      </c>
      <c r="AF436" s="11">
        <f t="shared" si="7"/>
        <v>0.5993442623</v>
      </c>
      <c r="AH436" s="12">
        <v>435.0</v>
      </c>
      <c r="AI436" s="13">
        <v>142.0</v>
      </c>
      <c r="AJ436" s="11">
        <f t="shared" si="4"/>
        <v>0.8932238193</v>
      </c>
      <c r="AK436" s="11">
        <f t="shared" si="5"/>
        <v>0.355</v>
      </c>
      <c r="AL436" s="11">
        <f t="shared" si="6"/>
        <v>0.5382238193</v>
      </c>
      <c r="AM436" s="11">
        <f t="shared" si="8"/>
        <v>0.5361704312</v>
      </c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13">
        <v>7.0</v>
      </c>
      <c r="BI436" s="12">
        <f t="shared" si="17"/>
        <v>23626</v>
      </c>
      <c r="BJ436" s="13">
        <v>29.0</v>
      </c>
      <c r="BK436" s="12">
        <f t="shared" si="18"/>
        <v>28802</v>
      </c>
      <c r="BL436" s="8"/>
      <c r="BM436" s="8"/>
      <c r="BN436" s="8"/>
      <c r="BO436" s="8"/>
      <c r="BP436" s="8"/>
      <c r="BQ436" s="8"/>
      <c r="BR436" s="8"/>
      <c r="BS436" s="8"/>
      <c r="BT436" s="13">
        <v>6.0</v>
      </c>
      <c r="BU436" s="13">
        <v>45.0</v>
      </c>
      <c r="BV436" s="8"/>
      <c r="BW436" s="8"/>
      <c r="BX436" s="12"/>
      <c r="BY436" s="12"/>
      <c r="BZ436" s="8"/>
      <c r="CA436" s="8"/>
      <c r="CB436" s="8"/>
      <c r="CC436" s="8"/>
    </row>
    <row r="437" ht="15.75" customHeight="1">
      <c r="A437" s="9">
        <v>142.0</v>
      </c>
      <c r="B437" s="9">
        <v>11.0</v>
      </c>
      <c r="C437" s="9"/>
      <c r="D437" s="2"/>
      <c r="E437" s="11"/>
      <c r="F437" s="11"/>
      <c r="AA437" s="12">
        <v>436.0</v>
      </c>
      <c r="AB437" s="13">
        <v>116.0</v>
      </c>
      <c r="AC437" s="11">
        <f t="shared" si="1"/>
        <v>0.893442623</v>
      </c>
      <c r="AD437" s="13">
        <f t="shared" si="2"/>
        <v>0.29</v>
      </c>
      <c r="AE437" s="11">
        <f t="shared" si="3"/>
        <v>0.603442623</v>
      </c>
      <c r="AF437" s="11">
        <f t="shared" si="7"/>
        <v>0.6013934426</v>
      </c>
      <c r="AH437" s="12">
        <v>436.0</v>
      </c>
      <c r="AI437" s="13">
        <v>143.0</v>
      </c>
      <c r="AJ437" s="11">
        <f t="shared" si="4"/>
        <v>0.8952772074</v>
      </c>
      <c r="AK437" s="11">
        <f t="shared" si="5"/>
        <v>0.3575</v>
      </c>
      <c r="AL437" s="11">
        <f t="shared" si="6"/>
        <v>0.5377772074</v>
      </c>
      <c r="AM437" s="11">
        <f t="shared" si="8"/>
        <v>0.5357238193</v>
      </c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13">
        <v>6.0</v>
      </c>
      <c r="BI437" s="12">
        <f t="shared" si="17"/>
        <v>23632</v>
      </c>
      <c r="BJ437" s="13">
        <v>45.0</v>
      </c>
      <c r="BK437" s="12">
        <f t="shared" si="18"/>
        <v>28847</v>
      </c>
      <c r="BL437" s="8"/>
      <c r="BM437" s="8"/>
      <c r="BN437" s="8"/>
      <c r="BO437" s="8"/>
      <c r="BP437" s="8"/>
      <c r="BQ437" s="8"/>
      <c r="BR437" s="8"/>
      <c r="BS437" s="8"/>
      <c r="BT437" s="13">
        <v>142.0</v>
      </c>
      <c r="BU437" s="13">
        <v>11.0</v>
      </c>
      <c r="BV437" s="8"/>
      <c r="BW437" s="8"/>
      <c r="BX437" s="12"/>
      <c r="BY437" s="12"/>
      <c r="BZ437" s="8"/>
      <c r="CA437" s="8"/>
      <c r="CB437" s="8"/>
      <c r="CC437" s="8"/>
    </row>
    <row r="438" ht="15.75" customHeight="1">
      <c r="A438" s="9">
        <v>15.0</v>
      </c>
      <c r="B438" s="9">
        <v>13.0</v>
      </c>
      <c r="C438" s="9"/>
      <c r="D438" s="2"/>
      <c r="E438" s="11"/>
      <c r="F438" s="11"/>
      <c r="AA438" s="12">
        <v>437.0</v>
      </c>
      <c r="AB438" s="13">
        <v>118.0</v>
      </c>
      <c r="AC438" s="11">
        <f t="shared" si="1"/>
        <v>0.8954918033</v>
      </c>
      <c r="AD438" s="13">
        <f t="shared" si="2"/>
        <v>0.295</v>
      </c>
      <c r="AE438" s="11">
        <f t="shared" si="3"/>
        <v>0.6004918033</v>
      </c>
      <c r="AF438" s="11">
        <f t="shared" si="7"/>
        <v>0.598442623</v>
      </c>
      <c r="AH438" s="12">
        <v>437.0</v>
      </c>
      <c r="AI438" s="13">
        <v>143.0</v>
      </c>
      <c r="AJ438" s="11">
        <f t="shared" si="4"/>
        <v>0.8973305955</v>
      </c>
      <c r="AK438" s="11">
        <f t="shared" si="5"/>
        <v>0.3575</v>
      </c>
      <c r="AL438" s="11">
        <f t="shared" si="6"/>
        <v>0.5398305955</v>
      </c>
      <c r="AM438" s="11">
        <f t="shared" si="8"/>
        <v>0.5377772074</v>
      </c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13">
        <v>142.0</v>
      </c>
      <c r="BI438" s="12">
        <f t="shared" si="17"/>
        <v>23774</v>
      </c>
      <c r="BJ438" s="13">
        <v>11.0</v>
      </c>
      <c r="BK438" s="12">
        <f t="shared" si="18"/>
        <v>28858</v>
      </c>
      <c r="BL438" s="8"/>
      <c r="BM438" s="8"/>
      <c r="BN438" s="8"/>
      <c r="BO438" s="8"/>
      <c r="BP438" s="8"/>
      <c r="BQ438" s="8"/>
      <c r="BR438" s="8"/>
      <c r="BS438" s="8"/>
      <c r="BT438" s="13">
        <v>15.0</v>
      </c>
      <c r="BU438" s="13">
        <v>13.0</v>
      </c>
      <c r="BV438" s="8"/>
      <c r="BW438" s="8"/>
      <c r="BX438" s="12"/>
      <c r="BY438" s="12"/>
      <c r="BZ438" s="8"/>
      <c r="CA438" s="8"/>
      <c r="CB438" s="8"/>
      <c r="CC438" s="8"/>
    </row>
    <row r="439" ht="15.75" customHeight="1">
      <c r="A439" s="9">
        <v>16.0</v>
      </c>
      <c r="B439" s="9">
        <v>13.0</v>
      </c>
      <c r="C439" s="9"/>
      <c r="D439" s="2"/>
      <c r="E439" s="11"/>
      <c r="F439" s="11"/>
      <c r="AA439" s="12">
        <v>438.0</v>
      </c>
      <c r="AB439" s="13">
        <v>122.0</v>
      </c>
      <c r="AC439" s="11">
        <f t="shared" si="1"/>
        <v>0.8975409836</v>
      </c>
      <c r="AD439" s="13">
        <f t="shared" si="2"/>
        <v>0.305</v>
      </c>
      <c r="AE439" s="11">
        <f t="shared" si="3"/>
        <v>0.5925409836</v>
      </c>
      <c r="AF439" s="11">
        <f t="shared" si="7"/>
        <v>0.5904918033</v>
      </c>
      <c r="AH439" s="12">
        <v>438.0</v>
      </c>
      <c r="AI439" s="13">
        <v>145.0</v>
      </c>
      <c r="AJ439" s="11">
        <f t="shared" si="4"/>
        <v>0.8993839836</v>
      </c>
      <c r="AK439" s="11">
        <f t="shared" si="5"/>
        <v>0.3625</v>
      </c>
      <c r="AL439" s="11">
        <f t="shared" si="6"/>
        <v>0.5368839836</v>
      </c>
      <c r="AM439" s="11">
        <f t="shared" si="8"/>
        <v>0.5348305955</v>
      </c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13">
        <v>15.0</v>
      </c>
      <c r="BI439" s="12">
        <f t="shared" si="17"/>
        <v>23789</v>
      </c>
      <c r="BJ439" s="13">
        <v>13.0</v>
      </c>
      <c r="BK439" s="12">
        <f t="shared" si="18"/>
        <v>28871</v>
      </c>
      <c r="BL439" s="8"/>
      <c r="BM439" s="8"/>
      <c r="BN439" s="8"/>
      <c r="BO439" s="8"/>
      <c r="BP439" s="8"/>
      <c r="BQ439" s="8"/>
      <c r="BR439" s="8"/>
      <c r="BS439" s="8"/>
      <c r="BT439" s="13">
        <v>16.0</v>
      </c>
      <c r="BU439" s="13">
        <v>13.0</v>
      </c>
      <c r="BV439" s="8"/>
      <c r="BW439" s="8"/>
      <c r="BX439" s="12"/>
      <c r="BY439" s="12"/>
      <c r="BZ439" s="8"/>
      <c r="CA439" s="8"/>
      <c r="CB439" s="8"/>
      <c r="CC439" s="8"/>
    </row>
    <row r="440" ht="15.75" customHeight="1">
      <c r="A440" s="9">
        <v>24.0</v>
      </c>
      <c r="B440" s="9">
        <v>11.0</v>
      </c>
      <c r="C440" s="9"/>
      <c r="D440" s="2"/>
      <c r="E440" s="11"/>
      <c r="F440" s="11"/>
      <c r="AA440" s="12">
        <v>439.0</v>
      </c>
      <c r="AB440" s="13">
        <v>124.0</v>
      </c>
      <c r="AC440" s="11">
        <f t="shared" si="1"/>
        <v>0.8995901639</v>
      </c>
      <c r="AD440" s="13">
        <f t="shared" si="2"/>
        <v>0.31</v>
      </c>
      <c r="AE440" s="11">
        <f t="shared" si="3"/>
        <v>0.5895901639</v>
      </c>
      <c r="AF440" s="11">
        <f t="shared" si="7"/>
        <v>0.5875409836</v>
      </c>
      <c r="AH440" s="12">
        <v>439.0</v>
      </c>
      <c r="AI440" s="13">
        <v>146.0</v>
      </c>
      <c r="AJ440" s="11">
        <f t="shared" si="4"/>
        <v>0.9014373717</v>
      </c>
      <c r="AK440" s="11">
        <f t="shared" si="5"/>
        <v>0.365</v>
      </c>
      <c r="AL440" s="11">
        <f t="shared" si="6"/>
        <v>0.5364373717</v>
      </c>
      <c r="AM440" s="11">
        <f t="shared" si="8"/>
        <v>0.5343839836</v>
      </c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13">
        <v>16.0</v>
      </c>
      <c r="BI440" s="12">
        <f t="shared" si="17"/>
        <v>23805</v>
      </c>
      <c r="BJ440" s="13">
        <v>13.0</v>
      </c>
      <c r="BK440" s="12">
        <f t="shared" si="18"/>
        <v>28884</v>
      </c>
      <c r="BL440" s="8"/>
      <c r="BM440" s="8"/>
      <c r="BN440" s="8"/>
      <c r="BO440" s="8"/>
      <c r="BP440" s="8"/>
      <c r="BQ440" s="8"/>
      <c r="BR440" s="8"/>
      <c r="BS440" s="8"/>
      <c r="BT440" s="13">
        <v>24.0</v>
      </c>
      <c r="BU440" s="13">
        <v>11.0</v>
      </c>
      <c r="BV440" s="8"/>
      <c r="BW440" s="8"/>
      <c r="BX440" s="12"/>
      <c r="BY440" s="12"/>
      <c r="BZ440" s="8"/>
      <c r="CA440" s="8"/>
      <c r="CB440" s="8"/>
      <c r="CC440" s="8"/>
    </row>
    <row r="441" ht="15.75" customHeight="1">
      <c r="A441" s="9">
        <v>19.0</v>
      </c>
      <c r="B441" s="9">
        <v>25.0</v>
      </c>
      <c r="C441" s="9"/>
      <c r="D441" s="2"/>
      <c r="E441" s="11"/>
      <c r="F441" s="11"/>
      <c r="AA441" s="12">
        <v>440.0</v>
      </c>
      <c r="AB441" s="13">
        <v>125.0</v>
      </c>
      <c r="AC441" s="11">
        <f t="shared" si="1"/>
        <v>0.9016393443</v>
      </c>
      <c r="AD441" s="13">
        <f t="shared" si="2"/>
        <v>0.3125</v>
      </c>
      <c r="AE441" s="11">
        <f t="shared" si="3"/>
        <v>0.5891393443</v>
      </c>
      <c r="AF441" s="11">
        <f t="shared" si="7"/>
        <v>0.5870901639</v>
      </c>
      <c r="AH441" s="12">
        <v>440.0</v>
      </c>
      <c r="AI441" s="13">
        <v>148.0</v>
      </c>
      <c r="AJ441" s="11">
        <f t="shared" si="4"/>
        <v>0.9034907598</v>
      </c>
      <c r="AK441" s="11">
        <f t="shared" si="5"/>
        <v>0.37</v>
      </c>
      <c r="AL441" s="11">
        <f t="shared" si="6"/>
        <v>0.5334907598</v>
      </c>
      <c r="AM441" s="11">
        <f t="shared" si="8"/>
        <v>0.5314373717</v>
      </c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13">
        <v>24.0</v>
      </c>
      <c r="BI441" s="12">
        <f t="shared" si="17"/>
        <v>23829</v>
      </c>
      <c r="BJ441" s="13">
        <v>11.0</v>
      </c>
      <c r="BK441" s="12">
        <f t="shared" si="18"/>
        <v>28895</v>
      </c>
      <c r="BL441" s="8"/>
      <c r="BM441" s="8"/>
      <c r="BN441" s="8"/>
      <c r="BO441" s="8"/>
      <c r="BP441" s="8"/>
      <c r="BQ441" s="8"/>
      <c r="BR441" s="8"/>
      <c r="BS441" s="8"/>
      <c r="BT441" s="13">
        <v>19.0</v>
      </c>
      <c r="BU441" s="13">
        <v>25.0</v>
      </c>
      <c r="BV441" s="8"/>
      <c r="BW441" s="8"/>
      <c r="BX441" s="12"/>
      <c r="BY441" s="12"/>
      <c r="BZ441" s="8"/>
      <c r="CA441" s="8"/>
      <c r="CB441" s="8"/>
      <c r="CC441" s="8"/>
    </row>
    <row r="442" ht="15.75" customHeight="1">
      <c r="A442" s="9">
        <v>29.0</v>
      </c>
      <c r="B442" s="9">
        <v>18.0</v>
      </c>
      <c r="C442" s="9"/>
      <c r="D442" s="2"/>
      <c r="E442" s="11"/>
      <c r="F442" s="11"/>
      <c r="AA442" s="12">
        <v>441.0</v>
      </c>
      <c r="AB442" s="13">
        <v>127.0</v>
      </c>
      <c r="AC442" s="11">
        <f t="shared" si="1"/>
        <v>0.9036885246</v>
      </c>
      <c r="AD442" s="13">
        <f t="shared" si="2"/>
        <v>0.3175</v>
      </c>
      <c r="AE442" s="11">
        <f t="shared" si="3"/>
        <v>0.5861885246</v>
      </c>
      <c r="AF442" s="11">
        <f t="shared" si="7"/>
        <v>0.5841393443</v>
      </c>
      <c r="AH442" s="12">
        <v>441.0</v>
      </c>
      <c r="AI442" s="13">
        <v>151.0</v>
      </c>
      <c r="AJ442" s="11">
        <f t="shared" si="4"/>
        <v>0.9055441478</v>
      </c>
      <c r="AK442" s="11">
        <f t="shared" si="5"/>
        <v>0.3775</v>
      </c>
      <c r="AL442" s="11">
        <f t="shared" si="6"/>
        <v>0.5280441478</v>
      </c>
      <c r="AM442" s="11">
        <f t="shared" si="8"/>
        <v>0.5259907598</v>
      </c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13">
        <v>19.0</v>
      </c>
      <c r="BI442" s="12">
        <f t="shared" si="17"/>
        <v>23848</v>
      </c>
      <c r="BJ442" s="13">
        <v>25.0</v>
      </c>
      <c r="BK442" s="12">
        <f t="shared" si="18"/>
        <v>28920</v>
      </c>
      <c r="BL442" s="8"/>
      <c r="BM442" s="8"/>
      <c r="BN442" s="8"/>
      <c r="BO442" s="8"/>
      <c r="BP442" s="8"/>
      <c r="BQ442" s="8"/>
      <c r="BR442" s="8"/>
      <c r="BS442" s="8"/>
      <c r="BT442" s="13">
        <v>29.0</v>
      </c>
      <c r="BU442" s="13">
        <v>18.0</v>
      </c>
      <c r="BV442" s="8"/>
      <c r="BW442" s="8"/>
      <c r="BX442" s="12"/>
      <c r="BY442" s="12"/>
      <c r="BZ442" s="8"/>
      <c r="CA442" s="8"/>
      <c r="CB442" s="8"/>
      <c r="CC442" s="8"/>
    </row>
    <row r="443" ht="15.75" customHeight="1">
      <c r="A443" s="9">
        <v>20.0</v>
      </c>
      <c r="B443" s="9">
        <v>73.0</v>
      </c>
      <c r="C443" s="9"/>
      <c r="D443" s="2"/>
      <c r="E443" s="11"/>
      <c r="F443" s="11"/>
      <c r="AA443" s="12">
        <v>442.0</v>
      </c>
      <c r="AB443" s="13">
        <v>127.0</v>
      </c>
      <c r="AC443" s="11">
        <f t="shared" si="1"/>
        <v>0.9057377049</v>
      </c>
      <c r="AD443" s="13">
        <f t="shared" si="2"/>
        <v>0.3175</v>
      </c>
      <c r="AE443" s="11">
        <f t="shared" si="3"/>
        <v>0.5882377049</v>
      </c>
      <c r="AF443" s="11">
        <f t="shared" si="7"/>
        <v>0.5861885246</v>
      </c>
      <c r="AH443" s="12">
        <v>442.0</v>
      </c>
      <c r="AI443" s="13">
        <v>153.0</v>
      </c>
      <c r="AJ443" s="11">
        <f t="shared" si="4"/>
        <v>0.9075975359</v>
      </c>
      <c r="AK443" s="11">
        <f t="shared" si="5"/>
        <v>0.3825</v>
      </c>
      <c r="AL443" s="11">
        <f t="shared" si="6"/>
        <v>0.5250975359</v>
      </c>
      <c r="AM443" s="11">
        <f t="shared" si="8"/>
        <v>0.5230441478</v>
      </c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13">
        <v>29.0</v>
      </c>
      <c r="BI443" s="12">
        <f t="shared" si="17"/>
        <v>23877</v>
      </c>
      <c r="BJ443" s="13">
        <v>18.0</v>
      </c>
      <c r="BK443" s="12">
        <f t="shared" si="18"/>
        <v>28938</v>
      </c>
      <c r="BL443" s="8"/>
      <c r="BM443" s="8"/>
      <c r="BN443" s="8"/>
      <c r="BO443" s="8"/>
      <c r="BP443" s="8"/>
      <c r="BQ443" s="8"/>
      <c r="BR443" s="8"/>
      <c r="BS443" s="8"/>
      <c r="BT443" s="13">
        <v>20.0</v>
      </c>
      <c r="BU443" s="13">
        <v>73.0</v>
      </c>
      <c r="BV443" s="8"/>
      <c r="BW443" s="8"/>
      <c r="BX443" s="12"/>
      <c r="BY443" s="12"/>
      <c r="BZ443" s="8"/>
      <c r="CA443" s="8"/>
      <c r="CB443" s="8"/>
      <c r="CC443" s="8"/>
    </row>
    <row r="444" ht="15.75" customHeight="1">
      <c r="A444" s="9">
        <v>14.0</v>
      </c>
      <c r="B444" s="9">
        <v>42.0</v>
      </c>
      <c r="C444" s="9"/>
      <c r="D444" s="2"/>
      <c r="E444" s="11"/>
      <c r="F444" s="11"/>
      <c r="AA444" s="12">
        <v>443.0</v>
      </c>
      <c r="AB444" s="13">
        <v>128.0</v>
      </c>
      <c r="AC444" s="11">
        <f t="shared" si="1"/>
        <v>0.9077868852</v>
      </c>
      <c r="AD444" s="13">
        <f t="shared" si="2"/>
        <v>0.32</v>
      </c>
      <c r="AE444" s="11">
        <f t="shared" si="3"/>
        <v>0.5877868852</v>
      </c>
      <c r="AF444" s="11">
        <f t="shared" si="7"/>
        <v>0.5857377049</v>
      </c>
      <c r="AH444" s="12">
        <v>443.0</v>
      </c>
      <c r="AI444" s="13">
        <v>155.0</v>
      </c>
      <c r="AJ444" s="11">
        <f t="shared" si="4"/>
        <v>0.909650924</v>
      </c>
      <c r="AK444" s="11">
        <f t="shared" si="5"/>
        <v>0.3875</v>
      </c>
      <c r="AL444" s="11">
        <f t="shared" si="6"/>
        <v>0.522150924</v>
      </c>
      <c r="AM444" s="11">
        <f t="shared" si="8"/>
        <v>0.5200975359</v>
      </c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13">
        <v>20.0</v>
      </c>
      <c r="BI444" s="12">
        <f t="shared" si="17"/>
        <v>23897</v>
      </c>
      <c r="BJ444" s="13">
        <v>73.0</v>
      </c>
      <c r="BK444" s="12">
        <f t="shared" si="18"/>
        <v>29011</v>
      </c>
      <c r="BL444" s="8"/>
      <c r="BM444" s="8"/>
      <c r="BN444" s="8"/>
      <c r="BO444" s="8"/>
      <c r="BP444" s="8"/>
      <c r="BQ444" s="8"/>
      <c r="BR444" s="8"/>
      <c r="BS444" s="8"/>
      <c r="BT444" s="13">
        <v>14.0</v>
      </c>
      <c r="BU444" s="13">
        <v>42.0</v>
      </c>
      <c r="BV444" s="8"/>
      <c r="BW444" s="8"/>
      <c r="BX444" s="12"/>
      <c r="BY444" s="12"/>
      <c r="BZ444" s="8"/>
      <c r="CA444" s="8"/>
      <c r="CB444" s="8"/>
      <c r="CC444" s="8"/>
    </row>
    <row r="445" ht="15.75" customHeight="1">
      <c r="A445" s="9">
        <v>110.0</v>
      </c>
      <c r="B445" s="9">
        <v>23.0</v>
      </c>
      <c r="C445" s="9"/>
      <c r="D445" s="2"/>
      <c r="E445" s="11"/>
      <c r="F445" s="11"/>
      <c r="AA445" s="12">
        <v>444.0</v>
      </c>
      <c r="AB445" s="13">
        <v>129.0</v>
      </c>
      <c r="AC445" s="11">
        <f t="shared" si="1"/>
        <v>0.9098360656</v>
      </c>
      <c r="AD445" s="13">
        <f t="shared" si="2"/>
        <v>0.3225</v>
      </c>
      <c r="AE445" s="11">
        <f t="shared" si="3"/>
        <v>0.5873360656</v>
      </c>
      <c r="AF445" s="11">
        <f t="shared" si="7"/>
        <v>0.5852868852</v>
      </c>
      <c r="AH445" s="12">
        <v>444.0</v>
      </c>
      <c r="AI445" s="13">
        <v>157.0</v>
      </c>
      <c r="AJ445" s="11">
        <f t="shared" si="4"/>
        <v>0.9117043121</v>
      </c>
      <c r="AK445" s="11">
        <f t="shared" si="5"/>
        <v>0.3925</v>
      </c>
      <c r="AL445" s="11">
        <f t="shared" si="6"/>
        <v>0.5192043121</v>
      </c>
      <c r="AM445" s="11">
        <f t="shared" si="8"/>
        <v>0.517150924</v>
      </c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13">
        <v>14.0</v>
      </c>
      <c r="BI445" s="12">
        <f t="shared" si="17"/>
        <v>23911</v>
      </c>
      <c r="BJ445" s="13">
        <v>42.0</v>
      </c>
      <c r="BK445" s="12">
        <f t="shared" si="18"/>
        <v>29053</v>
      </c>
      <c r="BL445" s="8"/>
      <c r="BM445" s="8"/>
      <c r="BN445" s="8"/>
      <c r="BO445" s="8"/>
      <c r="BP445" s="8"/>
      <c r="BQ445" s="8"/>
      <c r="BR445" s="8"/>
      <c r="BS445" s="8"/>
      <c r="BT445" s="13">
        <v>110.0</v>
      </c>
      <c r="BU445" s="13">
        <v>23.0</v>
      </c>
      <c r="BV445" s="8"/>
      <c r="BW445" s="8"/>
      <c r="BX445" s="12"/>
      <c r="BY445" s="12"/>
      <c r="BZ445" s="8"/>
      <c r="CA445" s="8"/>
      <c r="CB445" s="8"/>
      <c r="CC445" s="8"/>
    </row>
    <row r="446" ht="15.75" customHeight="1">
      <c r="A446" s="9">
        <v>79.0</v>
      </c>
      <c r="B446" s="9">
        <v>105.0</v>
      </c>
      <c r="C446" s="9"/>
      <c r="D446" s="2"/>
      <c r="E446" s="11"/>
      <c r="F446" s="11"/>
      <c r="AA446" s="12">
        <v>445.0</v>
      </c>
      <c r="AB446" s="13">
        <v>130.0</v>
      </c>
      <c r="AC446" s="11">
        <f t="shared" si="1"/>
        <v>0.9118852459</v>
      </c>
      <c r="AD446" s="13">
        <f t="shared" si="2"/>
        <v>0.325</v>
      </c>
      <c r="AE446" s="11">
        <f t="shared" si="3"/>
        <v>0.5868852459</v>
      </c>
      <c r="AF446" s="11">
        <f t="shared" si="7"/>
        <v>0.5848360656</v>
      </c>
      <c r="AH446" s="12">
        <v>445.0</v>
      </c>
      <c r="AI446" s="13">
        <v>158.0</v>
      </c>
      <c r="AJ446" s="11">
        <f t="shared" si="4"/>
        <v>0.9137577002</v>
      </c>
      <c r="AK446" s="11">
        <f t="shared" si="5"/>
        <v>0.395</v>
      </c>
      <c r="AL446" s="11">
        <f t="shared" si="6"/>
        <v>0.5187577002</v>
      </c>
      <c r="AM446" s="11">
        <f t="shared" si="8"/>
        <v>0.5167043121</v>
      </c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13">
        <v>110.0</v>
      </c>
      <c r="BI446" s="12">
        <f t="shared" si="17"/>
        <v>24021</v>
      </c>
      <c r="BJ446" s="13">
        <v>23.0</v>
      </c>
      <c r="BK446" s="12">
        <f t="shared" si="18"/>
        <v>29076</v>
      </c>
      <c r="BL446" s="8"/>
      <c r="BM446" s="8"/>
      <c r="BN446" s="8"/>
      <c r="BO446" s="8"/>
      <c r="BP446" s="8"/>
      <c r="BQ446" s="8"/>
      <c r="BR446" s="8"/>
      <c r="BS446" s="8"/>
      <c r="BT446" s="13">
        <v>79.0</v>
      </c>
      <c r="BU446" s="13">
        <v>105.0</v>
      </c>
      <c r="BV446" s="8"/>
      <c r="BW446" s="8"/>
      <c r="BX446" s="12"/>
      <c r="BY446" s="12"/>
      <c r="BZ446" s="8"/>
      <c r="CA446" s="8"/>
      <c r="CB446" s="8"/>
      <c r="CC446" s="8"/>
    </row>
    <row r="447" ht="15.75" customHeight="1">
      <c r="A447" s="9">
        <v>36.0</v>
      </c>
      <c r="B447" s="9">
        <v>21.0</v>
      </c>
      <c r="C447" s="9"/>
      <c r="D447" s="2"/>
      <c r="E447" s="11"/>
      <c r="F447" s="11"/>
      <c r="AA447" s="12">
        <v>446.0</v>
      </c>
      <c r="AB447" s="13">
        <v>131.0</v>
      </c>
      <c r="AC447" s="11">
        <f t="shared" si="1"/>
        <v>0.9139344262</v>
      </c>
      <c r="AD447" s="13">
        <f t="shared" si="2"/>
        <v>0.3275</v>
      </c>
      <c r="AE447" s="11">
        <f t="shared" si="3"/>
        <v>0.5864344262</v>
      </c>
      <c r="AF447" s="11">
        <f t="shared" si="7"/>
        <v>0.5843852459</v>
      </c>
      <c r="AH447" s="12">
        <v>446.0</v>
      </c>
      <c r="AI447" s="13">
        <v>158.0</v>
      </c>
      <c r="AJ447" s="11">
        <f t="shared" si="4"/>
        <v>0.9158110883</v>
      </c>
      <c r="AK447" s="11">
        <f t="shared" si="5"/>
        <v>0.395</v>
      </c>
      <c r="AL447" s="11">
        <f t="shared" si="6"/>
        <v>0.5208110883</v>
      </c>
      <c r="AM447" s="11">
        <f t="shared" si="8"/>
        <v>0.5187577002</v>
      </c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13">
        <v>79.0</v>
      </c>
      <c r="BI447" s="12">
        <f t="shared" si="17"/>
        <v>24100</v>
      </c>
      <c r="BJ447" s="13">
        <v>105.0</v>
      </c>
      <c r="BK447" s="12">
        <f t="shared" si="18"/>
        <v>29181</v>
      </c>
      <c r="BL447" s="8"/>
      <c r="BM447" s="8"/>
      <c r="BN447" s="8"/>
      <c r="BO447" s="8"/>
      <c r="BP447" s="8"/>
      <c r="BQ447" s="8"/>
      <c r="BR447" s="8"/>
      <c r="BS447" s="8"/>
      <c r="BT447" s="13">
        <v>36.0</v>
      </c>
      <c r="BU447" s="13">
        <v>21.0</v>
      </c>
      <c r="BV447" s="8"/>
      <c r="BW447" s="8"/>
      <c r="BX447" s="12"/>
      <c r="BY447" s="12"/>
      <c r="BZ447" s="8"/>
      <c r="CA447" s="8"/>
      <c r="CB447" s="8"/>
      <c r="CC447" s="8"/>
    </row>
    <row r="448" ht="15.75" customHeight="1">
      <c r="A448" s="9">
        <v>77.0</v>
      </c>
      <c r="B448" s="9">
        <v>60.0</v>
      </c>
      <c r="C448" s="9"/>
      <c r="D448" s="2"/>
      <c r="E448" s="11"/>
      <c r="F448" s="11"/>
      <c r="AA448" s="12">
        <v>447.0</v>
      </c>
      <c r="AB448" s="13">
        <v>133.0</v>
      </c>
      <c r="AC448" s="11">
        <f t="shared" si="1"/>
        <v>0.9159836066</v>
      </c>
      <c r="AD448" s="13">
        <f t="shared" si="2"/>
        <v>0.3325</v>
      </c>
      <c r="AE448" s="11">
        <f t="shared" si="3"/>
        <v>0.5834836066</v>
      </c>
      <c r="AF448" s="11">
        <f t="shared" si="7"/>
        <v>0.5814344262</v>
      </c>
      <c r="AH448" s="12">
        <v>447.0</v>
      </c>
      <c r="AI448" s="13">
        <v>158.0</v>
      </c>
      <c r="AJ448" s="11">
        <f t="shared" si="4"/>
        <v>0.9178644764</v>
      </c>
      <c r="AK448" s="11">
        <f t="shared" si="5"/>
        <v>0.395</v>
      </c>
      <c r="AL448" s="11">
        <f t="shared" si="6"/>
        <v>0.5228644764</v>
      </c>
      <c r="AM448" s="11">
        <f t="shared" si="8"/>
        <v>0.5208110883</v>
      </c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13">
        <v>36.0</v>
      </c>
      <c r="BI448" s="12">
        <f t="shared" si="17"/>
        <v>24136</v>
      </c>
      <c r="BJ448" s="13">
        <v>21.0</v>
      </c>
      <c r="BK448" s="12">
        <f t="shared" si="18"/>
        <v>29202</v>
      </c>
      <c r="BL448" s="8"/>
      <c r="BM448" s="8"/>
      <c r="BN448" s="8"/>
      <c r="BO448" s="8"/>
      <c r="BP448" s="8"/>
      <c r="BQ448" s="8"/>
      <c r="BR448" s="8"/>
      <c r="BS448" s="8"/>
      <c r="BT448" s="13">
        <v>77.0</v>
      </c>
      <c r="BU448" s="13">
        <v>60.0</v>
      </c>
      <c r="BV448" s="8"/>
      <c r="BW448" s="8"/>
      <c r="BX448" s="12"/>
      <c r="BY448" s="12"/>
      <c r="BZ448" s="8"/>
      <c r="CA448" s="8"/>
      <c r="CB448" s="8"/>
      <c r="CC448" s="8"/>
    </row>
    <row r="449" ht="15.75" customHeight="1">
      <c r="A449" s="9">
        <v>288.0</v>
      </c>
      <c r="B449" s="9">
        <v>111.0</v>
      </c>
      <c r="C449" s="9"/>
      <c r="D449" s="2"/>
      <c r="E449" s="11"/>
      <c r="F449" s="11"/>
      <c r="AA449" s="12">
        <v>448.0</v>
      </c>
      <c r="AB449" s="13">
        <v>135.0</v>
      </c>
      <c r="AC449" s="11">
        <f t="shared" si="1"/>
        <v>0.9180327869</v>
      </c>
      <c r="AD449" s="13">
        <f t="shared" si="2"/>
        <v>0.3375</v>
      </c>
      <c r="AE449" s="11">
        <f t="shared" si="3"/>
        <v>0.5805327869</v>
      </c>
      <c r="AF449" s="11">
        <f t="shared" si="7"/>
        <v>0.5784836066</v>
      </c>
      <c r="AH449" s="12">
        <v>448.0</v>
      </c>
      <c r="AI449" s="13">
        <v>159.0</v>
      </c>
      <c r="AJ449" s="11">
        <f t="shared" si="4"/>
        <v>0.9199178645</v>
      </c>
      <c r="AK449" s="11">
        <f t="shared" si="5"/>
        <v>0.3975</v>
      </c>
      <c r="AL449" s="11">
        <f t="shared" si="6"/>
        <v>0.5224178645</v>
      </c>
      <c r="AM449" s="11">
        <f t="shared" si="8"/>
        <v>0.5203644764</v>
      </c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13">
        <v>77.0</v>
      </c>
      <c r="BI449" s="12">
        <f t="shared" si="17"/>
        <v>24213</v>
      </c>
      <c r="BJ449" s="13">
        <v>60.0</v>
      </c>
      <c r="BK449" s="12">
        <f t="shared" si="18"/>
        <v>29262</v>
      </c>
      <c r="BL449" s="8"/>
      <c r="BM449" s="8"/>
      <c r="BN449" s="8"/>
      <c r="BO449" s="8"/>
      <c r="BP449" s="8"/>
      <c r="BQ449" s="8"/>
      <c r="BR449" s="8"/>
      <c r="BS449" s="8"/>
      <c r="BT449" s="13">
        <v>288.0</v>
      </c>
      <c r="BU449" s="13">
        <v>111.0</v>
      </c>
      <c r="BV449" s="8"/>
      <c r="BW449" s="8"/>
      <c r="BX449" s="12"/>
      <c r="BY449" s="12"/>
      <c r="BZ449" s="8"/>
      <c r="CA449" s="8"/>
      <c r="CB449" s="8"/>
      <c r="CC449" s="8"/>
    </row>
    <row r="450" ht="15.75" customHeight="1">
      <c r="A450" s="9">
        <v>16.0</v>
      </c>
      <c r="B450" s="9">
        <v>87.0</v>
      </c>
      <c r="C450" s="9"/>
      <c r="D450" s="2"/>
      <c r="E450" s="11"/>
      <c r="F450" s="11"/>
      <c r="AA450" s="12">
        <v>449.0</v>
      </c>
      <c r="AB450" s="13">
        <v>135.0</v>
      </c>
      <c r="AC450" s="11">
        <f t="shared" si="1"/>
        <v>0.9200819672</v>
      </c>
      <c r="AD450" s="13">
        <f t="shared" si="2"/>
        <v>0.3375</v>
      </c>
      <c r="AE450" s="11">
        <f t="shared" si="3"/>
        <v>0.5825819672</v>
      </c>
      <c r="AF450" s="11">
        <f t="shared" si="7"/>
        <v>0.5805327869</v>
      </c>
      <c r="AH450" s="12">
        <v>449.0</v>
      </c>
      <c r="AI450" s="13">
        <v>160.0</v>
      </c>
      <c r="AJ450" s="11">
        <f t="shared" si="4"/>
        <v>0.9219712526</v>
      </c>
      <c r="AK450" s="11">
        <f t="shared" si="5"/>
        <v>0.4</v>
      </c>
      <c r="AL450" s="11">
        <f t="shared" si="6"/>
        <v>0.5219712526</v>
      </c>
      <c r="AM450" s="11">
        <f t="shared" si="8"/>
        <v>0.5199178645</v>
      </c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13">
        <v>288.0</v>
      </c>
      <c r="BI450" s="12">
        <f t="shared" si="17"/>
        <v>24501</v>
      </c>
      <c r="BJ450" s="13">
        <v>111.0</v>
      </c>
      <c r="BK450" s="12">
        <f t="shared" si="18"/>
        <v>29373</v>
      </c>
      <c r="BL450" s="8"/>
      <c r="BM450" s="8"/>
      <c r="BN450" s="8"/>
      <c r="BO450" s="8"/>
      <c r="BP450" s="8"/>
      <c r="BQ450" s="8"/>
      <c r="BR450" s="8"/>
      <c r="BS450" s="8"/>
      <c r="BT450" s="13">
        <v>16.0</v>
      </c>
      <c r="BU450" s="13">
        <v>87.0</v>
      </c>
      <c r="BV450" s="8"/>
      <c r="BW450" s="8"/>
      <c r="BX450" s="12"/>
      <c r="BY450" s="12"/>
      <c r="BZ450" s="8"/>
      <c r="CA450" s="8"/>
      <c r="CB450" s="8"/>
      <c r="CC450" s="8"/>
    </row>
    <row r="451" ht="15.75" customHeight="1">
      <c r="A451" s="9">
        <v>25.0</v>
      </c>
      <c r="B451" s="9">
        <v>66.0</v>
      </c>
      <c r="C451" s="9"/>
      <c r="D451" s="2"/>
      <c r="E451" s="11"/>
      <c r="F451" s="11"/>
      <c r="AA451" s="12">
        <v>450.0</v>
      </c>
      <c r="AB451" s="13">
        <v>136.0</v>
      </c>
      <c r="AC451" s="11">
        <f t="shared" si="1"/>
        <v>0.9221311475</v>
      </c>
      <c r="AD451" s="13">
        <f t="shared" si="2"/>
        <v>0.34</v>
      </c>
      <c r="AE451" s="11">
        <f t="shared" si="3"/>
        <v>0.5821311475</v>
      </c>
      <c r="AF451" s="11">
        <f t="shared" si="7"/>
        <v>0.5800819672</v>
      </c>
      <c r="AH451" s="12">
        <v>450.0</v>
      </c>
      <c r="AI451" s="13">
        <v>161.0</v>
      </c>
      <c r="AJ451" s="11">
        <f t="shared" si="4"/>
        <v>0.9240246407</v>
      </c>
      <c r="AK451" s="11">
        <f t="shared" si="5"/>
        <v>0.4025</v>
      </c>
      <c r="AL451" s="11">
        <f t="shared" si="6"/>
        <v>0.5215246407</v>
      </c>
      <c r="AM451" s="11">
        <f t="shared" si="8"/>
        <v>0.5194712526</v>
      </c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13">
        <v>16.0</v>
      </c>
      <c r="BI451" s="12">
        <f t="shared" si="17"/>
        <v>24517</v>
      </c>
      <c r="BJ451" s="13">
        <v>87.0</v>
      </c>
      <c r="BK451" s="12">
        <f t="shared" si="18"/>
        <v>29460</v>
      </c>
      <c r="BL451" s="8"/>
      <c r="BM451" s="8"/>
      <c r="BN451" s="8"/>
      <c r="BO451" s="8"/>
      <c r="BP451" s="8"/>
      <c r="BQ451" s="8"/>
      <c r="BR451" s="8"/>
      <c r="BS451" s="8"/>
      <c r="BT451" s="13">
        <v>25.0</v>
      </c>
      <c r="BU451" s="13">
        <v>66.0</v>
      </c>
      <c r="BV451" s="8"/>
      <c r="BW451" s="8"/>
      <c r="BX451" s="12"/>
      <c r="BY451" s="12"/>
      <c r="BZ451" s="8"/>
      <c r="CA451" s="8"/>
      <c r="CB451" s="8"/>
      <c r="CC451" s="8"/>
    </row>
    <row r="452" ht="15.75" customHeight="1">
      <c r="A452" s="9">
        <v>31.0</v>
      </c>
      <c r="B452" s="9">
        <v>78.0</v>
      </c>
      <c r="C452" s="9"/>
      <c r="D452" s="2"/>
      <c r="E452" s="11"/>
      <c r="F452" s="11"/>
      <c r="AA452" s="12">
        <v>451.0</v>
      </c>
      <c r="AB452" s="13">
        <v>138.0</v>
      </c>
      <c r="AC452" s="11">
        <f t="shared" si="1"/>
        <v>0.9241803279</v>
      </c>
      <c r="AD452" s="13">
        <f t="shared" si="2"/>
        <v>0.345</v>
      </c>
      <c r="AE452" s="11">
        <f t="shared" si="3"/>
        <v>0.5791803279</v>
      </c>
      <c r="AF452" s="11">
        <f t="shared" si="7"/>
        <v>0.5771311475</v>
      </c>
      <c r="AH452" s="12">
        <v>451.0</v>
      </c>
      <c r="AI452" s="13">
        <v>162.0</v>
      </c>
      <c r="AJ452" s="11">
        <f t="shared" si="4"/>
        <v>0.9260780287</v>
      </c>
      <c r="AK452" s="11">
        <f t="shared" si="5"/>
        <v>0.405</v>
      </c>
      <c r="AL452" s="11">
        <f t="shared" si="6"/>
        <v>0.5210780287</v>
      </c>
      <c r="AM452" s="11">
        <f t="shared" si="8"/>
        <v>0.5190246407</v>
      </c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13">
        <v>25.0</v>
      </c>
      <c r="BI452" s="12">
        <f t="shared" si="17"/>
        <v>24542</v>
      </c>
      <c r="BJ452" s="13">
        <v>66.0</v>
      </c>
      <c r="BK452" s="12">
        <f t="shared" si="18"/>
        <v>29526</v>
      </c>
      <c r="BL452" s="8"/>
      <c r="BM452" s="8"/>
      <c r="BN452" s="8"/>
      <c r="BO452" s="8"/>
      <c r="BP452" s="8"/>
      <c r="BQ452" s="8"/>
      <c r="BR452" s="8"/>
      <c r="BS452" s="8"/>
      <c r="BT452" s="13">
        <v>31.0</v>
      </c>
      <c r="BU452" s="13">
        <v>78.0</v>
      </c>
      <c r="BV452" s="8"/>
      <c r="BW452" s="8"/>
      <c r="BX452" s="12"/>
      <c r="BY452" s="12"/>
      <c r="BZ452" s="8"/>
      <c r="CA452" s="8"/>
      <c r="CB452" s="8"/>
      <c r="CC452" s="8"/>
    </row>
    <row r="453" ht="15.75" customHeight="1">
      <c r="A453" s="9">
        <v>190.0</v>
      </c>
      <c r="B453" s="9">
        <v>293.0</v>
      </c>
      <c r="C453" s="9"/>
      <c r="D453" s="2"/>
      <c r="E453" s="11"/>
      <c r="F453" s="11"/>
      <c r="AA453" s="12">
        <v>452.0</v>
      </c>
      <c r="AB453" s="13">
        <v>141.0</v>
      </c>
      <c r="AC453" s="11">
        <f t="shared" si="1"/>
        <v>0.9262295082</v>
      </c>
      <c r="AD453" s="13">
        <f t="shared" si="2"/>
        <v>0.3525</v>
      </c>
      <c r="AE453" s="11">
        <f t="shared" si="3"/>
        <v>0.5737295082</v>
      </c>
      <c r="AF453" s="11">
        <f t="shared" si="7"/>
        <v>0.5716803279</v>
      </c>
      <c r="AH453" s="12">
        <v>452.0</v>
      </c>
      <c r="AI453" s="13">
        <v>162.0</v>
      </c>
      <c r="AJ453" s="11">
        <f t="shared" si="4"/>
        <v>0.9281314168</v>
      </c>
      <c r="AK453" s="11">
        <f t="shared" si="5"/>
        <v>0.405</v>
      </c>
      <c r="AL453" s="11">
        <f t="shared" si="6"/>
        <v>0.5231314168</v>
      </c>
      <c r="AM453" s="11">
        <f t="shared" si="8"/>
        <v>0.5210780287</v>
      </c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13">
        <v>31.0</v>
      </c>
      <c r="BI453" s="12">
        <f t="shared" si="17"/>
        <v>24573</v>
      </c>
      <c r="BJ453" s="13">
        <v>78.0</v>
      </c>
      <c r="BK453" s="12">
        <f t="shared" si="18"/>
        <v>29604</v>
      </c>
      <c r="BL453" s="8"/>
      <c r="BM453" s="8"/>
      <c r="BN453" s="8"/>
      <c r="BO453" s="8"/>
      <c r="BP453" s="8"/>
      <c r="BQ453" s="8"/>
      <c r="BR453" s="8"/>
      <c r="BS453" s="8"/>
      <c r="BT453" s="13">
        <v>190.0</v>
      </c>
      <c r="BU453" s="13">
        <v>293.0</v>
      </c>
      <c r="BV453" s="8"/>
      <c r="BW453" s="8"/>
      <c r="BX453" s="12"/>
      <c r="BY453" s="12"/>
      <c r="BZ453" s="8"/>
      <c r="CA453" s="8"/>
      <c r="CB453" s="8"/>
      <c r="CC453" s="8"/>
    </row>
    <row r="454" ht="15.75" customHeight="1">
      <c r="A454" s="9">
        <v>11.0</v>
      </c>
      <c r="B454" s="9">
        <v>63.0</v>
      </c>
      <c r="C454" s="9"/>
      <c r="D454" s="2"/>
      <c r="E454" s="11"/>
      <c r="F454" s="11"/>
      <c r="AA454" s="12">
        <v>453.0</v>
      </c>
      <c r="AB454" s="13">
        <v>142.0</v>
      </c>
      <c r="AC454" s="11">
        <f t="shared" si="1"/>
        <v>0.9282786885</v>
      </c>
      <c r="AD454" s="13">
        <f t="shared" si="2"/>
        <v>0.355</v>
      </c>
      <c r="AE454" s="11">
        <f t="shared" si="3"/>
        <v>0.5732786885</v>
      </c>
      <c r="AF454" s="11">
        <f t="shared" si="7"/>
        <v>0.5712295082</v>
      </c>
      <c r="AH454" s="12">
        <v>453.0</v>
      </c>
      <c r="AI454" s="13">
        <v>166.0</v>
      </c>
      <c r="AJ454" s="11">
        <f t="shared" si="4"/>
        <v>0.9301848049</v>
      </c>
      <c r="AK454" s="11">
        <f t="shared" si="5"/>
        <v>0.415</v>
      </c>
      <c r="AL454" s="11">
        <f t="shared" si="6"/>
        <v>0.5151848049</v>
      </c>
      <c r="AM454" s="11">
        <f t="shared" si="8"/>
        <v>0.5131314168</v>
      </c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13">
        <v>190.0</v>
      </c>
      <c r="BI454" s="12">
        <f t="shared" si="17"/>
        <v>24763</v>
      </c>
      <c r="BJ454" s="13">
        <v>293.0</v>
      </c>
      <c r="BK454" s="12">
        <f t="shared" si="18"/>
        <v>29897</v>
      </c>
      <c r="BL454" s="8"/>
      <c r="BM454" s="8"/>
      <c r="BN454" s="8"/>
      <c r="BO454" s="8"/>
      <c r="BP454" s="8"/>
      <c r="BQ454" s="8"/>
      <c r="BR454" s="8"/>
      <c r="BS454" s="8"/>
      <c r="BT454" s="13">
        <v>11.0</v>
      </c>
      <c r="BU454" s="13">
        <v>63.0</v>
      </c>
      <c r="BV454" s="8"/>
      <c r="BW454" s="8"/>
      <c r="BX454" s="12"/>
      <c r="BY454" s="12"/>
      <c r="BZ454" s="8"/>
      <c r="CA454" s="8"/>
      <c r="CB454" s="8"/>
      <c r="CC454" s="8"/>
    </row>
    <row r="455" ht="15.75" customHeight="1">
      <c r="A455" s="9">
        <v>73.0</v>
      </c>
      <c r="B455" s="9">
        <v>68.0</v>
      </c>
      <c r="C455" s="9"/>
      <c r="D455" s="2"/>
      <c r="E455" s="11"/>
      <c r="F455" s="11"/>
      <c r="AA455" s="12">
        <v>454.0</v>
      </c>
      <c r="AB455" s="13">
        <v>143.0</v>
      </c>
      <c r="AC455" s="11">
        <f t="shared" si="1"/>
        <v>0.9303278689</v>
      </c>
      <c r="AD455" s="13">
        <f t="shared" si="2"/>
        <v>0.3575</v>
      </c>
      <c r="AE455" s="11">
        <f t="shared" si="3"/>
        <v>0.5728278689</v>
      </c>
      <c r="AF455" s="11">
        <f t="shared" si="7"/>
        <v>0.5707786885</v>
      </c>
      <c r="AH455" s="12">
        <v>454.0</v>
      </c>
      <c r="AI455" s="13">
        <v>167.0</v>
      </c>
      <c r="AJ455" s="11">
        <f t="shared" si="4"/>
        <v>0.932238193</v>
      </c>
      <c r="AK455" s="11">
        <f t="shared" si="5"/>
        <v>0.4175</v>
      </c>
      <c r="AL455" s="11">
        <f t="shared" si="6"/>
        <v>0.514738193</v>
      </c>
      <c r="AM455" s="11">
        <f t="shared" si="8"/>
        <v>0.5126848049</v>
      </c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13">
        <v>11.0</v>
      </c>
      <c r="BI455" s="12">
        <f t="shared" si="17"/>
        <v>24774</v>
      </c>
      <c r="BJ455" s="13">
        <v>63.0</v>
      </c>
      <c r="BK455" s="12">
        <f t="shared" si="18"/>
        <v>29960</v>
      </c>
      <c r="BL455" s="8"/>
      <c r="BM455" s="8"/>
      <c r="BN455" s="8"/>
      <c r="BO455" s="8"/>
      <c r="BP455" s="8"/>
      <c r="BQ455" s="8"/>
      <c r="BR455" s="8"/>
      <c r="BS455" s="8"/>
      <c r="BT455" s="13">
        <v>73.0</v>
      </c>
      <c r="BU455" s="13">
        <v>68.0</v>
      </c>
      <c r="BV455" s="8"/>
      <c r="BW455" s="8"/>
      <c r="BX455" s="12"/>
      <c r="BY455" s="12"/>
      <c r="BZ455" s="8"/>
      <c r="CA455" s="8"/>
      <c r="CB455" s="8"/>
      <c r="CC455" s="8"/>
    </row>
    <row r="456" ht="15.75" customHeight="1">
      <c r="A456" s="9">
        <v>30.0</v>
      </c>
      <c r="B456" s="9">
        <v>13.0</v>
      </c>
      <c r="C456" s="9"/>
      <c r="D456" s="2"/>
      <c r="E456" s="11"/>
      <c r="F456" s="11"/>
      <c r="AA456" s="12">
        <v>455.0</v>
      </c>
      <c r="AB456" s="13">
        <v>143.0</v>
      </c>
      <c r="AC456" s="11">
        <f t="shared" si="1"/>
        <v>0.9323770492</v>
      </c>
      <c r="AD456" s="13">
        <f t="shared" si="2"/>
        <v>0.3575</v>
      </c>
      <c r="AE456" s="11">
        <f t="shared" si="3"/>
        <v>0.5748770492</v>
      </c>
      <c r="AF456" s="11">
        <f t="shared" si="7"/>
        <v>0.5728278689</v>
      </c>
      <c r="AH456" s="12">
        <v>455.0</v>
      </c>
      <c r="AI456" s="13">
        <v>168.0</v>
      </c>
      <c r="AJ456" s="11">
        <f t="shared" si="4"/>
        <v>0.9342915811</v>
      </c>
      <c r="AK456" s="11">
        <f t="shared" si="5"/>
        <v>0.42</v>
      </c>
      <c r="AL456" s="11">
        <f t="shared" si="6"/>
        <v>0.5142915811</v>
      </c>
      <c r="AM456" s="11">
        <f t="shared" si="8"/>
        <v>0.512238193</v>
      </c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13">
        <v>73.0</v>
      </c>
      <c r="BI456" s="12">
        <f t="shared" si="17"/>
        <v>24847</v>
      </c>
      <c r="BJ456" s="13">
        <v>68.0</v>
      </c>
      <c r="BK456" s="12">
        <f t="shared" si="18"/>
        <v>30028</v>
      </c>
      <c r="BL456" s="8"/>
      <c r="BM456" s="8"/>
      <c r="BN456" s="8"/>
      <c r="BO456" s="8"/>
      <c r="BP456" s="8"/>
      <c r="BQ456" s="8"/>
      <c r="BR456" s="8"/>
      <c r="BS456" s="8"/>
      <c r="BT456" s="13">
        <v>30.0</v>
      </c>
      <c r="BU456" s="13">
        <v>13.0</v>
      </c>
      <c r="BV456" s="8"/>
      <c r="BW456" s="8"/>
      <c r="BX456" s="12"/>
      <c r="BY456" s="12"/>
      <c r="BZ456" s="8"/>
      <c r="CA456" s="8"/>
      <c r="CB456" s="8"/>
      <c r="CC456" s="8"/>
    </row>
    <row r="457" ht="15.75" customHeight="1">
      <c r="A457" s="9">
        <v>40.0</v>
      </c>
      <c r="B457" s="9">
        <v>25.0</v>
      </c>
      <c r="C457" s="9"/>
      <c r="D457" s="2"/>
      <c r="E457" s="11"/>
      <c r="F457" s="11"/>
      <c r="AA457" s="12">
        <v>456.0</v>
      </c>
      <c r="AB457" s="13">
        <v>144.0</v>
      </c>
      <c r="AC457" s="11">
        <f t="shared" si="1"/>
        <v>0.9344262295</v>
      </c>
      <c r="AD457" s="13">
        <f t="shared" si="2"/>
        <v>0.36</v>
      </c>
      <c r="AE457" s="11">
        <f t="shared" si="3"/>
        <v>0.5744262295</v>
      </c>
      <c r="AF457" s="11">
        <f t="shared" si="7"/>
        <v>0.5723770492</v>
      </c>
      <c r="AH457" s="12">
        <v>456.0</v>
      </c>
      <c r="AI457" s="13">
        <v>168.0</v>
      </c>
      <c r="AJ457" s="11">
        <f t="shared" si="4"/>
        <v>0.9363449692</v>
      </c>
      <c r="AK457" s="11">
        <f t="shared" si="5"/>
        <v>0.42</v>
      </c>
      <c r="AL457" s="11">
        <f t="shared" si="6"/>
        <v>0.5163449692</v>
      </c>
      <c r="AM457" s="11">
        <f t="shared" si="8"/>
        <v>0.5142915811</v>
      </c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13">
        <v>30.0</v>
      </c>
      <c r="BI457" s="12">
        <f t="shared" si="17"/>
        <v>24877</v>
      </c>
      <c r="BJ457" s="13">
        <v>13.0</v>
      </c>
      <c r="BK457" s="12">
        <f t="shared" si="18"/>
        <v>30041</v>
      </c>
      <c r="BL457" s="8"/>
      <c r="BM457" s="8"/>
      <c r="BN457" s="8"/>
      <c r="BO457" s="8"/>
      <c r="BP457" s="8"/>
      <c r="BQ457" s="8"/>
      <c r="BR457" s="8"/>
      <c r="BS457" s="8"/>
      <c r="BT457" s="13">
        <v>40.0</v>
      </c>
      <c r="BU457" s="13">
        <v>25.0</v>
      </c>
      <c r="BV457" s="8"/>
      <c r="BW457" s="8"/>
      <c r="BX457" s="12"/>
      <c r="BY457" s="12"/>
      <c r="BZ457" s="8"/>
      <c r="CA457" s="8"/>
      <c r="CB457" s="8"/>
      <c r="CC457" s="8"/>
    </row>
    <row r="458" ht="15.75" customHeight="1">
      <c r="A458" s="9">
        <v>99.0</v>
      </c>
      <c r="B458" s="9">
        <v>15.0</v>
      </c>
      <c r="C458" s="9"/>
      <c r="D458" s="2"/>
      <c r="E458" s="11"/>
      <c r="F458" s="11"/>
      <c r="AA458" s="12">
        <v>457.0</v>
      </c>
      <c r="AB458" s="13">
        <v>146.0</v>
      </c>
      <c r="AC458" s="11">
        <f t="shared" si="1"/>
        <v>0.9364754098</v>
      </c>
      <c r="AD458" s="13">
        <f t="shared" si="2"/>
        <v>0.365</v>
      </c>
      <c r="AE458" s="11">
        <f t="shared" si="3"/>
        <v>0.5714754098</v>
      </c>
      <c r="AF458" s="11">
        <f t="shared" si="7"/>
        <v>0.5694262295</v>
      </c>
      <c r="AH458" s="12">
        <v>457.0</v>
      </c>
      <c r="AI458" s="13">
        <v>169.0</v>
      </c>
      <c r="AJ458" s="11">
        <f t="shared" si="4"/>
        <v>0.9383983573</v>
      </c>
      <c r="AK458" s="11">
        <f t="shared" si="5"/>
        <v>0.4225</v>
      </c>
      <c r="AL458" s="11">
        <f t="shared" si="6"/>
        <v>0.5158983573</v>
      </c>
      <c r="AM458" s="11">
        <f t="shared" si="8"/>
        <v>0.5138449692</v>
      </c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13">
        <v>40.0</v>
      </c>
      <c r="BI458" s="12">
        <f t="shared" si="17"/>
        <v>24917</v>
      </c>
      <c r="BJ458" s="13">
        <v>25.0</v>
      </c>
      <c r="BK458" s="12">
        <f t="shared" si="18"/>
        <v>30066</v>
      </c>
      <c r="BL458" s="8"/>
      <c r="BM458" s="8"/>
      <c r="BN458" s="8"/>
      <c r="BO458" s="8"/>
      <c r="BP458" s="8"/>
      <c r="BQ458" s="8"/>
      <c r="BR458" s="8"/>
      <c r="BS458" s="8"/>
      <c r="BT458" s="13">
        <v>99.0</v>
      </c>
      <c r="BU458" s="13">
        <v>15.0</v>
      </c>
      <c r="BV458" s="8"/>
      <c r="BW458" s="8"/>
      <c r="BX458" s="12"/>
      <c r="BY458" s="12"/>
      <c r="BZ458" s="8"/>
      <c r="CA458" s="8"/>
      <c r="CB458" s="8"/>
      <c r="CC458" s="8"/>
    </row>
    <row r="459" ht="15.75" customHeight="1">
      <c r="A459" s="9">
        <v>48.0</v>
      </c>
      <c r="B459" s="9">
        <v>18.0</v>
      </c>
      <c r="C459" s="9"/>
      <c r="D459" s="2"/>
      <c r="E459" s="11"/>
      <c r="F459" s="11"/>
      <c r="AA459" s="12">
        <v>458.0</v>
      </c>
      <c r="AB459" s="13">
        <v>153.0</v>
      </c>
      <c r="AC459" s="11">
        <f t="shared" si="1"/>
        <v>0.9385245902</v>
      </c>
      <c r="AD459" s="13">
        <f t="shared" si="2"/>
        <v>0.3825</v>
      </c>
      <c r="AE459" s="11">
        <f t="shared" si="3"/>
        <v>0.5560245902</v>
      </c>
      <c r="AF459" s="11">
        <f t="shared" si="7"/>
        <v>0.5539754098</v>
      </c>
      <c r="AH459" s="12">
        <v>458.0</v>
      </c>
      <c r="AI459" s="13">
        <v>174.0</v>
      </c>
      <c r="AJ459" s="11">
        <f t="shared" si="4"/>
        <v>0.9404517454</v>
      </c>
      <c r="AK459" s="11">
        <f t="shared" si="5"/>
        <v>0.435</v>
      </c>
      <c r="AL459" s="11">
        <f t="shared" si="6"/>
        <v>0.5054517454</v>
      </c>
      <c r="AM459" s="11">
        <f t="shared" si="8"/>
        <v>0.5033983573</v>
      </c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13">
        <v>99.0</v>
      </c>
      <c r="BI459" s="12">
        <f t="shared" si="17"/>
        <v>25016</v>
      </c>
      <c r="BJ459" s="13">
        <v>15.0</v>
      </c>
      <c r="BK459" s="12">
        <f t="shared" si="18"/>
        <v>30081</v>
      </c>
      <c r="BL459" s="8"/>
      <c r="BM459" s="8"/>
      <c r="BN459" s="8"/>
      <c r="BO459" s="8"/>
      <c r="BP459" s="8"/>
      <c r="BQ459" s="8"/>
      <c r="BR459" s="8"/>
      <c r="BS459" s="8"/>
      <c r="BT459" s="13">
        <v>48.0</v>
      </c>
      <c r="BU459" s="13">
        <v>18.0</v>
      </c>
      <c r="BV459" s="8"/>
      <c r="BW459" s="8"/>
      <c r="BX459" s="12"/>
      <c r="BY459" s="12"/>
      <c r="BZ459" s="8"/>
      <c r="CA459" s="8"/>
      <c r="CB459" s="8"/>
      <c r="CC459" s="8"/>
    </row>
    <row r="460" ht="15.75" customHeight="1">
      <c r="A460" s="9">
        <v>102.0</v>
      </c>
      <c r="B460" s="9">
        <v>49.0</v>
      </c>
      <c r="C460" s="9"/>
      <c r="D460" s="2"/>
      <c r="E460" s="11"/>
      <c r="F460" s="11"/>
      <c r="AA460" s="12">
        <v>459.0</v>
      </c>
      <c r="AB460" s="13">
        <v>159.0</v>
      </c>
      <c r="AC460" s="11">
        <f t="shared" si="1"/>
        <v>0.9405737705</v>
      </c>
      <c r="AD460" s="13">
        <f t="shared" si="2"/>
        <v>0.3975</v>
      </c>
      <c r="AE460" s="11">
        <f t="shared" si="3"/>
        <v>0.5430737705</v>
      </c>
      <c r="AF460" s="11">
        <f t="shared" si="7"/>
        <v>0.5410245902</v>
      </c>
      <c r="AH460" s="12">
        <v>459.0</v>
      </c>
      <c r="AI460" s="13">
        <v>175.0</v>
      </c>
      <c r="AJ460" s="11">
        <f t="shared" si="4"/>
        <v>0.9425051335</v>
      </c>
      <c r="AK460" s="11">
        <f t="shared" si="5"/>
        <v>0.4375</v>
      </c>
      <c r="AL460" s="11">
        <f t="shared" si="6"/>
        <v>0.5050051335</v>
      </c>
      <c r="AM460" s="11">
        <f t="shared" si="8"/>
        <v>0.5029517454</v>
      </c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13">
        <v>48.0</v>
      </c>
      <c r="BI460" s="12">
        <f t="shared" si="17"/>
        <v>25064</v>
      </c>
      <c r="BJ460" s="13">
        <v>18.0</v>
      </c>
      <c r="BK460" s="12">
        <f t="shared" si="18"/>
        <v>30099</v>
      </c>
      <c r="BL460" s="8"/>
      <c r="BM460" s="8"/>
      <c r="BN460" s="8"/>
      <c r="BO460" s="8"/>
      <c r="BP460" s="8"/>
      <c r="BQ460" s="8"/>
      <c r="BR460" s="8"/>
      <c r="BS460" s="8"/>
      <c r="BT460" s="13">
        <v>102.0</v>
      </c>
      <c r="BU460" s="13">
        <v>49.0</v>
      </c>
      <c r="BV460" s="8"/>
      <c r="BW460" s="8"/>
      <c r="BX460" s="12"/>
      <c r="BY460" s="12"/>
      <c r="BZ460" s="8"/>
      <c r="CA460" s="8"/>
      <c r="CB460" s="8"/>
      <c r="CC460" s="8"/>
    </row>
    <row r="461" ht="15.75" customHeight="1">
      <c r="A461" s="9">
        <v>91.0</v>
      </c>
      <c r="B461" s="9">
        <v>13.0</v>
      </c>
      <c r="C461" s="9"/>
      <c r="D461" s="2"/>
      <c r="E461" s="11"/>
      <c r="F461" s="11"/>
      <c r="AA461" s="12">
        <v>460.0</v>
      </c>
      <c r="AB461" s="13">
        <v>163.0</v>
      </c>
      <c r="AC461" s="11">
        <f t="shared" si="1"/>
        <v>0.9426229508</v>
      </c>
      <c r="AD461" s="13">
        <f t="shared" si="2"/>
        <v>0.4075</v>
      </c>
      <c r="AE461" s="11">
        <f t="shared" si="3"/>
        <v>0.5351229508</v>
      </c>
      <c r="AF461" s="11">
        <f t="shared" si="7"/>
        <v>0.5330737705</v>
      </c>
      <c r="AH461" s="12">
        <v>460.0</v>
      </c>
      <c r="AI461" s="13">
        <v>182.0</v>
      </c>
      <c r="AJ461" s="11">
        <f t="shared" si="4"/>
        <v>0.9445585216</v>
      </c>
      <c r="AK461" s="11">
        <f t="shared" si="5"/>
        <v>0.455</v>
      </c>
      <c r="AL461" s="11">
        <f t="shared" si="6"/>
        <v>0.4895585216</v>
      </c>
      <c r="AM461" s="11">
        <f t="shared" si="8"/>
        <v>0.4875051335</v>
      </c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13">
        <v>102.0</v>
      </c>
      <c r="BI461" s="12">
        <f t="shared" si="17"/>
        <v>25166</v>
      </c>
      <c r="BJ461" s="13">
        <v>49.0</v>
      </c>
      <c r="BK461" s="12">
        <f t="shared" si="18"/>
        <v>30148</v>
      </c>
      <c r="BL461" s="8"/>
      <c r="BM461" s="8"/>
      <c r="BN461" s="8"/>
      <c r="BO461" s="8"/>
      <c r="BP461" s="8"/>
      <c r="BQ461" s="8"/>
      <c r="BR461" s="8"/>
      <c r="BS461" s="8"/>
      <c r="BT461" s="13">
        <v>91.0</v>
      </c>
      <c r="BU461" s="13">
        <v>13.0</v>
      </c>
      <c r="BV461" s="8"/>
      <c r="BW461" s="8"/>
      <c r="BX461" s="12"/>
      <c r="BY461" s="12"/>
      <c r="BZ461" s="8"/>
      <c r="CA461" s="8"/>
      <c r="CB461" s="8"/>
      <c r="CC461" s="8"/>
    </row>
    <row r="462" ht="15.75" customHeight="1">
      <c r="A462" s="9">
        <v>9.0</v>
      </c>
      <c r="B462" s="9">
        <v>78.0</v>
      </c>
      <c r="C462" s="9"/>
      <c r="D462" s="2"/>
      <c r="E462" s="11"/>
      <c r="F462" s="11"/>
      <c r="AA462" s="12">
        <v>461.0</v>
      </c>
      <c r="AB462" s="13">
        <v>173.0</v>
      </c>
      <c r="AC462" s="11">
        <f t="shared" si="1"/>
        <v>0.9446721311</v>
      </c>
      <c r="AD462" s="13">
        <f t="shared" si="2"/>
        <v>0.4325</v>
      </c>
      <c r="AE462" s="11">
        <f t="shared" si="3"/>
        <v>0.5121721311</v>
      </c>
      <c r="AF462" s="11">
        <f t="shared" si="7"/>
        <v>0.5101229508</v>
      </c>
      <c r="AH462" s="12">
        <v>461.0</v>
      </c>
      <c r="AI462" s="13">
        <v>183.0</v>
      </c>
      <c r="AJ462" s="11">
        <f t="shared" si="4"/>
        <v>0.9466119097</v>
      </c>
      <c r="AK462" s="11">
        <f t="shared" si="5"/>
        <v>0.4575</v>
      </c>
      <c r="AL462" s="11">
        <f t="shared" si="6"/>
        <v>0.4891119097</v>
      </c>
      <c r="AM462" s="11">
        <f t="shared" si="8"/>
        <v>0.4870585216</v>
      </c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13">
        <v>91.0</v>
      </c>
      <c r="BI462" s="12">
        <f t="shared" si="17"/>
        <v>25257</v>
      </c>
      <c r="BJ462" s="13">
        <v>13.0</v>
      </c>
      <c r="BK462" s="12">
        <f t="shared" si="18"/>
        <v>30161</v>
      </c>
      <c r="BL462" s="8"/>
      <c r="BM462" s="8"/>
      <c r="BN462" s="8"/>
      <c r="BO462" s="8"/>
      <c r="BP462" s="8"/>
      <c r="BQ462" s="8"/>
      <c r="BR462" s="8"/>
      <c r="BS462" s="8"/>
      <c r="BT462" s="13">
        <v>9.0</v>
      </c>
      <c r="BU462" s="13">
        <v>78.0</v>
      </c>
      <c r="BV462" s="8"/>
      <c r="BW462" s="8"/>
      <c r="BX462" s="12"/>
      <c r="BY462" s="12"/>
      <c r="BZ462" s="8"/>
      <c r="CA462" s="8"/>
      <c r="CB462" s="8"/>
      <c r="CC462" s="8"/>
    </row>
    <row r="463" ht="15.75" customHeight="1">
      <c r="A463" s="9">
        <v>20.0</v>
      </c>
      <c r="B463" s="9">
        <v>16.0</v>
      </c>
      <c r="C463" s="9"/>
      <c r="D463" s="2"/>
      <c r="E463" s="11"/>
      <c r="F463" s="11"/>
      <c r="AA463" s="12">
        <v>462.0</v>
      </c>
      <c r="AB463" s="13">
        <v>177.0</v>
      </c>
      <c r="AC463" s="11">
        <f t="shared" si="1"/>
        <v>0.9467213115</v>
      </c>
      <c r="AD463" s="13">
        <f t="shared" si="2"/>
        <v>0.4425</v>
      </c>
      <c r="AE463" s="11">
        <f t="shared" si="3"/>
        <v>0.5042213115</v>
      </c>
      <c r="AF463" s="11">
        <f t="shared" si="7"/>
        <v>0.5021721311</v>
      </c>
      <c r="AH463" s="12">
        <v>462.0</v>
      </c>
      <c r="AI463" s="13">
        <v>184.0</v>
      </c>
      <c r="AJ463" s="11">
        <f t="shared" si="4"/>
        <v>0.9486652977</v>
      </c>
      <c r="AK463" s="11">
        <f t="shared" si="5"/>
        <v>0.46</v>
      </c>
      <c r="AL463" s="11">
        <f t="shared" si="6"/>
        <v>0.4886652977</v>
      </c>
      <c r="AM463" s="11">
        <f t="shared" si="8"/>
        <v>0.4866119097</v>
      </c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13">
        <v>9.0</v>
      </c>
      <c r="BI463" s="12">
        <f t="shared" si="17"/>
        <v>25266</v>
      </c>
      <c r="BJ463" s="13">
        <v>78.0</v>
      </c>
      <c r="BK463" s="12">
        <f t="shared" si="18"/>
        <v>30239</v>
      </c>
      <c r="BL463" s="8"/>
      <c r="BM463" s="8"/>
      <c r="BN463" s="8"/>
      <c r="BO463" s="8"/>
      <c r="BP463" s="8"/>
      <c r="BQ463" s="8"/>
      <c r="BR463" s="8"/>
      <c r="BS463" s="8"/>
      <c r="BT463" s="13">
        <v>20.0</v>
      </c>
      <c r="BU463" s="13">
        <v>16.0</v>
      </c>
      <c r="BV463" s="8"/>
      <c r="BW463" s="8"/>
      <c r="BX463" s="12"/>
      <c r="BY463" s="12"/>
      <c r="BZ463" s="8"/>
      <c r="CA463" s="8"/>
      <c r="CB463" s="8"/>
      <c r="CC463" s="8"/>
    </row>
    <row r="464" ht="15.75" customHeight="1">
      <c r="A464" s="9">
        <v>31.0</v>
      </c>
      <c r="B464" s="9">
        <v>110.0</v>
      </c>
      <c r="C464" s="9"/>
      <c r="D464" s="2"/>
      <c r="E464" s="11"/>
      <c r="F464" s="11"/>
      <c r="AA464" s="12">
        <v>463.0</v>
      </c>
      <c r="AB464" s="13">
        <v>178.0</v>
      </c>
      <c r="AC464" s="11">
        <f t="shared" si="1"/>
        <v>0.9487704918</v>
      </c>
      <c r="AD464" s="13">
        <f t="shared" si="2"/>
        <v>0.445</v>
      </c>
      <c r="AE464" s="11">
        <f t="shared" si="3"/>
        <v>0.5037704918</v>
      </c>
      <c r="AF464" s="11">
        <f t="shared" si="7"/>
        <v>0.5017213115</v>
      </c>
      <c r="AH464" s="12">
        <v>463.0</v>
      </c>
      <c r="AI464" s="13">
        <v>193.0</v>
      </c>
      <c r="AJ464" s="11">
        <f t="shared" si="4"/>
        <v>0.9507186858</v>
      </c>
      <c r="AK464" s="11">
        <f t="shared" si="5"/>
        <v>0.4825</v>
      </c>
      <c r="AL464" s="11">
        <f t="shared" si="6"/>
        <v>0.4682186858</v>
      </c>
      <c r="AM464" s="11">
        <f t="shared" si="8"/>
        <v>0.4661652977</v>
      </c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13">
        <v>20.0</v>
      </c>
      <c r="BI464" s="12">
        <f t="shared" si="17"/>
        <v>25286</v>
      </c>
      <c r="BJ464" s="13">
        <v>16.0</v>
      </c>
      <c r="BK464" s="12">
        <f t="shared" si="18"/>
        <v>30255</v>
      </c>
      <c r="BL464" s="8"/>
      <c r="BM464" s="8"/>
      <c r="BN464" s="8"/>
      <c r="BO464" s="8"/>
      <c r="BP464" s="8"/>
      <c r="BQ464" s="8"/>
      <c r="BR464" s="8"/>
      <c r="BS464" s="8"/>
      <c r="BT464" s="13">
        <v>31.0</v>
      </c>
      <c r="BU464" s="13">
        <v>110.0</v>
      </c>
      <c r="BV464" s="8"/>
      <c r="BW464" s="8"/>
      <c r="BX464" s="12"/>
      <c r="BY464" s="12"/>
      <c r="BZ464" s="8"/>
      <c r="CA464" s="8"/>
      <c r="CB464" s="8"/>
      <c r="CC464" s="8"/>
    </row>
    <row r="465" ht="15.75" customHeight="1">
      <c r="A465" s="9">
        <v>23.0</v>
      </c>
      <c r="B465" s="9">
        <v>8.0</v>
      </c>
      <c r="C465" s="9"/>
      <c r="D465" s="2"/>
      <c r="E465" s="11"/>
      <c r="F465" s="11"/>
      <c r="AA465" s="12">
        <v>464.0</v>
      </c>
      <c r="AB465" s="13">
        <v>178.0</v>
      </c>
      <c r="AC465" s="11">
        <f t="shared" si="1"/>
        <v>0.9508196721</v>
      </c>
      <c r="AD465" s="13">
        <f t="shared" si="2"/>
        <v>0.445</v>
      </c>
      <c r="AE465" s="11">
        <f t="shared" si="3"/>
        <v>0.5058196721</v>
      </c>
      <c r="AF465" s="11">
        <f t="shared" si="7"/>
        <v>0.5037704918</v>
      </c>
      <c r="AH465" s="12">
        <v>464.0</v>
      </c>
      <c r="AI465" s="13">
        <v>195.0</v>
      </c>
      <c r="AJ465" s="11">
        <f t="shared" si="4"/>
        <v>0.9527720739</v>
      </c>
      <c r="AK465" s="11">
        <f t="shared" si="5"/>
        <v>0.4875</v>
      </c>
      <c r="AL465" s="11">
        <f t="shared" si="6"/>
        <v>0.4652720739</v>
      </c>
      <c r="AM465" s="11">
        <f t="shared" si="8"/>
        <v>0.4632186858</v>
      </c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13">
        <v>31.0</v>
      </c>
      <c r="BI465" s="12">
        <f t="shared" si="17"/>
        <v>25317</v>
      </c>
      <c r="BJ465" s="13">
        <v>110.0</v>
      </c>
      <c r="BK465" s="12">
        <f t="shared" si="18"/>
        <v>30365</v>
      </c>
      <c r="BL465" s="8"/>
      <c r="BM465" s="8"/>
      <c r="BN465" s="8"/>
      <c r="BO465" s="8"/>
      <c r="BP465" s="8"/>
      <c r="BQ465" s="8"/>
      <c r="BR465" s="8"/>
      <c r="BS465" s="8"/>
      <c r="BT465" s="13">
        <v>23.0</v>
      </c>
      <c r="BU465" s="13">
        <v>8.0</v>
      </c>
      <c r="BV465" s="8"/>
      <c r="BW465" s="8"/>
      <c r="BX465" s="12"/>
      <c r="BY465" s="12"/>
      <c r="BZ465" s="8"/>
      <c r="CA465" s="8"/>
      <c r="CB465" s="8"/>
      <c r="CC465" s="8"/>
    </row>
    <row r="466" ht="15.75" customHeight="1">
      <c r="A466" s="9">
        <v>105.0</v>
      </c>
      <c r="B466" s="9">
        <v>40.0</v>
      </c>
      <c r="C466" s="9"/>
      <c r="D466" s="2"/>
      <c r="E466" s="11"/>
      <c r="F466" s="11"/>
      <c r="AA466" s="12">
        <v>465.0</v>
      </c>
      <c r="AB466" s="13">
        <v>182.0</v>
      </c>
      <c r="AC466" s="11">
        <f t="shared" si="1"/>
        <v>0.9528688525</v>
      </c>
      <c r="AD466" s="13">
        <f t="shared" si="2"/>
        <v>0.455</v>
      </c>
      <c r="AE466" s="11">
        <f t="shared" si="3"/>
        <v>0.4978688525</v>
      </c>
      <c r="AF466" s="11">
        <f t="shared" si="7"/>
        <v>0.4958196721</v>
      </c>
      <c r="AH466" s="12">
        <v>465.0</v>
      </c>
      <c r="AI466" s="13">
        <v>199.0</v>
      </c>
      <c r="AJ466" s="11">
        <f t="shared" si="4"/>
        <v>0.954825462</v>
      </c>
      <c r="AK466" s="11">
        <f t="shared" si="5"/>
        <v>0.4975</v>
      </c>
      <c r="AL466" s="11">
        <f t="shared" si="6"/>
        <v>0.457325462</v>
      </c>
      <c r="AM466" s="11">
        <f t="shared" si="8"/>
        <v>0.4552720739</v>
      </c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13">
        <v>23.0</v>
      </c>
      <c r="BI466" s="12">
        <f t="shared" si="17"/>
        <v>25340</v>
      </c>
      <c r="BJ466" s="13">
        <v>8.0</v>
      </c>
      <c r="BK466" s="12">
        <f t="shared" si="18"/>
        <v>30373</v>
      </c>
      <c r="BL466" s="8"/>
      <c r="BM466" s="8"/>
      <c r="BN466" s="8"/>
      <c r="BO466" s="8"/>
      <c r="BP466" s="8"/>
      <c r="BQ466" s="8"/>
      <c r="BR466" s="8"/>
      <c r="BS466" s="8"/>
      <c r="BT466" s="13">
        <v>105.0</v>
      </c>
      <c r="BU466" s="13">
        <v>40.0</v>
      </c>
      <c r="BV466" s="8"/>
      <c r="BW466" s="8"/>
      <c r="BX466" s="12"/>
      <c r="BY466" s="12"/>
      <c r="BZ466" s="8"/>
      <c r="CA466" s="8"/>
      <c r="CB466" s="8"/>
      <c r="CC466" s="8"/>
    </row>
    <row r="467" ht="15.75" customHeight="1">
      <c r="A467" s="9">
        <v>28.0</v>
      </c>
      <c r="B467" s="9">
        <v>11.0</v>
      </c>
      <c r="C467" s="9"/>
      <c r="D467" s="2"/>
      <c r="E467" s="11"/>
      <c r="F467" s="11"/>
      <c r="AA467" s="12">
        <v>466.0</v>
      </c>
      <c r="AB467" s="13">
        <v>182.0</v>
      </c>
      <c r="AC467" s="11">
        <f t="shared" si="1"/>
        <v>0.9549180328</v>
      </c>
      <c r="AD467" s="13">
        <f t="shared" si="2"/>
        <v>0.455</v>
      </c>
      <c r="AE467" s="11">
        <f t="shared" si="3"/>
        <v>0.4999180328</v>
      </c>
      <c r="AF467" s="11">
        <f t="shared" si="7"/>
        <v>0.4978688525</v>
      </c>
      <c r="AH467" s="12">
        <v>466.0</v>
      </c>
      <c r="AI467" s="13">
        <v>200.0</v>
      </c>
      <c r="AJ467" s="11">
        <f t="shared" si="4"/>
        <v>0.9568788501</v>
      </c>
      <c r="AK467" s="11">
        <f t="shared" si="5"/>
        <v>0.5</v>
      </c>
      <c r="AL467" s="11">
        <f t="shared" si="6"/>
        <v>0.4568788501</v>
      </c>
      <c r="AM467" s="11">
        <f t="shared" si="8"/>
        <v>0.454825462</v>
      </c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13">
        <v>105.0</v>
      </c>
      <c r="BI467" s="12">
        <f t="shared" si="17"/>
        <v>25445</v>
      </c>
      <c r="BJ467" s="13">
        <v>40.0</v>
      </c>
      <c r="BK467" s="12">
        <f t="shared" si="18"/>
        <v>30413</v>
      </c>
      <c r="BL467" s="8"/>
      <c r="BM467" s="8"/>
      <c r="BN467" s="8"/>
      <c r="BO467" s="8"/>
      <c r="BP467" s="8"/>
      <c r="BQ467" s="8"/>
      <c r="BR467" s="8"/>
      <c r="BS467" s="8"/>
      <c r="BT467" s="13">
        <v>28.0</v>
      </c>
      <c r="BU467" s="13">
        <v>11.0</v>
      </c>
      <c r="BV467" s="8"/>
      <c r="BW467" s="8"/>
      <c r="BX467" s="12"/>
      <c r="BY467" s="12"/>
      <c r="BZ467" s="8"/>
      <c r="CA467" s="8"/>
      <c r="CB467" s="8"/>
      <c r="CC467" s="8"/>
    </row>
    <row r="468" ht="15.75" customHeight="1">
      <c r="A468" s="9">
        <v>16.0</v>
      </c>
      <c r="B468" s="9">
        <v>22.0</v>
      </c>
      <c r="C468" s="9"/>
      <c r="D468" s="2"/>
      <c r="E468" s="11"/>
      <c r="F468" s="11"/>
      <c r="AA468" s="12">
        <v>467.0</v>
      </c>
      <c r="AB468" s="13">
        <v>190.0</v>
      </c>
      <c r="AC468" s="11">
        <f t="shared" si="1"/>
        <v>0.9569672131</v>
      </c>
      <c r="AD468" s="13">
        <f t="shared" si="2"/>
        <v>0.475</v>
      </c>
      <c r="AE468" s="11">
        <f t="shared" si="3"/>
        <v>0.4819672131</v>
      </c>
      <c r="AF468" s="11">
        <f t="shared" si="7"/>
        <v>0.4799180328</v>
      </c>
      <c r="AH468" s="12">
        <v>467.0</v>
      </c>
      <c r="AI468" s="13">
        <v>201.0</v>
      </c>
      <c r="AJ468" s="11">
        <f t="shared" si="4"/>
        <v>0.9589322382</v>
      </c>
      <c r="AK468" s="11">
        <f t="shared" si="5"/>
        <v>0.5025</v>
      </c>
      <c r="AL468" s="11">
        <f t="shared" si="6"/>
        <v>0.4564322382</v>
      </c>
      <c r="AM468" s="11">
        <f t="shared" si="8"/>
        <v>0.4543788501</v>
      </c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13">
        <v>28.0</v>
      </c>
      <c r="BI468" s="12">
        <f t="shared" si="17"/>
        <v>25473</v>
      </c>
      <c r="BJ468" s="13">
        <v>11.0</v>
      </c>
      <c r="BK468" s="12">
        <f t="shared" si="18"/>
        <v>30424</v>
      </c>
      <c r="BL468" s="8"/>
      <c r="BM468" s="8"/>
      <c r="BN468" s="8"/>
      <c r="BO468" s="8"/>
      <c r="BP468" s="8"/>
      <c r="BQ468" s="8"/>
      <c r="BR468" s="8"/>
      <c r="BS468" s="8"/>
      <c r="BT468" s="13">
        <v>16.0</v>
      </c>
      <c r="BU468" s="13">
        <v>22.0</v>
      </c>
      <c r="BV468" s="8"/>
      <c r="BW468" s="8"/>
      <c r="BX468" s="12"/>
      <c r="BY468" s="12"/>
      <c r="BZ468" s="8"/>
      <c r="CA468" s="8"/>
      <c r="CB468" s="8"/>
      <c r="CC468" s="8"/>
    </row>
    <row r="469" ht="15.75" customHeight="1">
      <c r="A469" s="9">
        <v>131.0</v>
      </c>
      <c r="B469" s="9">
        <v>37.0</v>
      </c>
      <c r="C469" s="9"/>
      <c r="D469" s="2"/>
      <c r="E469" s="11"/>
      <c r="F469" s="11"/>
      <c r="AA469" s="12">
        <v>468.0</v>
      </c>
      <c r="AB469" s="13">
        <v>195.0</v>
      </c>
      <c r="AC469" s="11">
        <f t="shared" si="1"/>
        <v>0.9590163934</v>
      </c>
      <c r="AD469" s="13">
        <f t="shared" si="2"/>
        <v>0.4875</v>
      </c>
      <c r="AE469" s="11">
        <f t="shared" si="3"/>
        <v>0.4715163934</v>
      </c>
      <c r="AF469" s="11">
        <f t="shared" si="7"/>
        <v>0.4694672131</v>
      </c>
      <c r="AH469" s="12">
        <v>468.0</v>
      </c>
      <c r="AI469" s="13">
        <v>201.0</v>
      </c>
      <c r="AJ469" s="11">
        <f t="shared" si="4"/>
        <v>0.9609856263</v>
      </c>
      <c r="AK469" s="11">
        <f t="shared" si="5"/>
        <v>0.5025</v>
      </c>
      <c r="AL469" s="11">
        <f t="shared" si="6"/>
        <v>0.4584856263</v>
      </c>
      <c r="AM469" s="11">
        <f t="shared" si="8"/>
        <v>0.4564322382</v>
      </c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13">
        <v>16.0</v>
      </c>
      <c r="BI469" s="12">
        <f t="shared" si="17"/>
        <v>25489</v>
      </c>
      <c r="BJ469" s="13">
        <v>22.0</v>
      </c>
      <c r="BK469" s="12">
        <f t="shared" si="18"/>
        <v>30446</v>
      </c>
      <c r="BL469" s="8"/>
      <c r="BM469" s="8"/>
      <c r="BN469" s="8"/>
      <c r="BO469" s="8"/>
      <c r="BP469" s="8"/>
      <c r="BQ469" s="8"/>
      <c r="BR469" s="8"/>
      <c r="BS469" s="8"/>
      <c r="BT469" s="13">
        <v>131.0</v>
      </c>
      <c r="BU469" s="13">
        <v>37.0</v>
      </c>
      <c r="BV469" s="8"/>
      <c r="BW469" s="8"/>
      <c r="BX469" s="12"/>
      <c r="BY469" s="12"/>
      <c r="BZ469" s="8"/>
      <c r="CA469" s="8"/>
      <c r="CB469" s="8"/>
      <c r="CC469" s="8"/>
    </row>
    <row r="470" ht="15.75" customHeight="1">
      <c r="A470" s="9">
        <v>20.0</v>
      </c>
      <c r="B470" s="9">
        <v>9.0</v>
      </c>
      <c r="C470" s="9"/>
      <c r="D470" s="2"/>
      <c r="E470" s="11"/>
      <c r="F470" s="11"/>
      <c r="AA470" s="12">
        <v>469.0</v>
      </c>
      <c r="AB470" s="13">
        <v>196.0</v>
      </c>
      <c r="AC470" s="11">
        <f t="shared" si="1"/>
        <v>0.9610655738</v>
      </c>
      <c r="AD470" s="13">
        <f t="shared" si="2"/>
        <v>0.49</v>
      </c>
      <c r="AE470" s="11">
        <f t="shared" si="3"/>
        <v>0.4710655738</v>
      </c>
      <c r="AF470" s="11">
        <f t="shared" si="7"/>
        <v>0.4690163934</v>
      </c>
      <c r="AH470" s="12">
        <v>469.0</v>
      </c>
      <c r="AI470" s="13">
        <v>202.0</v>
      </c>
      <c r="AJ470" s="11">
        <f t="shared" si="4"/>
        <v>0.9630390144</v>
      </c>
      <c r="AK470" s="11">
        <f t="shared" si="5"/>
        <v>0.505</v>
      </c>
      <c r="AL470" s="11">
        <f t="shared" si="6"/>
        <v>0.4580390144</v>
      </c>
      <c r="AM470" s="11">
        <f t="shared" si="8"/>
        <v>0.4559856263</v>
      </c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13">
        <v>131.0</v>
      </c>
      <c r="BI470" s="12">
        <f t="shared" si="17"/>
        <v>25620</v>
      </c>
      <c r="BJ470" s="13">
        <v>37.0</v>
      </c>
      <c r="BK470" s="12">
        <f t="shared" si="18"/>
        <v>30483</v>
      </c>
      <c r="BL470" s="8"/>
      <c r="BM470" s="8"/>
      <c r="BN470" s="8"/>
      <c r="BO470" s="8"/>
      <c r="BP470" s="8"/>
      <c r="BQ470" s="8"/>
      <c r="BR470" s="8"/>
      <c r="BS470" s="8"/>
      <c r="BT470" s="13">
        <v>20.0</v>
      </c>
      <c r="BU470" s="13">
        <v>9.0</v>
      </c>
      <c r="BV470" s="8"/>
      <c r="BW470" s="8"/>
      <c r="BX470" s="12"/>
      <c r="BY470" s="12"/>
      <c r="BZ470" s="8"/>
      <c r="CA470" s="8"/>
      <c r="CB470" s="8"/>
      <c r="CC470" s="8"/>
    </row>
    <row r="471" ht="15.75" customHeight="1">
      <c r="A471" s="9">
        <v>80.0</v>
      </c>
      <c r="B471" s="9">
        <v>14.0</v>
      </c>
      <c r="C471" s="9"/>
      <c r="D471" s="2"/>
      <c r="E471" s="11"/>
      <c r="F471" s="11"/>
      <c r="AA471" s="12">
        <v>470.0</v>
      </c>
      <c r="AB471" s="13">
        <v>198.0</v>
      </c>
      <c r="AC471" s="11">
        <f t="shared" si="1"/>
        <v>0.9631147541</v>
      </c>
      <c r="AD471" s="13">
        <f t="shared" si="2"/>
        <v>0.495</v>
      </c>
      <c r="AE471" s="11">
        <f t="shared" si="3"/>
        <v>0.4681147541</v>
      </c>
      <c r="AF471" s="11">
        <f t="shared" si="7"/>
        <v>0.4660655738</v>
      </c>
      <c r="AH471" s="12">
        <v>470.0</v>
      </c>
      <c r="AI471" s="13">
        <v>203.0</v>
      </c>
      <c r="AJ471" s="11">
        <f t="shared" si="4"/>
        <v>0.9650924025</v>
      </c>
      <c r="AK471" s="11">
        <f t="shared" si="5"/>
        <v>0.5075</v>
      </c>
      <c r="AL471" s="11">
        <f t="shared" si="6"/>
        <v>0.4575924025</v>
      </c>
      <c r="AM471" s="11">
        <f t="shared" si="8"/>
        <v>0.4555390144</v>
      </c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13">
        <v>20.0</v>
      </c>
      <c r="BI471" s="12">
        <f t="shared" si="17"/>
        <v>25640</v>
      </c>
      <c r="BJ471" s="13">
        <v>9.0</v>
      </c>
      <c r="BK471" s="12">
        <f t="shared" si="18"/>
        <v>30492</v>
      </c>
      <c r="BL471" s="8"/>
      <c r="BM471" s="8"/>
      <c r="BN471" s="8"/>
      <c r="BO471" s="8"/>
      <c r="BP471" s="8"/>
      <c r="BQ471" s="8"/>
      <c r="BR471" s="8"/>
      <c r="BS471" s="8"/>
      <c r="BT471" s="13">
        <v>80.0</v>
      </c>
      <c r="BU471" s="13">
        <v>14.0</v>
      </c>
      <c r="BV471" s="8"/>
      <c r="BW471" s="8"/>
      <c r="BX471" s="12"/>
      <c r="BY471" s="12"/>
      <c r="BZ471" s="8"/>
      <c r="CA471" s="8"/>
      <c r="CB471" s="8"/>
      <c r="CC471" s="8"/>
    </row>
    <row r="472" ht="15.75" customHeight="1">
      <c r="A472" s="9">
        <v>14.0</v>
      </c>
      <c r="B472" s="9">
        <v>184.0</v>
      </c>
      <c r="C472" s="9"/>
      <c r="D472" s="2"/>
      <c r="E472" s="11"/>
      <c r="F472" s="11"/>
      <c r="AA472" s="12">
        <v>471.0</v>
      </c>
      <c r="AB472" s="13">
        <v>202.0</v>
      </c>
      <c r="AC472" s="11">
        <f t="shared" si="1"/>
        <v>0.9651639344</v>
      </c>
      <c r="AD472" s="13">
        <f t="shared" si="2"/>
        <v>0.505</v>
      </c>
      <c r="AE472" s="11">
        <f t="shared" si="3"/>
        <v>0.4601639344</v>
      </c>
      <c r="AF472" s="11">
        <f t="shared" si="7"/>
        <v>0.4581147541</v>
      </c>
      <c r="AH472" s="12">
        <v>471.0</v>
      </c>
      <c r="AI472" s="13">
        <v>207.0</v>
      </c>
      <c r="AJ472" s="11">
        <f t="shared" si="4"/>
        <v>0.9671457906</v>
      </c>
      <c r="AK472" s="11">
        <f t="shared" si="5"/>
        <v>0.5175</v>
      </c>
      <c r="AL472" s="11">
        <f t="shared" si="6"/>
        <v>0.4496457906</v>
      </c>
      <c r="AM472" s="11">
        <f t="shared" si="8"/>
        <v>0.4475924025</v>
      </c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13">
        <v>80.0</v>
      </c>
      <c r="BI472" s="12">
        <f t="shared" si="17"/>
        <v>25720</v>
      </c>
      <c r="BJ472" s="13">
        <v>14.0</v>
      </c>
      <c r="BK472" s="12">
        <f t="shared" si="18"/>
        <v>30506</v>
      </c>
      <c r="BL472" s="8"/>
      <c r="BM472" s="8"/>
      <c r="BN472" s="8"/>
      <c r="BO472" s="8"/>
      <c r="BP472" s="8"/>
      <c r="BQ472" s="8"/>
      <c r="BR472" s="8"/>
      <c r="BS472" s="8"/>
      <c r="BT472" s="13">
        <v>14.0</v>
      </c>
      <c r="BU472" s="13">
        <v>184.0</v>
      </c>
      <c r="BV472" s="8"/>
      <c r="BW472" s="8"/>
      <c r="BX472" s="12"/>
      <c r="BY472" s="12"/>
      <c r="BZ472" s="8"/>
      <c r="CA472" s="8"/>
      <c r="CB472" s="8"/>
      <c r="CC472" s="8"/>
    </row>
    <row r="473" ht="15.75" customHeight="1">
      <c r="A473" s="9">
        <v>19.0</v>
      </c>
      <c r="B473" s="9">
        <v>10.0</v>
      </c>
      <c r="C473" s="9"/>
      <c r="D473" s="2"/>
      <c r="E473" s="11"/>
      <c r="F473" s="11"/>
      <c r="AA473" s="12">
        <v>472.0</v>
      </c>
      <c r="AB473" s="13">
        <v>203.0</v>
      </c>
      <c r="AC473" s="11">
        <f t="shared" si="1"/>
        <v>0.9672131148</v>
      </c>
      <c r="AD473" s="13">
        <f t="shared" si="2"/>
        <v>0.5075</v>
      </c>
      <c r="AE473" s="11">
        <f t="shared" si="3"/>
        <v>0.4597131148</v>
      </c>
      <c r="AF473" s="11">
        <f t="shared" si="7"/>
        <v>0.4576639344</v>
      </c>
      <c r="AH473" s="12">
        <v>472.0</v>
      </c>
      <c r="AI473" s="13">
        <v>215.0</v>
      </c>
      <c r="AJ473" s="11">
        <f t="shared" si="4"/>
        <v>0.9691991786</v>
      </c>
      <c r="AK473" s="11">
        <f t="shared" si="5"/>
        <v>0.5375</v>
      </c>
      <c r="AL473" s="11">
        <f t="shared" si="6"/>
        <v>0.4316991786</v>
      </c>
      <c r="AM473" s="11">
        <f t="shared" si="8"/>
        <v>0.4296457906</v>
      </c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13">
        <v>14.0</v>
      </c>
      <c r="BI473" s="12">
        <f t="shared" si="17"/>
        <v>25734</v>
      </c>
      <c r="BJ473" s="13">
        <v>184.0</v>
      </c>
      <c r="BK473" s="12">
        <f t="shared" si="18"/>
        <v>30690</v>
      </c>
      <c r="BL473" s="8"/>
      <c r="BM473" s="8"/>
      <c r="BN473" s="8"/>
      <c r="BO473" s="8"/>
      <c r="BP473" s="8"/>
      <c r="BQ473" s="8"/>
      <c r="BR473" s="8"/>
      <c r="BS473" s="8"/>
      <c r="BT473" s="13">
        <v>19.0</v>
      </c>
      <c r="BU473" s="13">
        <v>10.0</v>
      </c>
      <c r="BV473" s="8"/>
      <c r="BW473" s="8"/>
      <c r="BX473" s="12"/>
      <c r="BY473" s="12"/>
      <c r="BZ473" s="8"/>
      <c r="CA473" s="8"/>
      <c r="CB473" s="8"/>
      <c r="CC473" s="8"/>
    </row>
    <row r="474" ht="15.75" customHeight="1">
      <c r="A474" s="9">
        <v>58.0</v>
      </c>
      <c r="B474" s="9">
        <v>46.0</v>
      </c>
      <c r="C474" s="9"/>
      <c r="D474" s="2"/>
      <c r="E474" s="11"/>
      <c r="F474" s="11"/>
      <c r="AA474" s="12">
        <v>473.0</v>
      </c>
      <c r="AB474" s="13">
        <v>203.0</v>
      </c>
      <c r="AC474" s="11">
        <f t="shared" si="1"/>
        <v>0.9692622951</v>
      </c>
      <c r="AD474" s="13">
        <f t="shared" si="2"/>
        <v>0.5075</v>
      </c>
      <c r="AE474" s="11">
        <f t="shared" si="3"/>
        <v>0.4617622951</v>
      </c>
      <c r="AF474" s="11">
        <f t="shared" si="7"/>
        <v>0.4597131148</v>
      </c>
      <c r="AH474" s="12">
        <v>473.0</v>
      </c>
      <c r="AI474" s="13">
        <v>216.0</v>
      </c>
      <c r="AJ474" s="11">
        <f t="shared" si="4"/>
        <v>0.9712525667</v>
      </c>
      <c r="AK474" s="11">
        <f t="shared" si="5"/>
        <v>0.54</v>
      </c>
      <c r="AL474" s="11">
        <f t="shared" si="6"/>
        <v>0.4312525667</v>
      </c>
      <c r="AM474" s="11">
        <f t="shared" si="8"/>
        <v>0.4291991786</v>
      </c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13">
        <v>19.0</v>
      </c>
      <c r="BI474" s="12">
        <f t="shared" si="17"/>
        <v>25753</v>
      </c>
      <c r="BJ474" s="13">
        <v>10.0</v>
      </c>
      <c r="BK474" s="12">
        <f t="shared" si="18"/>
        <v>30700</v>
      </c>
      <c r="BL474" s="8"/>
      <c r="BM474" s="8"/>
      <c r="BN474" s="8"/>
      <c r="BO474" s="8"/>
      <c r="BP474" s="8"/>
      <c r="BQ474" s="8"/>
      <c r="BR474" s="8"/>
      <c r="BS474" s="8"/>
      <c r="BT474" s="13">
        <v>58.0</v>
      </c>
      <c r="BU474" s="13">
        <v>46.0</v>
      </c>
      <c r="BV474" s="8"/>
      <c r="BW474" s="8"/>
      <c r="BX474" s="12"/>
      <c r="BY474" s="12"/>
      <c r="BZ474" s="8"/>
      <c r="CA474" s="8"/>
      <c r="CB474" s="8"/>
      <c r="CC474" s="8"/>
    </row>
    <row r="475" ht="15.75" customHeight="1">
      <c r="A475" s="9">
        <v>78.0</v>
      </c>
      <c r="B475" s="9">
        <v>27.0</v>
      </c>
      <c r="C475" s="9"/>
      <c r="D475" s="2"/>
      <c r="E475" s="11"/>
      <c r="F475" s="11"/>
      <c r="AA475" s="12">
        <v>474.0</v>
      </c>
      <c r="AB475" s="13">
        <v>206.0</v>
      </c>
      <c r="AC475" s="11">
        <f t="shared" si="1"/>
        <v>0.9713114754</v>
      </c>
      <c r="AD475" s="13">
        <f t="shared" si="2"/>
        <v>0.515</v>
      </c>
      <c r="AE475" s="11">
        <f t="shared" si="3"/>
        <v>0.4563114754</v>
      </c>
      <c r="AF475" s="11">
        <f t="shared" si="7"/>
        <v>0.4542622951</v>
      </c>
      <c r="AH475" s="12">
        <v>474.0</v>
      </c>
      <c r="AI475" s="13">
        <v>220.0</v>
      </c>
      <c r="AJ475" s="11">
        <f t="shared" si="4"/>
        <v>0.9733059548</v>
      </c>
      <c r="AK475" s="11">
        <f t="shared" si="5"/>
        <v>0.55</v>
      </c>
      <c r="AL475" s="11">
        <f t="shared" si="6"/>
        <v>0.4233059548</v>
      </c>
      <c r="AM475" s="11">
        <f t="shared" si="8"/>
        <v>0.4212525667</v>
      </c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13">
        <v>58.0</v>
      </c>
      <c r="BI475" s="12">
        <f t="shared" si="17"/>
        <v>25811</v>
      </c>
      <c r="BJ475" s="13">
        <v>46.0</v>
      </c>
      <c r="BK475" s="12">
        <f t="shared" si="18"/>
        <v>30746</v>
      </c>
      <c r="BL475" s="8"/>
      <c r="BM475" s="8"/>
      <c r="BN475" s="8"/>
      <c r="BO475" s="8"/>
      <c r="BP475" s="8"/>
      <c r="BQ475" s="8"/>
      <c r="BR475" s="8"/>
      <c r="BS475" s="8"/>
      <c r="BT475" s="13">
        <v>78.0</v>
      </c>
      <c r="BU475" s="13">
        <v>27.0</v>
      </c>
      <c r="BV475" s="8"/>
      <c r="BW475" s="8"/>
      <c r="BX475" s="12"/>
      <c r="BY475" s="12"/>
      <c r="BZ475" s="8"/>
      <c r="CA475" s="8"/>
      <c r="CB475" s="8"/>
      <c r="CC475" s="8"/>
    </row>
    <row r="476" ht="15.75" customHeight="1">
      <c r="A476" s="9">
        <v>51.0</v>
      </c>
      <c r="B476" s="9">
        <v>36.0</v>
      </c>
      <c r="C476" s="9"/>
      <c r="D476" s="2"/>
      <c r="E476" s="11"/>
      <c r="F476" s="11"/>
      <c r="AA476" s="12">
        <v>475.0</v>
      </c>
      <c r="AB476" s="13">
        <v>206.0</v>
      </c>
      <c r="AC476" s="11">
        <f t="shared" si="1"/>
        <v>0.9733606557</v>
      </c>
      <c r="AD476" s="13">
        <f t="shared" si="2"/>
        <v>0.515</v>
      </c>
      <c r="AE476" s="11">
        <f t="shared" si="3"/>
        <v>0.4583606557</v>
      </c>
      <c r="AF476" s="11">
        <f t="shared" si="7"/>
        <v>0.4563114754</v>
      </c>
      <c r="AH476" s="12">
        <v>475.0</v>
      </c>
      <c r="AI476" s="13">
        <v>225.0</v>
      </c>
      <c r="AJ476" s="11">
        <f t="shared" si="4"/>
        <v>0.9753593429</v>
      </c>
      <c r="AK476" s="11">
        <f t="shared" si="5"/>
        <v>0.5625</v>
      </c>
      <c r="AL476" s="11">
        <f t="shared" si="6"/>
        <v>0.4128593429</v>
      </c>
      <c r="AM476" s="11">
        <f t="shared" si="8"/>
        <v>0.4108059548</v>
      </c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13">
        <v>78.0</v>
      </c>
      <c r="BI476" s="12">
        <f t="shared" si="17"/>
        <v>25889</v>
      </c>
      <c r="BJ476" s="13">
        <v>27.0</v>
      </c>
      <c r="BK476" s="12">
        <f t="shared" si="18"/>
        <v>30773</v>
      </c>
      <c r="BL476" s="8"/>
      <c r="BM476" s="8"/>
      <c r="BN476" s="8"/>
      <c r="BO476" s="8"/>
      <c r="BP476" s="8"/>
      <c r="BQ476" s="8"/>
      <c r="BR476" s="8"/>
      <c r="BS476" s="8"/>
      <c r="BT476" s="13">
        <v>51.0</v>
      </c>
      <c r="BU476" s="13">
        <v>36.0</v>
      </c>
      <c r="BV476" s="8"/>
      <c r="BW476" s="8"/>
      <c r="BX476" s="12"/>
      <c r="BY476" s="12"/>
      <c r="BZ476" s="8"/>
      <c r="CA476" s="8"/>
      <c r="CB476" s="8"/>
      <c r="CC476" s="8"/>
    </row>
    <row r="477" ht="15.75" customHeight="1">
      <c r="A477" s="9">
        <v>34.0</v>
      </c>
      <c r="B477" s="9">
        <v>10.0</v>
      </c>
      <c r="C477" s="9"/>
      <c r="D477" s="2"/>
      <c r="E477" s="11"/>
      <c r="F477" s="11"/>
      <c r="AA477" s="12">
        <v>476.0</v>
      </c>
      <c r="AB477" s="13">
        <v>219.0</v>
      </c>
      <c r="AC477" s="11">
        <f t="shared" si="1"/>
        <v>0.9754098361</v>
      </c>
      <c r="AD477" s="13">
        <f t="shared" si="2"/>
        <v>0.5475</v>
      </c>
      <c r="AE477" s="11">
        <f t="shared" si="3"/>
        <v>0.4279098361</v>
      </c>
      <c r="AF477" s="11">
        <f t="shared" si="7"/>
        <v>0.4258606557</v>
      </c>
      <c r="AH477" s="12">
        <v>476.0</v>
      </c>
      <c r="AI477" s="13">
        <v>225.0</v>
      </c>
      <c r="AJ477" s="11">
        <f t="shared" si="4"/>
        <v>0.977412731</v>
      </c>
      <c r="AK477" s="11">
        <f t="shared" si="5"/>
        <v>0.5625</v>
      </c>
      <c r="AL477" s="11">
        <f t="shared" si="6"/>
        <v>0.414912731</v>
      </c>
      <c r="AM477" s="11">
        <f t="shared" si="8"/>
        <v>0.4128593429</v>
      </c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13">
        <v>51.0</v>
      </c>
      <c r="BI477" s="12">
        <f t="shared" si="17"/>
        <v>25940</v>
      </c>
      <c r="BJ477" s="13">
        <v>36.0</v>
      </c>
      <c r="BK477" s="12">
        <f t="shared" si="18"/>
        <v>30809</v>
      </c>
      <c r="BL477" s="8"/>
      <c r="BM477" s="8"/>
      <c r="BN477" s="8"/>
      <c r="BO477" s="8"/>
      <c r="BP477" s="8"/>
      <c r="BQ477" s="8"/>
      <c r="BR477" s="8"/>
      <c r="BS477" s="8"/>
      <c r="BT477" s="13">
        <v>34.0</v>
      </c>
      <c r="BU477" s="13">
        <v>10.0</v>
      </c>
      <c r="BV477" s="8"/>
      <c r="BW477" s="8"/>
      <c r="BX477" s="12"/>
      <c r="BY477" s="12"/>
      <c r="BZ477" s="8"/>
      <c r="CA477" s="8"/>
      <c r="CB477" s="8"/>
      <c r="CC477" s="8"/>
    </row>
    <row r="478" ht="15.75" customHeight="1">
      <c r="A478" s="9">
        <v>250.0</v>
      </c>
      <c r="B478" s="9">
        <v>20.0</v>
      </c>
      <c r="C478" s="9"/>
      <c r="D478" s="2"/>
      <c r="E478" s="11"/>
      <c r="F478" s="11"/>
      <c r="AA478" s="12">
        <v>477.0</v>
      </c>
      <c r="AB478" s="13">
        <v>221.0</v>
      </c>
      <c r="AC478" s="11">
        <f t="shared" si="1"/>
        <v>0.9774590164</v>
      </c>
      <c r="AD478" s="13">
        <f t="shared" si="2"/>
        <v>0.5525</v>
      </c>
      <c r="AE478" s="11">
        <f t="shared" si="3"/>
        <v>0.4249590164</v>
      </c>
      <c r="AF478" s="11">
        <f t="shared" si="7"/>
        <v>0.4229098361</v>
      </c>
      <c r="AH478" s="12">
        <v>477.0</v>
      </c>
      <c r="AI478" s="13">
        <v>230.0</v>
      </c>
      <c r="AJ478" s="11">
        <f t="shared" si="4"/>
        <v>0.9794661191</v>
      </c>
      <c r="AK478" s="11">
        <f t="shared" si="5"/>
        <v>0.575</v>
      </c>
      <c r="AL478" s="11">
        <f t="shared" si="6"/>
        <v>0.4044661191</v>
      </c>
      <c r="AM478" s="11">
        <f t="shared" si="8"/>
        <v>0.402412731</v>
      </c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13">
        <v>34.0</v>
      </c>
      <c r="BI478" s="12">
        <f t="shared" si="17"/>
        <v>25974</v>
      </c>
      <c r="BJ478" s="13">
        <v>10.0</v>
      </c>
      <c r="BK478" s="12">
        <f t="shared" si="18"/>
        <v>30819</v>
      </c>
      <c r="BL478" s="8"/>
      <c r="BM478" s="8"/>
      <c r="BN478" s="8"/>
      <c r="BO478" s="8"/>
      <c r="BP478" s="8"/>
      <c r="BQ478" s="8"/>
      <c r="BR478" s="8"/>
      <c r="BS478" s="8"/>
      <c r="BT478" s="13">
        <v>250.0</v>
      </c>
      <c r="BU478" s="13">
        <v>20.0</v>
      </c>
      <c r="BV478" s="8"/>
      <c r="BW478" s="8"/>
      <c r="BX478" s="12"/>
      <c r="BY478" s="12"/>
      <c r="BZ478" s="8"/>
      <c r="CA478" s="8"/>
      <c r="CB478" s="8"/>
      <c r="CC478" s="8"/>
    </row>
    <row r="479" ht="15.75" customHeight="1">
      <c r="A479" s="9">
        <v>127.0</v>
      </c>
      <c r="B479" s="9">
        <v>120.0</v>
      </c>
      <c r="C479" s="9"/>
      <c r="D479" s="2"/>
      <c r="E479" s="11"/>
      <c r="F479" s="11"/>
      <c r="AA479" s="12">
        <v>478.0</v>
      </c>
      <c r="AB479" s="13">
        <v>223.0</v>
      </c>
      <c r="AC479" s="11">
        <f t="shared" si="1"/>
        <v>0.9795081967</v>
      </c>
      <c r="AD479" s="13">
        <f t="shared" si="2"/>
        <v>0.5575</v>
      </c>
      <c r="AE479" s="11">
        <f t="shared" si="3"/>
        <v>0.4220081967</v>
      </c>
      <c r="AF479" s="11">
        <f t="shared" si="7"/>
        <v>0.4199590164</v>
      </c>
      <c r="AH479" s="12">
        <v>478.0</v>
      </c>
      <c r="AI479" s="13">
        <v>241.0</v>
      </c>
      <c r="AJ479" s="11">
        <f t="shared" si="4"/>
        <v>0.9815195072</v>
      </c>
      <c r="AK479" s="11">
        <f t="shared" si="5"/>
        <v>0.6025</v>
      </c>
      <c r="AL479" s="11">
        <f t="shared" si="6"/>
        <v>0.3790195072</v>
      </c>
      <c r="AM479" s="11">
        <f t="shared" si="8"/>
        <v>0.3769661191</v>
      </c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13">
        <v>250.0</v>
      </c>
      <c r="BI479" s="12">
        <f t="shared" si="17"/>
        <v>26224</v>
      </c>
      <c r="BJ479" s="13">
        <v>20.0</v>
      </c>
      <c r="BK479" s="12">
        <f t="shared" si="18"/>
        <v>30839</v>
      </c>
      <c r="BL479" s="8"/>
      <c r="BM479" s="8"/>
      <c r="BN479" s="8"/>
      <c r="BO479" s="8"/>
      <c r="BP479" s="8"/>
      <c r="BQ479" s="8"/>
      <c r="BR479" s="8"/>
      <c r="BS479" s="8"/>
      <c r="BT479" s="13">
        <v>127.0</v>
      </c>
      <c r="BU479" s="13">
        <v>120.0</v>
      </c>
      <c r="BV479" s="8"/>
      <c r="BW479" s="8"/>
      <c r="BX479" s="12"/>
      <c r="BY479" s="12"/>
      <c r="BZ479" s="8"/>
      <c r="CA479" s="8"/>
      <c r="CB479" s="8"/>
      <c r="CC479" s="8"/>
    </row>
    <row r="480" ht="15.75" customHeight="1">
      <c r="A480" s="9">
        <v>16.0</v>
      </c>
      <c r="B480" s="9">
        <v>15.0</v>
      </c>
      <c r="C480" s="9"/>
      <c r="D480" s="2"/>
      <c r="E480" s="11"/>
      <c r="F480" s="11"/>
      <c r="AA480" s="12">
        <v>479.0</v>
      </c>
      <c r="AB480" s="13">
        <v>226.0</v>
      </c>
      <c r="AC480" s="11">
        <f t="shared" si="1"/>
        <v>0.981557377</v>
      </c>
      <c r="AD480" s="13">
        <f t="shared" si="2"/>
        <v>0.565</v>
      </c>
      <c r="AE480" s="11">
        <f t="shared" si="3"/>
        <v>0.416557377</v>
      </c>
      <c r="AF480" s="11">
        <f t="shared" si="7"/>
        <v>0.4145081967</v>
      </c>
      <c r="AH480" s="12">
        <v>479.0</v>
      </c>
      <c r="AI480" s="13">
        <v>250.0</v>
      </c>
      <c r="AJ480" s="11">
        <f t="shared" si="4"/>
        <v>0.9835728953</v>
      </c>
      <c r="AK480" s="11">
        <f t="shared" si="5"/>
        <v>0.625</v>
      </c>
      <c r="AL480" s="11">
        <f t="shared" si="6"/>
        <v>0.3585728953</v>
      </c>
      <c r="AM480" s="11">
        <f t="shared" si="8"/>
        <v>0.3565195072</v>
      </c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13">
        <v>127.0</v>
      </c>
      <c r="BI480" s="12">
        <f t="shared" si="17"/>
        <v>26351</v>
      </c>
      <c r="BJ480" s="13">
        <v>120.0</v>
      </c>
      <c r="BK480" s="12">
        <f t="shared" si="18"/>
        <v>30959</v>
      </c>
      <c r="BL480" s="8"/>
      <c r="BM480" s="8"/>
      <c r="BN480" s="8"/>
      <c r="BO480" s="8"/>
      <c r="BP480" s="8"/>
      <c r="BQ480" s="8"/>
      <c r="BR480" s="8"/>
      <c r="BS480" s="8"/>
      <c r="BT480" s="13">
        <v>16.0</v>
      </c>
      <c r="BU480" s="13">
        <v>15.0</v>
      </c>
      <c r="BV480" s="8"/>
      <c r="BW480" s="8"/>
      <c r="BX480" s="12"/>
      <c r="BY480" s="12"/>
      <c r="BZ480" s="8"/>
      <c r="CA480" s="8"/>
      <c r="CB480" s="8"/>
      <c r="CC480" s="8"/>
    </row>
    <row r="481" ht="15.75" customHeight="1">
      <c r="A481" s="9">
        <v>31.0</v>
      </c>
      <c r="B481" s="9">
        <v>33.0</v>
      </c>
      <c r="C481" s="9"/>
      <c r="D481" s="2"/>
      <c r="E481" s="11"/>
      <c r="F481" s="11"/>
      <c r="AA481" s="12">
        <v>480.0</v>
      </c>
      <c r="AB481" s="13">
        <v>243.0</v>
      </c>
      <c r="AC481" s="11">
        <f t="shared" si="1"/>
        <v>0.9836065574</v>
      </c>
      <c r="AD481" s="13">
        <f t="shared" si="2"/>
        <v>0.6075</v>
      </c>
      <c r="AE481" s="11">
        <f t="shared" si="3"/>
        <v>0.3761065574</v>
      </c>
      <c r="AF481" s="11">
        <f t="shared" si="7"/>
        <v>0.374057377</v>
      </c>
      <c r="AH481" s="12">
        <v>480.0</v>
      </c>
      <c r="AI481" s="13">
        <v>251.0</v>
      </c>
      <c r="AJ481" s="11">
        <f t="shared" si="4"/>
        <v>0.9856262834</v>
      </c>
      <c r="AK481" s="11">
        <f t="shared" si="5"/>
        <v>0.6275</v>
      </c>
      <c r="AL481" s="11">
        <f t="shared" si="6"/>
        <v>0.3581262834</v>
      </c>
      <c r="AM481" s="11">
        <f t="shared" si="8"/>
        <v>0.3560728953</v>
      </c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13">
        <v>16.0</v>
      </c>
      <c r="BI481" s="12">
        <f t="shared" si="17"/>
        <v>26367</v>
      </c>
      <c r="BJ481" s="13">
        <v>15.0</v>
      </c>
      <c r="BK481" s="12">
        <f t="shared" si="18"/>
        <v>30974</v>
      </c>
      <c r="BL481" s="8"/>
      <c r="BM481" s="8"/>
      <c r="BN481" s="8"/>
      <c r="BO481" s="8"/>
      <c r="BP481" s="8"/>
      <c r="BQ481" s="8"/>
      <c r="BR481" s="8"/>
      <c r="BS481" s="8"/>
      <c r="BT481" s="13">
        <v>31.0</v>
      </c>
      <c r="BU481" s="13">
        <v>33.0</v>
      </c>
      <c r="BV481" s="8"/>
      <c r="BW481" s="8"/>
      <c r="BX481" s="12"/>
      <c r="BY481" s="12"/>
      <c r="BZ481" s="8"/>
      <c r="CA481" s="8"/>
      <c r="CB481" s="8"/>
      <c r="CC481" s="8"/>
    </row>
    <row r="482" ht="15.75" customHeight="1">
      <c r="A482" s="9">
        <v>65.0</v>
      </c>
      <c r="B482" s="9">
        <v>15.0</v>
      </c>
      <c r="C482" s="9"/>
      <c r="D482" s="2"/>
      <c r="E482" s="11"/>
      <c r="F482" s="11"/>
      <c r="AA482" s="12">
        <v>481.0</v>
      </c>
      <c r="AB482" s="13">
        <v>250.0</v>
      </c>
      <c r="AC482" s="11">
        <f t="shared" si="1"/>
        <v>0.9856557377</v>
      </c>
      <c r="AD482" s="13">
        <f t="shared" si="2"/>
        <v>0.625</v>
      </c>
      <c r="AE482" s="11">
        <f t="shared" si="3"/>
        <v>0.3606557377</v>
      </c>
      <c r="AF482" s="11">
        <f t="shared" si="7"/>
        <v>0.3586065574</v>
      </c>
      <c r="AH482" s="12">
        <v>481.0</v>
      </c>
      <c r="AI482" s="13">
        <v>254.0</v>
      </c>
      <c r="AJ482" s="11">
        <f t="shared" si="4"/>
        <v>0.9876796715</v>
      </c>
      <c r="AK482" s="11">
        <f t="shared" si="5"/>
        <v>0.635</v>
      </c>
      <c r="AL482" s="11">
        <f t="shared" si="6"/>
        <v>0.3526796715</v>
      </c>
      <c r="AM482" s="11">
        <f t="shared" si="8"/>
        <v>0.3506262834</v>
      </c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13">
        <v>31.0</v>
      </c>
      <c r="BI482" s="12">
        <f t="shared" si="17"/>
        <v>26398</v>
      </c>
      <c r="BJ482" s="13">
        <v>33.0</v>
      </c>
      <c r="BK482" s="12">
        <f t="shared" si="18"/>
        <v>31007</v>
      </c>
      <c r="BL482" s="8"/>
      <c r="BM482" s="8"/>
      <c r="BN482" s="8"/>
      <c r="BO482" s="8"/>
      <c r="BP482" s="8"/>
      <c r="BQ482" s="8"/>
      <c r="BR482" s="8"/>
      <c r="BS482" s="8"/>
      <c r="BT482" s="13">
        <v>65.0</v>
      </c>
      <c r="BU482" s="13">
        <v>15.0</v>
      </c>
      <c r="BV482" s="8"/>
      <c r="BW482" s="8"/>
      <c r="BX482" s="12"/>
      <c r="BY482" s="12"/>
      <c r="BZ482" s="8"/>
      <c r="CA482" s="8"/>
      <c r="CB482" s="8"/>
      <c r="CC482" s="8"/>
    </row>
    <row r="483" ht="15.75" customHeight="1">
      <c r="A483" s="9">
        <v>202.0</v>
      </c>
      <c r="B483" s="9">
        <v>30.0</v>
      </c>
      <c r="C483" s="9"/>
      <c r="D483" s="2"/>
      <c r="E483" s="11"/>
      <c r="F483" s="11"/>
      <c r="AA483" s="12">
        <v>482.0</v>
      </c>
      <c r="AB483" s="13">
        <v>252.0</v>
      </c>
      <c r="AC483" s="11">
        <f t="shared" si="1"/>
        <v>0.987704918</v>
      </c>
      <c r="AD483" s="13">
        <f t="shared" si="2"/>
        <v>0.63</v>
      </c>
      <c r="AE483" s="11">
        <f t="shared" si="3"/>
        <v>0.357704918</v>
      </c>
      <c r="AF483" s="11">
        <f t="shared" si="7"/>
        <v>0.3556557377</v>
      </c>
      <c r="AH483" s="12">
        <v>482.0</v>
      </c>
      <c r="AI483" s="13">
        <v>281.0</v>
      </c>
      <c r="AJ483" s="11">
        <f t="shared" si="4"/>
        <v>0.9897330595</v>
      </c>
      <c r="AK483" s="11">
        <f t="shared" si="5"/>
        <v>0.7025</v>
      </c>
      <c r="AL483" s="11">
        <f t="shared" si="6"/>
        <v>0.2872330595</v>
      </c>
      <c r="AM483" s="11">
        <f t="shared" si="8"/>
        <v>0.2851796715</v>
      </c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13">
        <v>65.0</v>
      </c>
      <c r="BI483" s="12">
        <f t="shared" si="17"/>
        <v>26463</v>
      </c>
      <c r="BJ483" s="13">
        <v>15.0</v>
      </c>
      <c r="BK483" s="12">
        <f t="shared" si="18"/>
        <v>31022</v>
      </c>
      <c r="BL483" s="8"/>
      <c r="BM483" s="8"/>
      <c r="BN483" s="8"/>
      <c r="BO483" s="8"/>
      <c r="BP483" s="8"/>
      <c r="BQ483" s="8"/>
      <c r="BR483" s="8"/>
      <c r="BS483" s="8"/>
      <c r="BT483" s="13">
        <v>202.0</v>
      </c>
      <c r="BU483" s="13">
        <v>30.0</v>
      </c>
      <c r="BV483" s="8"/>
      <c r="BW483" s="8"/>
      <c r="BX483" s="12"/>
      <c r="BY483" s="12"/>
      <c r="BZ483" s="8"/>
      <c r="CA483" s="8"/>
      <c r="CB483" s="8"/>
      <c r="CC483" s="8"/>
    </row>
    <row r="484" ht="15.75" customHeight="1">
      <c r="A484" s="9">
        <v>39.0</v>
      </c>
      <c r="B484" s="9">
        <v>59.0</v>
      </c>
      <c r="C484" s="9"/>
      <c r="D484" s="2"/>
      <c r="E484" s="11"/>
      <c r="F484" s="11"/>
      <c r="AA484" s="12">
        <v>483.0</v>
      </c>
      <c r="AB484" s="13">
        <v>268.0</v>
      </c>
      <c r="AC484" s="11">
        <f t="shared" si="1"/>
        <v>0.9897540984</v>
      </c>
      <c r="AD484" s="13">
        <f t="shared" si="2"/>
        <v>0.67</v>
      </c>
      <c r="AE484" s="11">
        <f t="shared" si="3"/>
        <v>0.3197540984</v>
      </c>
      <c r="AF484" s="11">
        <f t="shared" si="7"/>
        <v>0.317704918</v>
      </c>
      <c r="AH484" s="12">
        <v>483.0</v>
      </c>
      <c r="AI484" s="13">
        <v>290.0</v>
      </c>
      <c r="AJ484" s="11">
        <f t="shared" si="4"/>
        <v>0.9917864476</v>
      </c>
      <c r="AK484" s="11">
        <f t="shared" si="5"/>
        <v>0.725</v>
      </c>
      <c r="AL484" s="11">
        <f t="shared" si="6"/>
        <v>0.2667864476</v>
      </c>
      <c r="AM484" s="11">
        <f t="shared" si="8"/>
        <v>0.2647330595</v>
      </c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13">
        <v>202.0</v>
      </c>
      <c r="BI484" s="12">
        <f t="shared" si="17"/>
        <v>26665</v>
      </c>
      <c r="BJ484" s="13">
        <v>30.0</v>
      </c>
      <c r="BK484" s="12">
        <f t="shared" si="18"/>
        <v>31052</v>
      </c>
      <c r="BL484" s="8"/>
      <c r="BM484" s="8"/>
      <c r="BN484" s="8"/>
      <c r="BO484" s="8"/>
      <c r="BP484" s="8"/>
      <c r="BQ484" s="8"/>
      <c r="BR484" s="8"/>
      <c r="BS484" s="8"/>
      <c r="BT484" s="13">
        <v>39.0</v>
      </c>
      <c r="BU484" s="13">
        <v>59.0</v>
      </c>
      <c r="BV484" s="8"/>
      <c r="BW484" s="8"/>
      <c r="BX484" s="12"/>
      <c r="BY484" s="12"/>
      <c r="BZ484" s="8"/>
      <c r="CA484" s="8"/>
      <c r="CB484" s="8"/>
      <c r="CC484" s="8"/>
    </row>
    <row r="485" ht="15.75" customHeight="1">
      <c r="A485" s="9">
        <v>10.0</v>
      </c>
      <c r="B485" s="9">
        <v>50.0</v>
      </c>
      <c r="C485" s="9"/>
      <c r="D485" s="2"/>
      <c r="E485" s="11"/>
      <c r="F485" s="11"/>
      <c r="AA485" s="12">
        <v>484.0</v>
      </c>
      <c r="AB485" s="13">
        <v>281.0</v>
      </c>
      <c r="AC485" s="11">
        <f t="shared" si="1"/>
        <v>0.9918032787</v>
      </c>
      <c r="AD485" s="13">
        <f t="shared" si="2"/>
        <v>0.7025</v>
      </c>
      <c r="AE485" s="11">
        <f t="shared" si="3"/>
        <v>0.2893032787</v>
      </c>
      <c r="AF485" s="11">
        <f t="shared" si="7"/>
        <v>0.2872540984</v>
      </c>
      <c r="AH485" s="12">
        <v>484.0</v>
      </c>
      <c r="AI485" s="13">
        <v>293.0</v>
      </c>
      <c r="AJ485" s="11">
        <f t="shared" si="4"/>
        <v>0.9938398357</v>
      </c>
      <c r="AK485" s="11">
        <f t="shared" si="5"/>
        <v>0.7325</v>
      </c>
      <c r="AL485" s="11">
        <f t="shared" si="6"/>
        <v>0.2613398357</v>
      </c>
      <c r="AM485" s="11">
        <f t="shared" si="8"/>
        <v>0.2592864476</v>
      </c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13">
        <v>39.0</v>
      </c>
      <c r="BI485" s="12">
        <f t="shared" si="17"/>
        <v>26704</v>
      </c>
      <c r="BJ485" s="13">
        <v>59.0</v>
      </c>
      <c r="BK485" s="12">
        <f t="shared" si="18"/>
        <v>31111</v>
      </c>
      <c r="BL485" s="8"/>
      <c r="BM485" s="8"/>
      <c r="BN485" s="8"/>
      <c r="BO485" s="8"/>
      <c r="BP485" s="8"/>
      <c r="BQ485" s="8"/>
      <c r="BR485" s="8"/>
      <c r="BS485" s="8"/>
      <c r="BT485" s="13">
        <v>10.0</v>
      </c>
      <c r="BU485" s="13">
        <v>50.0</v>
      </c>
      <c r="BV485" s="8"/>
      <c r="BW485" s="8"/>
      <c r="BX485" s="12"/>
      <c r="BY485" s="12"/>
      <c r="BZ485" s="8"/>
      <c r="CA485" s="8"/>
      <c r="CB485" s="8"/>
      <c r="CC485" s="8"/>
    </row>
    <row r="486" ht="15.75" customHeight="1">
      <c r="A486" s="9">
        <v>31.0</v>
      </c>
      <c r="B486" s="9">
        <v>26.0</v>
      </c>
      <c r="C486" s="9"/>
      <c r="D486" s="2"/>
      <c r="E486" s="11"/>
      <c r="F486" s="11"/>
      <c r="AA486" s="12">
        <v>485.0</v>
      </c>
      <c r="AB486" s="13">
        <v>288.0</v>
      </c>
      <c r="AC486" s="11">
        <f t="shared" si="1"/>
        <v>0.993852459</v>
      </c>
      <c r="AD486" s="13">
        <f t="shared" si="2"/>
        <v>0.72</v>
      </c>
      <c r="AE486" s="11">
        <f t="shared" si="3"/>
        <v>0.273852459</v>
      </c>
      <c r="AF486" s="11">
        <f t="shared" si="7"/>
        <v>0.2718032787</v>
      </c>
      <c r="AH486" s="12">
        <v>485.0</v>
      </c>
      <c r="AI486" s="13">
        <v>298.0</v>
      </c>
      <c r="AJ486" s="11">
        <f t="shared" si="4"/>
        <v>0.9958932238</v>
      </c>
      <c r="AK486" s="11">
        <f t="shared" si="5"/>
        <v>0.745</v>
      </c>
      <c r="AL486" s="11">
        <f t="shared" si="6"/>
        <v>0.2508932238</v>
      </c>
      <c r="AM486" s="11">
        <f t="shared" si="8"/>
        <v>0.2488398357</v>
      </c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13">
        <v>10.0</v>
      </c>
      <c r="BI486" s="12">
        <f t="shared" si="17"/>
        <v>26714</v>
      </c>
      <c r="BJ486" s="13">
        <v>50.0</v>
      </c>
      <c r="BK486" s="12">
        <f t="shared" si="18"/>
        <v>31161</v>
      </c>
      <c r="BL486" s="8"/>
      <c r="BM486" s="8"/>
      <c r="BN486" s="8"/>
      <c r="BO486" s="8"/>
      <c r="BP486" s="8"/>
      <c r="BQ486" s="8"/>
      <c r="BR486" s="8"/>
      <c r="BS486" s="8"/>
      <c r="BT486" s="13">
        <v>31.0</v>
      </c>
      <c r="BU486" s="13">
        <v>26.0</v>
      </c>
      <c r="BV486" s="8"/>
      <c r="BW486" s="8"/>
      <c r="BX486" s="12"/>
      <c r="BY486" s="12"/>
      <c r="BZ486" s="8"/>
      <c r="CA486" s="8"/>
      <c r="CB486" s="8"/>
      <c r="CC486" s="8"/>
    </row>
    <row r="487" ht="15.75" customHeight="1">
      <c r="A487" s="9">
        <v>16.0</v>
      </c>
      <c r="B487" s="9">
        <v>68.0</v>
      </c>
      <c r="C487" s="9"/>
      <c r="D487" s="2"/>
      <c r="E487" s="11"/>
      <c r="F487" s="11"/>
      <c r="AA487" s="12">
        <v>486.0</v>
      </c>
      <c r="AB487" s="13">
        <v>304.0</v>
      </c>
      <c r="AC487" s="11">
        <f t="shared" si="1"/>
        <v>0.9959016393</v>
      </c>
      <c r="AD487" s="13">
        <f t="shared" si="2"/>
        <v>0.76</v>
      </c>
      <c r="AE487" s="11">
        <f t="shared" si="3"/>
        <v>0.2359016393</v>
      </c>
      <c r="AF487" s="11">
        <f t="shared" si="7"/>
        <v>0.233852459</v>
      </c>
      <c r="AH487" s="12">
        <v>486.0</v>
      </c>
      <c r="AI487" s="13">
        <v>305.0</v>
      </c>
      <c r="AJ487" s="11">
        <f t="shared" si="4"/>
        <v>0.9979466119</v>
      </c>
      <c r="AK487" s="11">
        <f t="shared" si="5"/>
        <v>0.7625</v>
      </c>
      <c r="AL487" s="11">
        <f t="shared" si="6"/>
        <v>0.2354466119</v>
      </c>
      <c r="AM487" s="11">
        <f t="shared" si="8"/>
        <v>0.2333932238</v>
      </c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13">
        <v>31.0</v>
      </c>
      <c r="BI487" s="12">
        <f t="shared" si="17"/>
        <v>26745</v>
      </c>
      <c r="BJ487" s="13">
        <v>26.0</v>
      </c>
      <c r="BK487" s="12">
        <f t="shared" si="18"/>
        <v>31187</v>
      </c>
      <c r="BL487" s="8"/>
      <c r="BM487" s="8"/>
      <c r="BN487" s="8"/>
      <c r="BO487" s="8"/>
      <c r="BP487" s="8"/>
      <c r="BQ487" s="8"/>
      <c r="BR487" s="8"/>
      <c r="BS487" s="8"/>
      <c r="BT487" s="13">
        <v>16.0</v>
      </c>
      <c r="BU487" s="13">
        <v>68.0</v>
      </c>
      <c r="BV487" s="8"/>
      <c r="BW487" s="8"/>
      <c r="BX487" s="12"/>
      <c r="BY487" s="12"/>
      <c r="BZ487" s="8"/>
      <c r="CA487" s="8"/>
      <c r="CB487" s="8"/>
      <c r="CC487" s="8"/>
    </row>
    <row r="488" ht="15.75" customHeight="1">
      <c r="A488" s="9">
        <v>144.0</v>
      </c>
      <c r="B488" s="9">
        <v>22.0</v>
      </c>
      <c r="C488" s="9"/>
      <c r="D488" s="2"/>
      <c r="E488" s="11"/>
      <c r="F488" s="11"/>
      <c r="AA488" s="12">
        <v>487.0</v>
      </c>
      <c r="AB488" s="13">
        <v>333.0</v>
      </c>
      <c r="AC488" s="11">
        <f t="shared" si="1"/>
        <v>0.9979508197</v>
      </c>
      <c r="AD488" s="13">
        <f t="shared" si="2"/>
        <v>0.8325</v>
      </c>
      <c r="AE488" s="11">
        <f t="shared" si="3"/>
        <v>0.1654508197</v>
      </c>
      <c r="AF488" s="11">
        <f t="shared" si="7"/>
        <v>0.1634016393</v>
      </c>
      <c r="AH488" s="12">
        <v>487.0</v>
      </c>
      <c r="AI488" s="13">
        <v>332.0</v>
      </c>
      <c r="AJ488" s="11">
        <f t="shared" si="4"/>
        <v>1</v>
      </c>
      <c r="AK488" s="11">
        <f t="shared" si="5"/>
        <v>0.83</v>
      </c>
      <c r="AL488" s="11">
        <f t="shared" si="6"/>
        <v>0.17</v>
      </c>
      <c r="AM488" s="11">
        <f t="shared" si="8"/>
        <v>0.1679466119</v>
      </c>
      <c r="AN488" s="8">
        <v>0.0</v>
      </c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13">
        <v>16.0</v>
      </c>
      <c r="BI488" s="12">
        <f t="shared" si="17"/>
        <v>26761</v>
      </c>
      <c r="BJ488" s="13">
        <v>68.0</v>
      </c>
      <c r="BK488" s="12">
        <f t="shared" si="18"/>
        <v>31255</v>
      </c>
      <c r="BL488" s="8"/>
      <c r="BM488" s="8"/>
      <c r="BN488" s="8"/>
      <c r="BO488" s="8"/>
      <c r="BP488" s="8"/>
      <c r="BQ488" s="8"/>
      <c r="BR488" s="8"/>
      <c r="BS488" s="8"/>
      <c r="BT488" s="13">
        <v>144.0</v>
      </c>
      <c r="BU488" s="13">
        <v>22.0</v>
      </c>
      <c r="BV488" s="8"/>
      <c r="BW488" s="8"/>
      <c r="BX488" s="12"/>
      <c r="BY488" s="12"/>
      <c r="BZ488" s="8"/>
      <c r="CA488" s="8"/>
      <c r="CB488" s="8"/>
      <c r="CC488" s="8"/>
    </row>
    <row r="489" ht="15.75" customHeight="1">
      <c r="A489" s="9">
        <v>17.0</v>
      </c>
      <c r="C489" s="9"/>
      <c r="D489" s="2"/>
      <c r="E489" s="11"/>
      <c r="F489" s="11"/>
      <c r="AA489" s="12">
        <v>488.0</v>
      </c>
      <c r="AB489" s="13">
        <v>391.0</v>
      </c>
      <c r="AC489" s="11">
        <f t="shared" si="1"/>
        <v>1</v>
      </c>
      <c r="AD489" s="13">
        <f t="shared" si="2"/>
        <v>0.9775</v>
      </c>
      <c r="AE489" s="11">
        <f t="shared" si="3"/>
        <v>0.0225</v>
      </c>
      <c r="AF489" s="11">
        <f t="shared" si="7"/>
        <v>0.02045081967</v>
      </c>
      <c r="AH489" s="11"/>
      <c r="AI489" s="11"/>
      <c r="AJ489" s="11"/>
      <c r="AK489" s="11"/>
      <c r="AL489" s="11"/>
      <c r="AM489" s="11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13">
        <v>144.0</v>
      </c>
      <c r="BI489" s="12">
        <f t="shared" si="17"/>
        <v>26905</v>
      </c>
      <c r="BJ489" s="13">
        <v>22.0</v>
      </c>
      <c r="BK489" s="12">
        <f t="shared" si="18"/>
        <v>31277</v>
      </c>
      <c r="BL489" s="8"/>
      <c r="BM489" s="8"/>
      <c r="BN489" s="8"/>
      <c r="BO489" s="8"/>
      <c r="BP489" s="8"/>
      <c r="BQ489" s="8"/>
      <c r="BR489" s="8"/>
      <c r="BS489" s="8"/>
      <c r="BT489" s="13">
        <v>17.0</v>
      </c>
      <c r="BU489" s="11"/>
      <c r="BV489" s="8"/>
      <c r="BW489" s="8"/>
      <c r="BX489" s="12"/>
      <c r="BY489" s="12"/>
      <c r="BZ489" s="8"/>
      <c r="CA489" s="8"/>
      <c r="CB489" s="8"/>
      <c r="CC489" s="8"/>
    </row>
    <row r="490" ht="15.75" customHeight="1">
      <c r="A490" s="9"/>
      <c r="B490" s="9"/>
      <c r="C490" s="9"/>
      <c r="D490" s="2"/>
      <c r="E490" s="11"/>
      <c r="F490" s="11"/>
      <c r="AA490" s="11"/>
      <c r="AB490" s="13"/>
      <c r="AC490" s="11"/>
      <c r="AD490" s="13"/>
      <c r="AE490" s="11"/>
      <c r="AF490" s="11"/>
      <c r="AH490" s="11"/>
      <c r="AI490" s="11"/>
      <c r="AJ490" s="11"/>
      <c r="AK490" s="11"/>
      <c r="AL490" s="11"/>
      <c r="AM490" s="11"/>
      <c r="BH490" s="13">
        <v>17.0</v>
      </c>
      <c r="BI490" s="12">
        <f t="shared" si="17"/>
        <v>26922</v>
      </c>
      <c r="BJ490" s="13"/>
      <c r="BK490" s="11"/>
      <c r="BT490" s="13"/>
      <c r="BU490" s="13"/>
      <c r="BX490" s="11"/>
      <c r="BY490" s="11"/>
    </row>
    <row r="491" ht="15.75" customHeight="1">
      <c r="A491" s="9"/>
      <c r="B491" s="9"/>
      <c r="C491" s="9"/>
      <c r="D491" s="2"/>
      <c r="E491" s="11"/>
      <c r="F491" s="11"/>
      <c r="AA491" s="11"/>
      <c r="AB491" s="13"/>
      <c r="AC491" s="11"/>
      <c r="AD491" s="13"/>
      <c r="AE491" s="11"/>
      <c r="AF491" s="11"/>
      <c r="AH491" s="11"/>
      <c r="AI491" s="11"/>
      <c r="AJ491" s="11"/>
      <c r="AK491" s="11"/>
      <c r="AL491" s="11"/>
      <c r="AM491" s="11"/>
      <c r="BH491" s="13"/>
      <c r="BI491" s="11"/>
      <c r="BJ491" s="13"/>
      <c r="BK491" s="11"/>
      <c r="BT491" s="13"/>
      <c r="BU491" s="13"/>
      <c r="BX491" s="11"/>
      <c r="BY491" s="11"/>
    </row>
    <row r="492" ht="15.75" customHeight="1">
      <c r="A492" s="9"/>
      <c r="B492" s="9"/>
      <c r="C492" s="9"/>
      <c r="D492" s="2"/>
      <c r="E492" s="11"/>
      <c r="F492" s="11"/>
      <c r="AA492" s="11"/>
      <c r="AB492" s="13"/>
      <c r="AC492" s="11"/>
      <c r="AD492" s="13"/>
      <c r="AE492" s="11"/>
      <c r="AF492" s="11"/>
      <c r="AH492" s="11"/>
      <c r="AI492" s="11"/>
      <c r="AJ492" s="11"/>
      <c r="AK492" s="11"/>
      <c r="AL492" s="11"/>
      <c r="AM492" s="11"/>
      <c r="BH492" s="13"/>
      <c r="BI492" s="11"/>
      <c r="BJ492" s="13"/>
      <c r="BK492" s="11"/>
      <c r="BT492" s="13"/>
      <c r="BU492" s="13"/>
      <c r="BX492" s="11"/>
      <c r="BY492" s="11"/>
    </row>
    <row r="493" ht="15.75" customHeight="1">
      <c r="A493" s="9"/>
      <c r="B493" s="9"/>
      <c r="C493" s="9"/>
      <c r="D493" s="2"/>
      <c r="E493" s="11"/>
      <c r="F493" s="11"/>
      <c r="AA493" s="11"/>
      <c r="AB493" s="13"/>
      <c r="AC493" s="11"/>
      <c r="AD493" s="13"/>
      <c r="AE493" s="11"/>
      <c r="AF493" s="11"/>
      <c r="AH493" s="11"/>
      <c r="AI493" s="11"/>
      <c r="AJ493" s="11"/>
      <c r="AK493" s="11"/>
      <c r="AL493" s="11"/>
      <c r="AM493" s="11"/>
      <c r="BH493" s="13"/>
      <c r="BI493" s="11"/>
      <c r="BJ493" s="13"/>
      <c r="BK493" s="11"/>
      <c r="BT493" s="13"/>
      <c r="BU493" s="13"/>
      <c r="BX493" s="11"/>
      <c r="BY493" s="11"/>
    </row>
    <row r="494" ht="15.75" customHeight="1">
      <c r="A494" s="9"/>
      <c r="B494" s="9"/>
      <c r="C494" s="9"/>
      <c r="D494" s="2"/>
      <c r="E494" s="11"/>
      <c r="F494" s="11"/>
      <c r="AA494" s="11"/>
      <c r="AB494" s="13"/>
      <c r="AC494" s="11"/>
      <c r="AD494" s="13"/>
      <c r="AE494" s="11"/>
      <c r="AF494" s="11"/>
      <c r="AH494" s="11"/>
      <c r="AI494" s="11"/>
      <c r="AJ494" s="11"/>
      <c r="AK494" s="11"/>
      <c r="AL494" s="11"/>
      <c r="AM494" s="11"/>
      <c r="BH494" s="13"/>
      <c r="BI494" s="11"/>
      <c r="BJ494" s="13"/>
      <c r="BK494" s="11"/>
      <c r="BT494" s="13"/>
      <c r="BU494" s="13"/>
      <c r="BX494" s="11"/>
      <c r="BY494" s="11"/>
    </row>
    <row r="495" ht="15.75" customHeight="1">
      <c r="A495" s="9"/>
      <c r="B495" s="9"/>
      <c r="C495" s="9"/>
      <c r="D495" s="2"/>
      <c r="E495" s="11"/>
      <c r="F495" s="11"/>
      <c r="AA495" s="11"/>
      <c r="AB495" s="13"/>
      <c r="AC495" s="11"/>
      <c r="AD495" s="13"/>
      <c r="AE495" s="11"/>
      <c r="AF495" s="11"/>
      <c r="AH495" s="11"/>
      <c r="AI495" s="11"/>
      <c r="AJ495" s="11"/>
      <c r="AK495" s="11"/>
      <c r="AL495" s="11"/>
      <c r="AM495" s="11"/>
      <c r="BH495" s="13"/>
      <c r="BI495" s="11"/>
      <c r="BJ495" s="13"/>
      <c r="BK495" s="11"/>
      <c r="BT495" s="13"/>
      <c r="BU495" s="13"/>
      <c r="BX495" s="11"/>
      <c r="BY495" s="11"/>
    </row>
    <row r="496" ht="15.75" customHeight="1">
      <c r="A496" s="9"/>
      <c r="B496" s="9"/>
      <c r="C496" s="9"/>
      <c r="D496" s="2"/>
      <c r="E496" s="11"/>
      <c r="F496" s="11"/>
      <c r="AA496" s="11"/>
      <c r="AB496" s="13"/>
      <c r="AC496" s="11"/>
      <c r="AD496" s="13"/>
      <c r="AE496" s="11"/>
      <c r="AF496" s="11"/>
      <c r="AH496" s="11"/>
      <c r="AI496" s="11"/>
      <c r="AJ496" s="11"/>
      <c r="AK496" s="11"/>
      <c r="AL496" s="11"/>
      <c r="AM496" s="11"/>
      <c r="BH496" s="13"/>
      <c r="BI496" s="11"/>
      <c r="BJ496" s="13"/>
      <c r="BK496" s="11"/>
      <c r="BT496" s="13"/>
      <c r="BU496" s="13"/>
      <c r="BX496" s="11"/>
      <c r="BY496" s="11"/>
    </row>
    <row r="497" ht="15.75" customHeight="1">
      <c r="A497" s="9"/>
      <c r="B497" s="9"/>
      <c r="C497" s="9"/>
      <c r="D497" s="2"/>
      <c r="E497" s="11"/>
      <c r="F497" s="11"/>
      <c r="AA497" s="11"/>
      <c r="AB497" s="13"/>
      <c r="AC497" s="11"/>
      <c r="AD497" s="13"/>
      <c r="AE497" s="11"/>
      <c r="AF497" s="11"/>
      <c r="AH497" s="11"/>
      <c r="AI497" s="11"/>
      <c r="AJ497" s="11"/>
      <c r="AK497" s="11"/>
      <c r="AL497" s="11"/>
      <c r="AM497" s="11"/>
      <c r="BH497" s="13"/>
      <c r="BI497" s="11"/>
      <c r="BJ497" s="13"/>
      <c r="BK497" s="11"/>
      <c r="BT497" s="13"/>
      <c r="BU497" s="13"/>
      <c r="BX497" s="11"/>
      <c r="BY497" s="11"/>
    </row>
    <row r="498" ht="15.75" customHeight="1">
      <c r="A498" s="9"/>
      <c r="B498" s="9"/>
      <c r="C498" s="9"/>
      <c r="D498" s="2"/>
      <c r="E498" s="11"/>
      <c r="F498" s="11"/>
      <c r="AA498" s="11"/>
      <c r="AB498" s="13"/>
      <c r="AC498" s="11"/>
      <c r="AD498" s="13"/>
      <c r="AE498" s="11"/>
      <c r="AF498" s="11"/>
      <c r="AH498" s="11"/>
      <c r="AI498" s="11"/>
      <c r="AJ498" s="11"/>
      <c r="AK498" s="11"/>
      <c r="AL498" s="11"/>
      <c r="AM498" s="11"/>
      <c r="BH498" s="13"/>
      <c r="BI498" s="11"/>
      <c r="BJ498" s="13"/>
      <c r="BK498" s="11"/>
      <c r="BT498" s="13"/>
      <c r="BU498" s="13"/>
      <c r="BX498" s="11"/>
      <c r="BY498" s="11"/>
    </row>
    <row r="499" ht="15.75" customHeight="1">
      <c r="A499" s="9"/>
      <c r="B499" s="9"/>
      <c r="C499" s="9"/>
      <c r="D499" s="2"/>
      <c r="E499" s="11"/>
      <c r="F499" s="11"/>
      <c r="AA499" s="11"/>
      <c r="AB499" s="13"/>
      <c r="AC499" s="11"/>
      <c r="AD499" s="13"/>
      <c r="AE499" s="11"/>
      <c r="AF499" s="11"/>
      <c r="AH499" s="11"/>
      <c r="AI499" s="11"/>
      <c r="AJ499" s="11"/>
      <c r="AK499" s="11"/>
      <c r="AL499" s="11"/>
      <c r="AM499" s="11"/>
      <c r="BH499" s="13"/>
      <c r="BI499" s="11"/>
      <c r="BJ499" s="13"/>
      <c r="BK499" s="11"/>
      <c r="BT499" s="13"/>
      <c r="BU499" s="13"/>
      <c r="BX499" s="11"/>
      <c r="BY499" s="11"/>
    </row>
    <row r="500" ht="15.75" customHeight="1">
      <c r="A500" s="9"/>
      <c r="B500" s="9"/>
      <c r="C500" s="9"/>
      <c r="D500" s="2"/>
      <c r="E500" s="11"/>
      <c r="F500" s="11"/>
      <c r="AA500" s="11"/>
      <c r="AB500" s="13"/>
      <c r="AC500" s="11"/>
      <c r="AD500" s="13"/>
      <c r="AE500" s="11"/>
      <c r="AF500" s="11"/>
      <c r="AH500" s="11"/>
      <c r="AI500" s="11"/>
      <c r="AJ500" s="11"/>
      <c r="AK500" s="11"/>
      <c r="AL500" s="11"/>
      <c r="AM500" s="11"/>
      <c r="BH500" s="13"/>
      <c r="BI500" s="11"/>
      <c r="BJ500" s="13"/>
      <c r="BK500" s="11"/>
      <c r="BT500" s="13"/>
      <c r="BU500" s="13"/>
      <c r="BX500" s="11"/>
      <c r="BY500" s="11"/>
    </row>
    <row r="501" ht="15.75" customHeight="1">
      <c r="A501" s="9"/>
      <c r="B501" s="9"/>
      <c r="C501" s="9"/>
      <c r="D501" s="2"/>
      <c r="E501" s="11"/>
      <c r="F501" s="11"/>
      <c r="AA501" s="11"/>
      <c r="AB501" s="13"/>
      <c r="AC501" s="11"/>
      <c r="AD501" s="13"/>
      <c r="AE501" s="11"/>
      <c r="AF501" s="11"/>
      <c r="AH501" s="11"/>
      <c r="AI501" s="11"/>
      <c r="AJ501" s="11"/>
      <c r="AK501" s="11"/>
      <c r="AL501" s="11"/>
      <c r="AM501" s="11"/>
      <c r="BH501" s="13"/>
      <c r="BI501" s="11"/>
      <c r="BJ501" s="13"/>
      <c r="BK501" s="11"/>
      <c r="BT501" s="13"/>
      <c r="BU501" s="13"/>
      <c r="BX501" s="11"/>
      <c r="BY501" s="11"/>
    </row>
    <row r="502" ht="15.75" customHeight="1">
      <c r="A502" s="9"/>
      <c r="B502" s="9"/>
      <c r="C502" s="9"/>
      <c r="D502" s="2"/>
      <c r="E502" s="11"/>
      <c r="F502" s="11"/>
      <c r="AA502" s="11"/>
      <c r="AB502" s="13"/>
      <c r="AC502" s="11"/>
      <c r="AD502" s="13"/>
      <c r="AE502" s="11"/>
      <c r="AF502" s="11"/>
      <c r="AH502" s="11"/>
      <c r="AI502" s="11"/>
      <c r="AJ502" s="11"/>
      <c r="AK502" s="11"/>
      <c r="AL502" s="11"/>
      <c r="AM502" s="11"/>
      <c r="BH502" s="13"/>
      <c r="BI502" s="11"/>
      <c r="BJ502" s="13"/>
      <c r="BK502" s="11"/>
      <c r="BT502" s="13"/>
      <c r="BU502" s="13"/>
      <c r="BX502" s="11"/>
      <c r="BY502" s="11"/>
    </row>
    <row r="503" ht="15.75" customHeight="1">
      <c r="A503" s="9"/>
      <c r="B503" s="9"/>
      <c r="C503" s="9"/>
      <c r="D503" s="2"/>
      <c r="E503" s="11"/>
      <c r="F503" s="11"/>
      <c r="AA503" s="11"/>
      <c r="AB503" s="13"/>
      <c r="AC503" s="11"/>
      <c r="AD503" s="13"/>
      <c r="AE503" s="11"/>
      <c r="AF503" s="11"/>
      <c r="AH503" s="11"/>
      <c r="AI503" s="11"/>
      <c r="AJ503" s="11"/>
      <c r="AK503" s="11"/>
      <c r="AL503" s="11"/>
      <c r="AM503" s="11"/>
      <c r="BH503" s="13"/>
      <c r="BI503" s="11"/>
      <c r="BJ503" s="13"/>
      <c r="BK503" s="11"/>
      <c r="BT503" s="13"/>
      <c r="BU503" s="13"/>
      <c r="BX503" s="11"/>
      <c r="BY503" s="11"/>
    </row>
    <row r="504" ht="15.75" customHeight="1">
      <c r="A504" s="9"/>
      <c r="B504" s="9"/>
      <c r="C504" s="9"/>
      <c r="D504" s="2"/>
      <c r="E504" s="11"/>
      <c r="F504" s="11"/>
      <c r="AA504" s="11"/>
      <c r="AB504" s="13"/>
      <c r="AC504" s="11"/>
      <c r="AD504" s="13"/>
      <c r="AE504" s="11"/>
      <c r="AF504" s="11"/>
      <c r="AH504" s="11"/>
      <c r="AI504" s="11"/>
      <c r="AJ504" s="11"/>
      <c r="AK504" s="11"/>
      <c r="AL504" s="11"/>
      <c r="AM504" s="11"/>
      <c r="BH504" s="13"/>
      <c r="BI504" s="11"/>
      <c r="BJ504" s="13"/>
      <c r="BK504" s="11"/>
      <c r="BT504" s="13"/>
      <c r="BU504" s="13"/>
      <c r="BX504" s="11"/>
      <c r="BY504" s="11"/>
    </row>
    <row r="505" ht="15.75" customHeight="1">
      <c r="A505" s="9"/>
      <c r="B505" s="9"/>
      <c r="C505" s="9"/>
      <c r="D505" s="2"/>
      <c r="E505" s="11"/>
      <c r="F505" s="11"/>
      <c r="AA505" s="11"/>
      <c r="AB505" s="13"/>
      <c r="AC505" s="11"/>
      <c r="AD505" s="13"/>
      <c r="AE505" s="11"/>
      <c r="AF505" s="11"/>
      <c r="AH505" s="11"/>
      <c r="AI505" s="11"/>
      <c r="AJ505" s="11"/>
      <c r="AK505" s="11"/>
      <c r="AL505" s="11"/>
      <c r="AM505" s="11"/>
      <c r="BH505" s="13"/>
      <c r="BI505" s="11"/>
      <c r="BJ505" s="13"/>
      <c r="BK505" s="11"/>
      <c r="BT505" s="13"/>
      <c r="BU505" s="13"/>
      <c r="BX505" s="11"/>
      <c r="BY505" s="11"/>
    </row>
    <row r="506" ht="15.75" customHeight="1">
      <c r="A506" s="9"/>
      <c r="B506" s="9"/>
      <c r="C506" s="9"/>
      <c r="D506" s="2"/>
      <c r="E506" s="11"/>
      <c r="F506" s="11"/>
      <c r="AA506" s="11"/>
      <c r="AB506" s="13"/>
      <c r="AC506" s="11"/>
      <c r="AD506" s="13"/>
      <c r="AE506" s="11"/>
      <c r="AF506" s="11"/>
      <c r="AH506" s="11"/>
      <c r="AI506" s="11"/>
      <c r="AJ506" s="11"/>
      <c r="AK506" s="11"/>
      <c r="AL506" s="11"/>
      <c r="AM506" s="11"/>
      <c r="BH506" s="13"/>
      <c r="BI506" s="11"/>
      <c r="BJ506" s="13"/>
      <c r="BK506" s="11"/>
      <c r="BT506" s="13"/>
      <c r="BU506" s="13"/>
      <c r="BX506" s="11"/>
      <c r="BY506" s="11"/>
    </row>
    <row r="507" ht="15.75" customHeight="1">
      <c r="A507" s="9"/>
      <c r="B507" s="9"/>
      <c r="C507" s="9"/>
      <c r="D507" s="2"/>
      <c r="E507" s="11"/>
      <c r="F507" s="11"/>
      <c r="AA507" s="11"/>
      <c r="AB507" s="13"/>
      <c r="AC507" s="11"/>
      <c r="AD507" s="13"/>
      <c r="AE507" s="11"/>
      <c r="AF507" s="11"/>
      <c r="AH507" s="11"/>
      <c r="AI507" s="11"/>
      <c r="AJ507" s="11"/>
      <c r="AK507" s="11"/>
      <c r="AL507" s="11"/>
      <c r="AM507" s="11"/>
      <c r="BH507" s="13"/>
      <c r="BI507" s="11"/>
      <c r="BJ507" s="13"/>
      <c r="BK507" s="11"/>
      <c r="BT507" s="13"/>
      <c r="BU507" s="13"/>
      <c r="BX507" s="11"/>
      <c r="BY507" s="11"/>
    </row>
    <row r="508" ht="15.75" customHeight="1">
      <c r="A508" s="9"/>
      <c r="B508" s="9"/>
      <c r="C508" s="9"/>
      <c r="D508" s="2"/>
      <c r="E508" s="11"/>
      <c r="F508" s="11"/>
      <c r="AA508" s="11"/>
      <c r="AB508" s="13"/>
      <c r="AC508" s="11"/>
      <c r="AD508" s="13"/>
      <c r="AE508" s="11"/>
      <c r="AF508" s="11"/>
      <c r="AH508" s="11"/>
      <c r="AI508" s="11"/>
      <c r="AJ508" s="11"/>
      <c r="AK508" s="11"/>
      <c r="AL508" s="11"/>
      <c r="AM508" s="11"/>
      <c r="BH508" s="13"/>
      <c r="BI508" s="11"/>
      <c r="BJ508" s="13"/>
      <c r="BK508" s="11"/>
      <c r="BT508" s="13"/>
      <c r="BU508" s="13"/>
      <c r="BX508" s="11"/>
      <c r="BY508" s="11"/>
    </row>
    <row r="509" ht="15.75" customHeight="1">
      <c r="A509" s="9"/>
      <c r="B509" s="9"/>
      <c r="C509" s="9"/>
      <c r="D509" s="2"/>
      <c r="E509" s="11"/>
      <c r="F509" s="11"/>
      <c r="AA509" s="11"/>
      <c r="AB509" s="13"/>
      <c r="AC509" s="11"/>
      <c r="AD509" s="13"/>
      <c r="AE509" s="11"/>
      <c r="AF509" s="11"/>
      <c r="AH509" s="11"/>
      <c r="AI509" s="11"/>
      <c r="AJ509" s="11"/>
      <c r="AK509" s="11"/>
      <c r="AL509" s="11"/>
      <c r="AM509" s="11"/>
      <c r="BH509" s="13"/>
      <c r="BI509" s="11"/>
      <c r="BJ509" s="13"/>
      <c r="BK509" s="11"/>
      <c r="BT509" s="13"/>
      <c r="BU509" s="13"/>
      <c r="BX509" s="11"/>
      <c r="BY509" s="11"/>
    </row>
    <row r="510" ht="15.75" customHeight="1">
      <c r="A510" s="9"/>
      <c r="B510" s="9"/>
      <c r="C510" s="9"/>
      <c r="D510" s="2"/>
      <c r="E510" s="11"/>
      <c r="F510" s="11"/>
      <c r="AA510" s="11"/>
      <c r="AB510" s="13"/>
      <c r="AC510" s="11"/>
      <c r="AD510" s="13"/>
      <c r="AE510" s="11"/>
      <c r="AF510" s="11"/>
      <c r="AH510" s="11"/>
      <c r="AI510" s="11"/>
      <c r="AJ510" s="11"/>
      <c r="AK510" s="11"/>
      <c r="AL510" s="11"/>
      <c r="AM510" s="11"/>
      <c r="BH510" s="13"/>
      <c r="BI510" s="11"/>
      <c r="BJ510" s="13"/>
      <c r="BK510" s="11"/>
      <c r="BT510" s="13"/>
      <c r="BU510" s="13"/>
      <c r="BX510" s="11"/>
      <c r="BY510" s="11"/>
    </row>
    <row r="511" ht="15.75" customHeight="1">
      <c r="A511" s="9"/>
      <c r="B511" s="9"/>
      <c r="C511" s="9"/>
      <c r="D511" s="2"/>
      <c r="E511" s="11"/>
      <c r="F511" s="11"/>
      <c r="AA511" s="11"/>
      <c r="AB511" s="13"/>
      <c r="AC511" s="11"/>
      <c r="AD511" s="13"/>
      <c r="AE511" s="11"/>
      <c r="AF511" s="11"/>
      <c r="AH511" s="11"/>
      <c r="AI511" s="11"/>
      <c r="AJ511" s="11"/>
      <c r="AK511" s="11"/>
      <c r="AL511" s="11"/>
      <c r="AM511" s="11"/>
      <c r="BH511" s="13"/>
      <c r="BI511" s="11"/>
      <c r="BJ511" s="13"/>
      <c r="BK511" s="11"/>
      <c r="BT511" s="13"/>
      <c r="BU511" s="13"/>
      <c r="BX511" s="11"/>
      <c r="BY511" s="11"/>
    </row>
    <row r="512" ht="15.75" customHeight="1">
      <c r="A512" s="9"/>
      <c r="B512" s="9"/>
      <c r="C512" s="9"/>
      <c r="D512" s="2"/>
      <c r="E512" s="11"/>
      <c r="F512" s="11"/>
      <c r="AA512" s="11"/>
      <c r="AB512" s="13"/>
      <c r="AC512" s="11"/>
      <c r="AD512" s="13"/>
      <c r="AE512" s="11"/>
      <c r="AF512" s="11"/>
      <c r="AH512" s="11"/>
      <c r="AI512" s="11"/>
      <c r="AJ512" s="11"/>
      <c r="AK512" s="11"/>
      <c r="AL512" s="11"/>
      <c r="AM512" s="11"/>
      <c r="BH512" s="13"/>
      <c r="BI512" s="11"/>
      <c r="BJ512" s="13"/>
      <c r="BK512" s="11"/>
      <c r="BT512" s="13"/>
      <c r="BU512" s="13"/>
      <c r="BX512" s="11"/>
      <c r="BY512" s="11"/>
    </row>
    <row r="513" ht="15.75" customHeight="1">
      <c r="A513" s="9"/>
      <c r="B513" s="9"/>
      <c r="C513" s="9"/>
      <c r="D513" s="2"/>
      <c r="E513" s="11"/>
      <c r="F513" s="11"/>
      <c r="AA513" s="11"/>
      <c r="AB513" s="13"/>
      <c r="AC513" s="11"/>
      <c r="AD513" s="13"/>
      <c r="AE513" s="11"/>
      <c r="AF513" s="11"/>
      <c r="AH513" s="11"/>
      <c r="AI513" s="11"/>
      <c r="AJ513" s="11"/>
      <c r="AK513" s="11"/>
      <c r="AL513" s="11"/>
      <c r="AM513" s="11"/>
      <c r="BH513" s="13"/>
      <c r="BI513" s="11"/>
      <c r="BJ513" s="13"/>
      <c r="BK513" s="11"/>
      <c r="BT513" s="13"/>
      <c r="BU513" s="13"/>
      <c r="BX513" s="11"/>
      <c r="BY513" s="11"/>
    </row>
    <row r="514" ht="15.75" customHeight="1">
      <c r="A514" s="9"/>
      <c r="B514" s="9"/>
      <c r="C514" s="9"/>
      <c r="D514" s="2"/>
      <c r="E514" s="11"/>
      <c r="F514" s="11"/>
      <c r="AA514" s="11"/>
      <c r="AB514" s="13"/>
      <c r="AC514" s="11"/>
      <c r="AD514" s="13"/>
      <c r="AE514" s="11"/>
      <c r="AF514" s="11"/>
      <c r="AH514" s="11"/>
      <c r="AI514" s="11"/>
      <c r="AJ514" s="11"/>
      <c r="AK514" s="11"/>
      <c r="AL514" s="11"/>
      <c r="AM514" s="11"/>
      <c r="BH514" s="13"/>
      <c r="BI514" s="11"/>
      <c r="BJ514" s="13"/>
      <c r="BK514" s="11"/>
      <c r="BT514" s="13"/>
      <c r="BU514" s="13"/>
      <c r="BX514" s="11"/>
      <c r="BY514" s="11"/>
    </row>
    <row r="515" ht="15.75" customHeight="1">
      <c r="A515" s="9"/>
      <c r="B515" s="9"/>
      <c r="C515" s="9"/>
      <c r="D515" s="2"/>
      <c r="E515" s="11"/>
      <c r="F515" s="11"/>
      <c r="AA515" s="11"/>
      <c r="AB515" s="13"/>
      <c r="AC515" s="11"/>
      <c r="AD515" s="13"/>
      <c r="AE515" s="11"/>
      <c r="AF515" s="11"/>
      <c r="AH515" s="11"/>
      <c r="AI515" s="11"/>
      <c r="AJ515" s="11"/>
      <c r="AK515" s="11"/>
      <c r="AL515" s="11"/>
      <c r="AM515" s="11"/>
      <c r="BH515" s="13"/>
      <c r="BI515" s="11"/>
      <c r="BJ515" s="13"/>
      <c r="BK515" s="11"/>
      <c r="BT515" s="13"/>
      <c r="BU515" s="13"/>
      <c r="BX515" s="11"/>
      <c r="BY515" s="11"/>
    </row>
    <row r="516" ht="15.75" customHeight="1">
      <c r="A516" s="9"/>
      <c r="B516" s="9"/>
      <c r="C516" s="9"/>
      <c r="D516" s="2"/>
      <c r="E516" s="11"/>
      <c r="F516" s="11"/>
      <c r="AA516" s="11"/>
      <c r="AB516" s="13"/>
      <c r="AC516" s="11"/>
      <c r="AD516" s="13"/>
      <c r="AE516" s="11"/>
      <c r="AF516" s="11"/>
      <c r="AH516" s="11"/>
      <c r="AI516" s="11"/>
      <c r="AJ516" s="11"/>
      <c r="AK516" s="11"/>
      <c r="AL516" s="11"/>
      <c r="AM516" s="11"/>
      <c r="BH516" s="13"/>
      <c r="BI516" s="11"/>
      <c r="BJ516" s="13"/>
      <c r="BK516" s="11"/>
      <c r="BT516" s="13"/>
      <c r="BU516" s="13"/>
      <c r="BX516" s="11"/>
      <c r="BY516" s="11"/>
    </row>
    <row r="517" ht="15.75" customHeight="1">
      <c r="A517" s="9"/>
      <c r="B517" s="9"/>
      <c r="C517" s="9"/>
      <c r="D517" s="2"/>
      <c r="E517" s="11"/>
      <c r="F517" s="11"/>
      <c r="AA517" s="11"/>
      <c r="AB517" s="13"/>
      <c r="AC517" s="11"/>
      <c r="AD517" s="13"/>
      <c r="AE517" s="11"/>
      <c r="AF517" s="11"/>
      <c r="AH517" s="11"/>
      <c r="AI517" s="11"/>
      <c r="AJ517" s="11"/>
      <c r="AK517" s="11"/>
      <c r="AL517" s="11"/>
      <c r="AM517" s="11"/>
      <c r="BH517" s="13"/>
      <c r="BI517" s="11"/>
      <c r="BJ517" s="13"/>
      <c r="BK517" s="11"/>
      <c r="BT517" s="13"/>
      <c r="BU517" s="13"/>
      <c r="BX517" s="11"/>
      <c r="BY517" s="11"/>
    </row>
    <row r="518" ht="15.75" customHeight="1">
      <c r="A518" s="9"/>
      <c r="B518" s="9"/>
      <c r="C518" s="9"/>
      <c r="D518" s="2"/>
      <c r="E518" s="11"/>
      <c r="F518" s="11"/>
      <c r="AA518" s="11"/>
      <c r="AB518" s="13"/>
      <c r="AC518" s="11"/>
      <c r="AD518" s="13"/>
      <c r="AE518" s="11"/>
      <c r="AF518" s="11"/>
      <c r="AH518" s="11"/>
      <c r="AI518" s="11"/>
      <c r="AJ518" s="11"/>
      <c r="AK518" s="11"/>
      <c r="AL518" s="11"/>
      <c r="AM518" s="11"/>
      <c r="BH518" s="13"/>
      <c r="BI518" s="11"/>
      <c r="BJ518" s="13"/>
      <c r="BK518" s="11"/>
      <c r="BT518" s="13"/>
      <c r="BU518" s="13"/>
      <c r="BX518" s="11"/>
      <c r="BY518" s="11"/>
    </row>
    <row r="519" ht="15.75" customHeight="1">
      <c r="A519" s="9"/>
      <c r="B519" s="9"/>
      <c r="C519" s="9"/>
      <c r="D519" s="2"/>
      <c r="E519" s="11"/>
      <c r="F519" s="11"/>
      <c r="AA519" s="11"/>
      <c r="AB519" s="13"/>
      <c r="AC519" s="11"/>
      <c r="AD519" s="13"/>
      <c r="AE519" s="11"/>
      <c r="AF519" s="11"/>
      <c r="AH519" s="11"/>
      <c r="AI519" s="11"/>
      <c r="AJ519" s="11"/>
      <c r="AK519" s="11"/>
      <c r="AL519" s="11"/>
      <c r="AM519" s="11"/>
      <c r="BH519" s="13"/>
      <c r="BI519" s="11"/>
      <c r="BJ519" s="13"/>
      <c r="BK519" s="11"/>
      <c r="BT519" s="13"/>
      <c r="BU519" s="13"/>
      <c r="BX519" s="11"/>
      <c r="BY519" s="11"/>
    </row>
    <row r="520" ht="15.75" customHeight="1">
      <c r="A520" s="9"/>
      <c r="B520" s="9"/>
      <c r="C520" s="9"/>
      <c r="D520" s="2"/>
      <c r="E520" s="11"/>
      <c r="F520" s="11"/>
      <c r="AA520" s="11"/>
      <c r="AB520" s="13"/>
      <c r="AC520" s="11"/>
      <c r="AD520" s="13"/>
      <c r="AE520" s="11"/>
      <c r="AF520" s="11"/>
      <c r="AH520" s="11"/>
      <c r="AI520" s="11"/>
      <c r="AJ520" s="11"/>
      <c r="AK520" s="11"/>
      <c r="AL520" s="11"/>
      <c r="AM520" s="11"/>
      <c r="BH520" s="13"/>
      <c r="BI520" s="11"/>
      <c r="BJ520" s="13"/>
      <c r="BK520" s="11"/>
      <c r="BT520" s="13"/>
      <c r="BU520" s="13"/>
      <c r="BX520" s="11"/>
      <c r="BY520" s="11"/>
    </row>
    <row r="521" ht="15.75" customHeight="1">
      <c r="A521" s="9"/>
      <c r="B521" s="9"/>
      <c r="C521" s="9"/>
      <c r="D521" s="2"/>
      <c r="E521" s="11"/>
      <c r="F521" s="11"/>
      <c r="AA521" s="11"/>
      <c r="AB521" s="13"/>
      <c r="AC521" s="11"/>
      <c r="AD521" s="13"/>
      <c r="AE521" s="11"/>
      <c r="AF521" s="11"/>
      <c r="AH521" s="11"/>
      <c r="AI521" s="11"/>
      <c r="AJ521" s="11"/>
      <c r="AK521" s="11"/>
      <c r="AL521" s="11"/>
      <c r="AM521" s="11"/>
      <c r="BH521" s="13"/>
      <c r="BI521" s="11"/>
      <c r="BJ521" s="13"/>
      <c r="BK521" s="11"/>
      <c r="BT521" s="13"/>
      <c r="BU521" s="13"/>
      <c r="BX521" s="11"/>
      <c r="BY521" s="11"/>
    </row>
    <row r="522" ht="15.75" customHeight="1">
      <c r="A522" s="9"/>
      <c r="B522" s="9"/>
      <c r="C522" s="9"/>
      <c r="D522" s="2"/>
      <c r="E522" s="11"/>
      <c r="F522" s="11"/>
      <c r="AA522" s="11"/>
      <c r="AB522" s="13"/>
      <c r="AC522" s="11"/>
      <c r="AD522" s="13"/>
      <c r="AE522" s="11"/>
      <c r="AF522" s="11"/>
      <c r="AH522" s="11"/>
      <c r="AI522" s="11"/>
      <c r="AJ522" s="11"/>
      <c r="AK522" s="11"/>
      <c r="AL522" s="11"/>
      <c r="AM522" s="11"/>
      <c r="BH522" s="13"/>
      <c r="BI522" s="11"/>
      <c r="BJ522" s="13"/>
      <c r="BK522" s="11"/>
      <c r="BT522" s="13"/>
      <c r="BU522" s="13"/>
      <c r="BX522" s="11"/>
      <c r="BY522" s="11"/>
    </row>
    <row r="523" ht="15.75" customHeight="1">
      <c r="A523" s="9"/>
      <c r="B523" s="9"/>
      <c r="C523" s="9"/>
      <c r="D523" s="2"/>
      <c r="E523" s="11"/>
      <c r="F523" s="11"/>
      <c r="AA523" s="11"/>
      <c r="AB523" s="13"/>
      <c r="AC523" s="11"/>
      <c r="AD523" s="13"/>
      <c r="AE523" s="11"/>
      <c r="AF523" s="11"/>
      <c r="AH523" s="11"/>
      <c r="AI523" s="11"/>
      <c r="AJ523" s="11"/>
      <c r="AK523" s="11"/>
      <c r="AL523" s="11"/>
      <c r="AM523" s="11"/>
      <c r="BH523" s="13"/>
      <c r="BI523" s="11"/>
      <c r="BJ523" s="13"/>
      <c r="BK523" s="11"/>
      <c r="BT523" s="13"/>
      <c r="BU523" s="13"/>
      <c r="BX523" s="11"/>
      <c r="BY523" s="11"/>
    </row>
    <row r="524" ht="15.75" customHeight="1">
      <c r="A524" s="9"/>
      <c r="B524" s="9"/>
      <c r="C524" s="9"/>
      <c r="D524" s="2"/>
      <c r="E524" s="11"/>
      <c r="F524" s="11"/>
      <c r="AA524" s="11"/>
      <c r="AB524" s="13"/>
      <c r="AC524" s="11"/>
      <c r="AD524" s="13"/>
      <c r="AE524" s="11"/>
      <c r="AF524" s="11"/>
      <c r="AH524" s="11"/>
      <c r="AI524" s="11"/>
      <c r="AJ524" s="11"/>
      <c r="AK524" s="11"/>
      <c r="AL524" s="11"/>
      <c r="AM524" s="11"/>
      <c r="BH524" s="13"/>
      <c r="BI524" s="11"/>
      <c r="BJ524" s="13"/>
      <c r="BK524" s="11"/>
      <c r="BT524" s="13"/>
      <c r="BU524" s="13"/>
      <c r="BX524" s="11"/>
      <c r="BY524" s="11"/>
    </row>
    <row r="525" ht="15.75" customHeight="1">
      <c r="A525" s="9"/>
      <c r="B525" s="9"/>
      <c r="C525" s="9"/>
      <c r="D525" s="2"/>
      <c r="E525" s="11"/>
      <c r="F525" s="11"/>
      <c r="AA525" s="11"/>
      <c r="AB525" s="13"/>
      <c r="AC525" s="11"/>
      <c r="AD525" s="13"/>
      <c r="AE525" s="11"/>
      <c r="AF525" s="11"/>
      <c r="AH525" s="11"/>
      <c r="AI525" s="11"/>
      <c r="AJ525" s="11"/>
      <c r="AK525" s="11"/>
      <c r="AL525" s="11"/>
      <c r="AM525" s="11"/>
      <c r="BH525" s="13"/>
      <c r="BI525" s="11"/>
      <c r="BJ525" s="13"/>
      <c r="BK525" s="11"/>
      <c r="BT525" s="13"/>
      <c r="BU525" s="13"/>
      <c r="BX525" s="11"/>
      <c r="BY525" s="11"/>
    </row>
    <row r="526" ht="15.75" customHeight="1">
      <c r="A526" s="9"/>
      <c r="B526" s="9"/>
      <c r="C526" s="9"/>
      <c r="D526" s="2"/>
      <c r="E526" s="11"/>
      <c r="F526" s="11"/>
      <c r="AA526" s="11"/>
      <c r="AB526" s="13"/>
      <c r="AC526" s="11"/>
      <c r="AD526" s="13"/>
      <c r="AE526" s="11"/>
      <c r="AF526" s="11"/>
      <c r="AH526" s="11"/>
      <c r="AI526" s="11"/>
      <c r="AJ526" s="11"/>
      <c r="AK526" s="11"/>
      <c r="AL526" s="11"/>
      <c r="AM526" s="11"/>
      <c r="BH526" s="13"/>
      <c r="BI526" s="11"/>
      <c r="BJ526" s="13"/>
      <c r="BK526" s="11"/>
      <c r="BT526" s="13"/>
      <c r="BU526" s="13"/>
      <c r="BX526" s="11"/>
      <c r="BY526" s="11"/>
    </row>
    <row r="527" ht="15.75" customHeight="1">
      <c r="A527" s="9"/>
      <c r="B527" s="9"/>
      <c r="C527" s="9"/>
      <c r="D527" s="2"/>
      <c r="E527" s="11"/>
      <c r="F527" s="11"/>
      <c r="AA527" s="11"/>
      <c r="AB527" s="13"/>
      <c r="AC527" s="11"/>
      <c r="AD527" s="13"/>
      <c r="AE527" s="11"/>
      <c r="AF527" s="11"/>
      <c r="AH527" s="11"/>
      <c r="AI527" s="11"/>
      <c r="AJ527" s="11"/>
      <c r="AK527" s="11"/>
      <c r="AL527" s="11"/>
      <c r="AM527" s="11"/>
      <c r="BH527" s="13"/>
      <c r="BI527" s="11"/>
      <c r="BJ527" s="13"/>
      <c r="BK527" s="11"/>
      <c r="BT527" s="13"/>
      <c r="BU527" s="13"/>
      <c r="BX527" s="11"/>
      <c r="BY527" s="11"/>
    </row>
    <row r="528" ht="15.75" customHeight="1">
      <c r="A528" s="9"/>
      <c r="B528" s="9"/>
      <c r="C528" s="9"/>
      <c r="D528" s="2"/>
      <c r="E528" s="11"/>
      <c r="F528" s="11"/>
      <c r="AA528" s="11"/>
      <c r="AB528" s="13"/>
      <c r="AC528" s="11"/>
      <c r="AD528" s="13"/>
      <c r="AE528" s="11"/>
      <c r="AF528" s="11"/>
      <c r="AH528" s="11"/>
      <c r="AI528" s="11"/>
      <c r="AJ528" s="11"/>
      <c r="AK528" s="11"/>
      <c r="AL528" s="11"/>
      <c r="AM528" s="11"/>
      <c r="BH528" s="13"/>
      <c r="BI528" s="11"/>
      <c r="BJ528" s="13"/>
      <c r="BK528" s="11"/>
      <c r="BT528" s="13"/>
      <c r="BU528" s="13"/>
      <c r="BX528" s="11"/>
      <c r="BY528" s="11"/>
    </row>
    <row r="529" ht="15.75" customHeight="1">
      <c r="A529" s="9"/>
      <c r="B529" s="9"/>
      <c r="C529" s="9"/>
      <c r="D529" s="2"/>
      <c r="E529" s="11"/>
      <c r="F529" s="11"/>
      <c r="AA529" s="11"/>
      <c r="AB529" s="13"/>
      <c r="AC529" s="11"/>
      <c r="AD529" s="13"/>
      <c r="AE529" s="11"/>
      <c r="AF529" s="11"/>
      <c r="AH529" s="11"/>
      <c r="AI529" s="11"/>
      <c r="AJ529" s="11"/>
      <c r="AK529" s="11"/>
      <c r="AL529" s="11"/>
      <c r="AM529" s="11"/>
      <c r="BH529" s="13"/>
      <c r="BI529" s="11"/>
      <c r="BJ529" s="13"/>
      <c r="BK529" s="11"/>
      <c r="BT529" s="13"/>
      <c r="BU529" s="13"/>
      <c r="BX529" s="11"/>
      <c r="BY529" s="11"/>
    </row>
    <row r="530" ht="15.75" customHeight="1">
      <c r="A530" s="9"/>
      <c r="B530" s="9"/>
      <c r="C530" s="9"/>
      <c r="D530" s="2"/>
      <c r="E530" s="11"/>
      <c r="F530" s="11"/>
      <c r="AA530" s="11"/>
      <c r="AB530" s="13"/>
      <c r="AC530" s="11"/>
      <c r="AD530" s="13"/>
      <c r="AE530" s="11"/>
      <c r="AF530" s="11"/>
      <c r="AH530" s="11"/>
      <c r="AI530" s="11"/>
      <c r="AJ530" s="11"/>
      <c r="AK530" s="11"/>
      <c r="AL530" s="11"/>
      <c r="AM530" s="11"/>
      <c r="BH530" s="13"/>
      <c r="BI530" s="11"/>
      <c r="BJ530" s="13"/>
      <c r="BK530" s="11"/>
      <c r="BT530" s="13"/>
      <c r="BU530" s="13"/>
      <c r="BX530" s="11"/>
      <c r="BY530" s="11"/>
    </row>
    <row r="531" ht="15.75" customHeight="1">
      <c r="A531" s="9"/>
      <c r="B531" s="9"/>
      <c r="C531" s="9"/>
      <c r="D531" s="2"/>
      <c r="E531" s="11"/>
      <c r="F531" s="11"/>
      <c r="AA531" s="11"/>
      <c r="AB531" s="13"/>
      <c r="AC531" s="11"/>
      <c r="AD531" s="13"/>
      <c r="AE531" s="11"/>
      <c r="AF531" s="11"/>
      <c r="AH531" s="11"/>
      <c r="AI531" s="11"/>
      <c r="AJ531" s="11"/>
      <c r="AK531" s="11"/>
      <c r="AL531" s="11"/>
      <c r="AM531" s="11"/>
      <c r="BH531" s="13"/>
      <c r="BI531" s="11"/>
      <c r="BJ531" s="13"/>
      <c r="BK531" s="11"/>
      <c r="BT531" s="13"/>
      <c r="BU531" s="13"/>
      <c r="BX531" s="11"/>
      <c r="BY531" s="11"/>
    </row>
    <row r="532" ht="15.75" customHeight="1">
      <c r="A532" s="9"/>
      <c r="B532" s="9"/>
      <c r="C532" s="9"/>
      <c r="D532" s="2"/>
      <c r="E532" s="11"/>
      <c r="F532" s="11"/>
      <c r="AA532" s="11"/>
      <c r="AB532" s="13"/>
      <c r="AC532" s="11"/>
      <c r="AD532" s="13"/>
      <c r="AE532" s="11"/>
      <c r="AF532" s="11"/>
      <c r="AH532" s="11"/>
      <c r="AI532" s="11"/>
      <c r="AJ532" s="11"/>
      <c r="AK532" s="11"/>
      <c r="AL532" s="11"/>
      <c r="AM532" s="11"/>
      <c r="BH532" s="13"/>
      <c r="BI532" s="11"/>
      <c r="BJ532" s="13"/>
      <c r="BK532" s="11"/>
      <c r="BT532" s="13"/>
      <c r="BU532" s="13"/>
      <c r="BX532" s="11"/>
      <c r="BY532" s="11"/>
    </row>
    <row r="533" ht="15.75" customHeight="1">
      <c r="A533" s="9"/>
      <c r="B533" s="9"/>
      <c r="C533" s="9"/>
      <c r="D533" s="2"/>
      <c r="E533" s="11"/>
      <c r="F533" s="11"/>
      <c r="AA533" s="11"/>
      <c r="AB533" s="13"/>
      <c r="AC533" s="11"/>
      <c r="AD533" s="13"/>
      <c r="AE533" s="11"/>
      <c r="AF533" s="11"/>
      <c r="AH533" s="11"/>
      <c r="AI533" s="11"/>
      <c r="AJ533" s="11"/>
      <c r="AK533" s="11"/>
      <c r="AL533" s="11"/>
      <c r="AM533" s="11"/>
      <c r="BH533" s="13"/>
      <c r="BI533" s="11"/>
      <c r="BJ533" s="13"/>
      <c r="BK533" s="11"/>
      <c r="BT533" s="13"/>
      <c r="BU533" s="13"/>
      <c r="BX533" s="11"/>
      <c r="BY533" s="11"/>
    </row>
    <row r="534" ht="15.75" customHeight="1">
      <c r="A534" s="9"/>
      <c r="B534" s="9"/>
      <c r="C534" s="9"/>
      <c r="D534" s="2"/>
      <c r="E534" s="11"/>
      <c r="F534" s="11"/>
      <c r="AA534" s="11"/>
      <c r="AB534" s="13"/>
      <c r="AC534" s="11"/>
      <c r="AD534" s="13"/>
      <c r="AE534" s="11"/>
      <c r="AF534" s="11"/>
      <c r="AH534" s="11"/>
      <c r="AI534" s="11"/>
      <c r="AJ534" s="11"/>
      <c r="AK534" s="11"/>
      <c r="AL534" s="11"/>
      <c r="AM534" s="11"/>
      <c r="BH534" s="13"/>
      <c r="BI534" s="11"/>
      <c r="BJ534" s="13"/>
      <c r="BK534" s="11"/>
      <c r="BT534" s="13"/>
      <c r="BU534" s="13"/>
      <c r="BX534" s="11"/>
      <c r="BY534" s="11"/>
    </row>
    <row r="535" ht="15.75" customHeight="1">
      <c r="A535" s="9"/>
      <c r="B535" s="9"/>
      <c r="C535" s="9"/>
      <c r="D535" s="2"/>
      <c r="E535" s="11"/>
      <c r="F535" s="11"/>
      <c r="AA535" s="11"/>
      <c r="AB535" s="13"/>
      <c r="AC535" s="11"/>
      <c r="AD535" s="13"/>
      <c r="AE535" s="11"/>
      <c r="AF535" s="11"/>
      <c r="AH535" s="11"/>
      <c r="AI535" s="11"/>
      <c r="AJ535" s="11"/>
      <c r="AK535" s="11"/>
      <c r="AL535" s="11"/>
      <c r="AM535" s="11"/>
      <c r="BH535" s="13"/>
      <c r="BI535" s="11"/>
      <c r="BJ535" s="13"/>
      <c r="BK535" s="11"/>
      <c r="BT535" s="13"/>
      <c r="BU535" s="13"/>
      <c r="BX535" s="11"/>
      <c r="BY535" s="11"/>
    </row>
    <row r="536" ht="15.75" customHeight="1">
      <c r="A536" s="9"/>
      <c r="B536" s="9"/>
      <c r="C536" s="9"/>
      <c r="D536" s="2"/>
      <c r="E536" s="11"/>
      <c r="F536" s="11"/>
      <c r="AA536" s="11"/>
      <c r="AB536" s="13"/>
      <c r="AC536" s="11"/>
      <c r="AD536" s="13"/>
      <c r="AE536" s="11"/>
      <c r="AF536" s="11"/>
      <c r="AH536" s="11"/>
      <c r="AI536" s="11"/>
      <c r="AJ536" s="11"/>
      <c r="AK536" s="11"/>
      <c r="AL536" s="11"/>
      <c r="AM536" s="11"/>
      <c r="BH536" s="13"/>
      <c r="BI536" s="11"/>
      <c r="BJ536" s="13"/>
      <c r="BK536" s="11"/>
      <c r="BT536" s="13"/>
      <c r="BU536" s="13"/>
      <c r="BX536" s="11"/>
      <c r="BY536" s="11"/>
    </row>
    <row r="537" ht="15.75" customHeight="1">
      <c r="A537" s="9"/>
      <c r="B537" s="9"/>
      <c r="C537" s="9"/>
      <c r="D537" s="2"/>
      <c r="E537" s="11"/>
      <c r="F537" s="11"/>
      <c r="AA537" s="11"/>
      <c r="AB537" s="13"/>
      <c r="AC537" s="11"/>
      <c r="AD537" s="13"/>
      <c r="AE537" s="11"/>
      <c r="AF537" s="11"/>
      <c r="AH537" s="11"/>
      <c r="AI537" s="11"/>
      <c r="AJ537" s="11"/>
      <c r="AK537" s="11"/>
      <c r="AL537" s="11"/>
      <c r="AM537" s="11"/>
      <c r="BH537" s="13"/>
      <c r="BI537" s="11"/>
      <c r="BJ537" s="13"/>
      <c r="BK537" s="11"/>
      <c r="BT537" s="13"/>
      <c r="BU537" s="13"/>
      <c r="BX537" s="11"/>
      <c r="BY537" s="11"/>
    </row>
    <row r="538" ht="15.75" customHeight="1">
      <c r="A538" s="9"/>
      <c r="B538" s="9"/>
      <c r="C538" s="9"/>
      <c r="D538" s="2"/>
      <c r="E538" s="11"/>
      <c r="F538" s="11"/>
      <c r="AA538" s="11"/>
      <c r="AB538" s="13"/>
      <c r="AC538" s="11"/>
      <c r="AD538" s="13"/>
      <c r="AE538" s="11"/>
      <c r="AF538" s="11"/>
      <c r="AH538" s="11"/>
      <c r="AI538" s="11"/>
      <c r="AJ538" s="11"/>
      <c r="AK538" s="11"/>
      <c r="AL538" s="11"/>
      <c r="AM538" s="11"/>
      <c r="BH538" s="13"/>
      <c r="BI538" s="11"/>
      <c r="BJ538" s="13"/>
      <c r="BK538" s="11"/>
      <c r="BT538" s="13"/>
      <c r="BU538" s="13"/>
      <c r="BX538" s="11"/>
      <c r="BY538" s="11"/>
    </row>
    <row r="539" ht="15.75" customHeight="1">
      <c r="A539" s="9"/>
      <c r="B539" s="9"/>
      <c r="C539" s="9"/>
      <c r="D539" s="2"/>
      <c r="E539" s="11"/>
      <c r="F539" s="11"/>
      <c r="AA539" s="11"/>
      <c r="AB539" s="13"/>
      <c r="AC539" s="11"/>
      <c r="AD539" s="13"/>
      <c r="AE539" s="11"/>
      <c r="AF539" s="11"/>
      <c r="AH539" s="11"/>
      <c r="AI539" s="11"/>
      <c r="AJ539" s="11"/>
      <c r="AK539" s="11"/>
      <c r="AL539" s="11"/>
      <c r="AM539" s="11"/>
      <c r="BH539" s="13"/>
      <c r="BI539" s="11"/>
      <c r="BJ539" s="13"/>
      <c r="BK539" s="11"/>
      <c r="BT539" s="13"/>
      <c r="BU539" s="13"/>
      <c r="BX539" s="11"/>
      <c r="BY539" s="11"/>
    </row>
    <row r="540" ht="15.75" customHeight="1">
      <c r="A540" s="9"/>
      <c r="B540" s="9"/>
      <c r="C540" s="9"/>
      <c r="D540" s="2"/>
      <c r="E540" s="11"/>
      <c r="F540" s="11"/>
      <c r="AA540" s="11"/>
      <c r="AB540" s="13"/>
      <c r="AC540" s="11"/>
      <c r="AD540" s="13"/>
      <c r="AE540" s="11"/>
      <c r="AF540" s="11"/>
      <c r="AH540" s="11"/>
      <c r="AI540" s="11"/>
      <c r="AJ540" s="11"/>
      <c r="AK540" s="11"/>
      <c r="AL540" s="11"/>
      <c r="AM540" s="11"/>
      <c r="BH540" s="13"/>
      <c r="BI540" s="11"/>
      <c r="BJ540" s="13"/>
      <c r="BK540" s="11"/>
      <c r="BT540" s="13"/>
      <c r="BU540" s="13"/>
      <c r="BX540" s="11"/>
      <c r="BY540" s="11"/>
    </row>
    <row r="541" ht="15.75" customHeight="1">
      <c r="A541" s="9"/>
      <c r="B541" s="9"/>
      <c r="C541" s="9"/>
      <c r="D541" s="2"/>
      <c r="E541" s="11"/>
      <c r="F541" s="11"/>
      <c r="AA541" s="11"/>
      <c r="AB541" s="13"/>
      <c r="AC541" s="11"/>
      <c r="AD541" s="13"/>
      <c r="AE541" s="11"/>
      <c r="AF541" s="11"/>
      <c r="AH541" s="11"/>
      <c r="AI541" s="11"/>
      <c r="AJ541" s="11"/>
      <c r="AK541" s="11"/>
      <c r="AL541" s="11"/>
      <c r="AM541" s="11"/>
      <c r="BH541" s="13"/>
      <c r="BI541" s="11"/>
      <c r="BJ541" s="13"/>
      <c r="BK541" s="11"/>
      <c r="BT541" s="13"/>
      <c r="BU541" s="13"/>
      <c r="BX541" s="11"/>
      <c r="BY541" s="11"/>
    </row>
    <row r="542" ht="15.75" customHeight="1">
      <c r="A542" s="9"/>
      <c r="B542" s="9"/>
      <c r="C542" s="9"/>
      <c r="D542" s="2"/>
      <c r="E542" s="11"/>
      <c r="F542" s="11"/>
      <c r="AA542" s="11"/>
      <c r="AB542" s="13"/>
      <c r="AC542" s="11"/>
      <c r="AD542" s="13"/>
      <c r="AE542" s="11"/>
      <c r="AF542" s="11"/>
      <c r="AH542" s="11"/>
      <c r="AI542" s="11"/>
      <c r="AJ542" s="11"/>
      <c r="AK542" s="11"/>
      <c r="AL542" s="11"/>
      <c r="AM542" s="11"/>
      <c r="BH542" s="13"/>
      <c r="BI542" s="11"/>
      <c r="BJ542" s="13"/>
      <c r="BK542" s="11"/>
      <c r="BT542" s="13"/>
      <c r="BU542" s="13"/>
      <c r="BX542" s="11"/>
      <c r="BY542" s="11"/>
    </row>
    <row r="543" ht="15.75" customHeight="1">
      <c r="A543" s="9"/>
      <c r="B543" s="9"/>
      <c r="C543" s="9"/>
      <c r="D543" s="2"/>
      <c r="E543" s="11"/>
      <c r="F543" s="11"/>
      <c r="AA543" s="11"/>
      <c r="AB543" s="13"/>
      <c r="AC543" s="11"/>
      <c r="AD543" s="13"/>
      <c r="AE543" s="11"/>
      <c r="AF543" s="11"/>
      <c r="AH543" s="11"/>
      <c r="AI543" s="11"/>
      <c r="AJ543" s="11"/>
      <c r="AK543" s="11"/>
      <c r="AL543" s="11"/>
      <c r="AM543" s="11"/>
      <c r="BH543" s="13"/>
      <c r="BI543" s="11"/>
      <c r="BJ543" s="13"/>
      <c r="BK543" s="11"/>
      <c r="BT543" s="13"/>
      <c r="BU543" s="13"/>
      <c r="BX543" s="11"/>
      <c r="BY543" s="11"/>
    </row>
    <row r="544" ht="15.75" customHeight="1">
      <c r="A544" s="9"/>
      <c r="B544" s="9"/>
      <c r="C544" s="9"/>
      <c r="D544" s="2"/>
      <c r="E544" s="11"/>
      <c r="F544" s="11"/>
      <c r="AA544" s="11"/>
      <c r="AB544" s="13"/>
      <c r="AC544" s="11"/>
      <c r="AD544" s="13"/>
      <c r="AE544" s="11"/>
      <c r="AF544" s="11"/>
      <c r="AH544" s="11"/>
      <c r="AI544" s="11"/>
      <c r="AJ544" s="11"/>
      <c r="AK544" s="11"/>
      <c r="AL544" s="11"/>
      <c r="AM544" s="11"/>
      <c r="BH544" s="13"/>
      <c r="BI544" s="11"/>
      <c r="BJ544" s="13"/>
      <c r="BK544" s="11"/>
      <c r="BT544" s="13"/>
      <c r="BU544" s="13"/>
      <c r="BX544" s="11"/>
      <c r="BY544" s="11"/>
    </row>
    <row r="545" ht="15.75" customHeight="1">
      <c r="A545" s="9"/>
      <c r="B545" s="9"/>
      <c r="C545" s="9"/>
      <c r="D545" s="2"/>
      <c r="E545" s="11"/>
      <c r="F545" s="11"/>
      <c r="AA545" s="11"/>
      <c r="AB545" s="13"/>
      <c r="AC545" s="11"/>
      <c r="AD545" s="13"/>
      <c r="AE545" s="11"/>
      <c r="AF545" s="11"/>
      <c r="AH545" s="11"/>
      <c r="AI545" s="11"/>
      <c r="AJ545" s="11"/>
      <c r="AK545" s="11"/>
      <c r="AL545" s="11"/>
      <c r="AM545" s="11"/>
      <c r="BH545" s="13"/>
      <c r="BI545" s="11"/>
      <c r="BJ545" s="13"/>
      <c r="BK545" s="11"/>
      <c r="BT545" s="13"/>
      <c r="BU545" s="13"/>
      <c r="BX545" s="11"/>
      <c r="BY545" s="11"/>
    </row>
    <row r="546" ht="15.75" customHeight="1">
      <c r="A546" s="9"/>
      <c r="B546" s="9"/>
      <c r="C546" s="9"/>
      <c r="D546" s="2"/>
      <c r="E546" s="11"/>
      <c r="F546" s="11"/>
      <c r="AA546" s="11"/>
      <c r="AB546" s="13"/>
      <c r="AC546" s="11"/>
      <c r="AD546" s="13"/>
      <c r="AE546" s="11"/>
      <c r="AF546" s="11"/>
      <c r="AH546" s="11"/>
      <c r="AI546" s="11"/>
      <c r="AJ546" s="11"/>
      <c r="AK546" s="11"/>
      <c r="AL546" s="11"/>
      <c r="AM546" s="11"/>
      <c r="BH546" s="13"/>
      <c r="BI546" s="11"/>
      <c r="BJ546" s="13"/>
      <c r="BK546" s="11"/>
      <c r="BT546" s="13"/>
      <c r="BU546" s="13"/>
      <c r="BX546" s="11"/>
      <c r="BY546" s="11"/>
    </row>
    <row r="547" ht="15.75" customHeight="1">
      <c r="A547" s="9"/>
      <c r="B547" s="9"/>
      <c r="C547" s="9"/>
      <c r="D547" s="2"/>
      <c r="E547" s="11"/>
      <c r="F547" s="11"/>
      <c r="AA547" s="11"/>
      <c r="AB547" s="13"/>
      <c r="AC547" s="11"/>
      <c r="AD547" s="13"/>
      <c r="AE547" s="11"/>
      <c r="AF547" s="11"/>
      <c r="AH547" s="11"/>
      <c r="AI547" s="11"/>
      <c r="AJ547" s="11"/>
      <c r="AK547" s="11"/>
      <c r="AL547" s="11"/>
      <c r="AM547" s="11"/>
      <c r="BH547" s="13"/>
      <c r="BI547" s="11"/>
      <c r="BJ547" s="13"/>
      <c r="BK547" s="11"/>
      <c r="BT547" s="13"/>
      <c r="BU547" s="13"/>
      <c r="BX547" s="11"/>
      <c r="BY547" s="11"/>
    </row>
    <row r="548" ht="15.75" customHeight="1">
      <c r="A548" s="9"/>
      <c r="B548" s="9"/>
      <c r="C548" s="9"/>
      <c r="D548" s="2"/>
      <c r="E548" s="11"/>
      <c r="F548" s="11"/>
      <c r="AA548" s="11"/>
      <c r="AB548" s="13"/>
      <c r="AC548" s="11"/>
      <c r="AD548" s="13"/>
      <c r="AE548" s="11"/>
      <c r="AF548" s="11"/>
      <c r="AH548" s="11"/>
      <c r="AI548" s="11"/>
      <c r="AJ548" s="11"/>
      <c r="AK548" s="11"/>
      <c r="AL548" s="11"/>
      <c r="AM548" s="11"/>
      <c r="BH548" s="13"/>
      <c r="BI548" s="11"/>
      <c r="BJ548" s="13"/>
      <c r="BK548" s="11"/>
      <c r="BT548" s="13"/>
      <c r="BU548" s="13"/>
      <c r="BX548" s="11"/>
      <c r="BY548" s="11"/>
    </row>
    <row r="549" ht="15.75" customHeight="1">
      <c r="A549" s="9"/>
      <c r="B549" s="9"/>
      <c r="C549" s="9"/>
      <c r="D549" s="2"/>
      <c r="E549" s="11"/>
      <c r="F549" s="11"/>
      <c r="AA549" s="11"/>
      <c r="AB549" s="13"/>
      <c r="AC549" s="11"/>
      <c r="AD549" s="13"/>
      <c r="AE549" s="11"/>
      <c r="AF549" s="11"/>
      <c r="AH549" s="11"/>
      <c r="AI549" s="11"/>
      <c r="AJ549" s="11"/>
      <c r="AK549" s="11"/>
      <c r="AL549" s="11"/>
      <c r="AM549" s="11"/>
      <c r="BH549" s="13"/>
      <c r="BI549" s="11"/>
      <c r="BJ549" s="13"/>
      <c r="BK549" s="11"/>
      <c r="BT549" s="13"/>
      <c r="BU549" s="13"/>
      <c r="BX549" s="11"/>
      <c r="BY549" s="11"/>
    </row>
    <row r="550" ht="15.75" customHeight="1">
      <c r="A550" s="9"/>
      <c r="B550" s="9"/>
      <c r="C550" s="9"/>
      <c r="D550" s="2"/>
      <c r="E550" s="11"/>
      <c r="F550" s="11"/>
      <c r="AA550" s="11"/>
      <c r="AB550" s="13"/>
      <c r="AC550" s="11"/>
      <c r="AD550" s="13"/>
      <c r="AE550" s="11"/>
      <c r="AF550" s="11"/>
      <c r="AH550" s="11"/>
      <c r="AI550" s="11"/>
      <c r="AJ550" s="11"/>
      <c r="AK550" s="11"/>
      <c r="AL550" s="11"/>
      <c r="AM550" s="11"/>
      <c r="BH550" s="13"/>
      <c r="BI550" s="11"/>
      <c r="BJ550" s="13"/>
      <c r="BK550" s="11"/>
      <c r="BT550" s="13"/>
      <c r="BU550" s="13"/>
      <c r="BX550" s="11"/>
      <c r="BY550" s="11"/>
    </row>
    <row r="551" ht="15.75" customHeight="1">
      <c r="A551" s="9"/>
      <c r="B551" s="9"/>
      <c r="C551" s="9"/>
      <c r="D551" s="2"/>
      <c r="E551" s="11"/>
      <c r="F551" s="11"/>
      <c r="AA551" s="11"/>
      <c r="AB551" s="13"/>
      <c r="AC551" s="11"/>
      <c r="AD551" s="13"/>
      <c r="AE551" s="11"/>
      <c r="AF551" s="11"/>
      <c r="AH551" s="11"/>
      <c r="AI551" s="11"/>
      <c r="AJ551" s="11"/>
      <c r="AK551" s="11"/>
      <c r="AL551" s="11"/>
      <c r="AM551" s="11"/>
      <c r="BH551" s="13"/>
      <c r="BI551" s="11"/>
      <c r="BJ551" s="13"/>
      <c r="BK551" s="11"/>
      <c r="BT551" s="13"/>
      <c r="BU551" s="13"/>
      <c r="BX551" s="11"/>
      <c r="BY551" s="11"/>
    </row>
    <row r="552" ht="15.75" customHeight="1">
      <c r="A552" s="9"/>
      <c r="B552" s="9"/>
      <c r="C552" s="9"/>
      <c r="D552" s="2"/>
      <c r="E552" s="11"/>
      <c r="F552" s="11"/>
      <c r="AA552" s="11"/>
      <c r="AB552" s="13"/>
      <c r="AC552" s="11"/>
      <c r="AD552" s="13"/>
      <c r="AE552" s="11"/>
      <c r="AF552" s="11"/>
      <c r="AH552" s="11"/>
      <c r="AI552" s="11"/>
      <c r="AJ552" s="11"/>
      <c r="AK552" s="11"/>
      <c r="AL552" s="11"/>
      <c r="AM552" s="11"/>
      <c r="BH552" s="13"/>
      <c r="BI552" s="11"/>
      <c r="BJ552" s="13"/>
      <c r="BK552" s="11"/>
      <c r="BT552" s="13"/>
      <c r="BU552" s="13"/>
      <c r="BX552" s="11"/>
      <c r="BY552" s="11"/>
    </row>
    <row r="553" ht="15.75" customHeight="1">
      <c r="A553" s="9"/>
      <c r="B553" s="9"/>
      <c r="C553" s="9"/>
      <c r="D553" s="2"/>
      <c r="E553" s="11"/>
      <c r="F553" s="11"/>
      <c r="AA553" s="11"/>
      <c r="AB553" s="13"/>
      <c r="AC553" s="11"/>
      <c r="AD553" s="13"/>
      <c r="AE553" s="11"/>
      <c r="AF553" s="11"/>
      <c r="AH553" s="11"/>
      <c r="AI553" s="11"/>
      <c r="AJ553" s="11"/>
      <c r="AK553" s="11"/>
      <c r="AL553" s="11"/>
      <c r="AM553" s="11"/>
      <c r="BH553" s="13"/>
      <c r="BI553" s="11"/>
      <c r="BJ553" s="13"/>
      <c r="BK553" s="11"/>
      <c r="BT553" s="13"/>
      <c r="BU553" s="13"/>
      <c r="BX553" s="11"/>
      <c r="BY553" s="11"/>
    </row>
    <row r="554" ht="15.75" customHeight="1">
      <c r="A554" s="9"/>
      <c r="B554" s="9"/>
      <c r="C554" s="9"/>
      <c r="D554" s="2"/>
      <c r="E554" s="11"/>
      <c r="F554" s="11"/>
      <c r="AA554" s="11"/>
      <c r="AB554" s="13"/>
      <c r="AC554" s="11"/>
      <c r="AD554" s="13"/>
      <c r="AE554" s="11"/>
      <c r="AF554" s="11"/>
      <c r="AH554" s="11"/>
      <c r="AI554" s="11"/>
      <c r="AJ554" s="11"/>
      <c r="AK554" s="11"/>
      <c r="AL554" s="11"/>
      <c r="AM554" s="11"/>
      <c r="BH554" s="13"/>
      <c r="BI554" s="11"/>
      <c r="BJ554" s="13"/>
      <c r="BK554" s="11"/>
      <c r="BT554" s="13"/>
      <c r="BU554" s="13"/>
      <c r="BX554" s="11"/>
      <c r="BY554" s="11"/>
    </row>
    <row r="555" ht="15.75" customHeight="1">
      <c r="A555" s="9"/>
      <c r="B555" s="9"/>
      <c r="C555" s="9"/>
      <c r="D555" s="2"/>
      <c r="E555" s="11"/>
      <c r="F555" s="11"/>
      <c r="AA555" s="11"/>
      <c r="AB555" s="13"/>
      <c r="AC555" s="11"/>
      <c r="AD555" s="13"/>
      <c r="AE555" s="11"/>
      <c r="AF555" s="11"/>
      <c r="AH555" s="11"/>
      <c r="AI555" s="11"/>
      <c r="AJ555" s="11"/>
      <c r="AK555" s="11"/>
      <c r="AL555" s="11"/>
      <c r="AM555" s="11"/>
      <c r="BH555" s="13"/>
      <c r="BI555" s="11"/>
      <c r="BJ555" s="13"/>
      <c r="BK555" s="11"/>
      <c r="BT555" s="13"/>
      <c r="BU555" s="13"/>
      <c r="BX555" s="11"/>
      <c r="BY555" s="11"/>
    </row>
    <row r="556" ht="15.75" customHeight="1">
      <c r="A556" s="9"/>
      <c r="B556" s="9"/>
      <c r="C556" s="9"/>
      <c r="D556" s="2"/>
      <c r="E556" s="11"/>
      <c r="F556" s="11"/>
      <c r="AA556" s="11"/>
      <c r="AB556" s="13"/>
      <c r="AC556" s="11"/>
      <c r="AD556" s="13"/>
      <c r="AE556" s="11"/>
      <c r="AF556" s="11"/>
      <c r="AH556" s="11"/>
      <c r="AI556" s="11"/>
      <c r="AJ556" s="11"/>
      <c r="AK556" s="11"/>
      <c r="AL556" s="11"/>
      <c r="AM556" s="11"/>
      <c r="BH556" s="13"/>
      <c r="BI556" s="11"/>
      <c r="BJ556" s="13"/>
      <c r="BK556" s="11"/>
      <c r="BT556" s="13"/>
      <c r="BU556" s="13"/>
      <c r="BX556" s="11"/>
      <c r="BY556" s="11"/>
    </row>
    <row r="557" ht="15.75" customHeight="1">
      <c r="A557" s="9"/>
      <c r="B557" s="9"/>
      <c r="C557" s="9"/>
      <c r="D557" s="2"/>
      <c r="E557" s="11"/>
      <c r="F557" s="11"/>
      <c r="AA557" s="11"/>
      <c r="AB557" s="13"/>
      <c r="AC557" s="11"/>
      <c r="AD557" s="13"/>
      <c r="AE557" s="11"/>
      <c r="AF557" s="11"/>
      <c r="AH557" s="11"/>
      <c r="AI557" s="11"/>
      <c r="AJ557" s="11"/>
      <c r="AK557" s="11"/>
      <c r="AL557" s="11"/>
      <c r="AM557" s="11"/>
      <c r="BH557" s="13"/>
      <c r="BI557" s="11"/>
      <c r="BJ557" s="13"/>
      <c r="BK557" s="11"/>
      <c r="BT557" s="13"/>
      <c r="BU557" s="13"/>
      <c r="BX557" s="11"/>
      <c r="BY557" s="11"/>
    </row>
    <row r="558" ht="15.75" customHeight="1">
      <c r="A558" s="9"/>
      <c r="B558" s="9"/>
      <c r="C558" s="9"/>
      <c r="D558" s="2"/>
      <c r="E558" s="11"/>
      <c r="F558" s="11"/>
      <c r="AA558" s="11"/>
      <c r="AB558" s="13"/>
      <c r="AC558" s="11"/>
      <c r="AD558" s="13"/>
      <c r="AE558" s="11"/>
      <c r="AF558" s="11"/>
      <c r="AH558" s="11"/>
      <c r="AI558" s="11"/>
      <c r="AJ558" s="11"/>
      <c r="AK558" s="11"/>
      <c r="AL558" s="11"/>
      <c r="AM558" s="11"/>
      <c r="BH558" s="13"/>
      <c r="BI558" s="11"/>
      <c r="BJ558" s="13"/>
      <c r="BK558" s="11"/>
      <c r="BT558" s="13"/>
      <c r="BU558" s="13"/>
      <c r="BX558" s="11"/>
      <c r="BY558" s="11"/>
    </row>
    <row r="559" ht="15.75" customHeight="1">
      <c r="A559" s="9"/>
      <c r="B559" s="9"/>
      <c r="C559" s="9"/>
      <c r="D559" s="2"/>
      <c r="E559" s="11"/>
      <c r="F559" s="11"/>
      <c r="AA559" s="11"/>
      <c r="AB559" s="13"/>
      <c r="AC559" s="11"/>
      <c r="AD559" s="13"/>
      <c r="AE559" s="11"/>
      <c r="AF559" s="11"/>
      <c r="AH559" s="11"/>
      <c r="AI559" s="11"/>
      <c r="AJ559" s="11"/>
      <c r="AK559" s="11"/>
      <c r="AL559" s="11"/>
      <c r="AM559" s="11"/>
      <c r="BH559" s="13"/>
      <c r="BI559" s="11"/>
      <c r="BJ559" s="13"/>
      <c r="BK559" s="11"/>
      <c r="BT559" s="13"/>
      <c r="BU559" s="13"/>
      <c r="BX559" s="11"/>
      <c r="BY559" s="11"/>
    </row>
    <row r="560" ht="15.75" customHeight="1">
      <c r="A560" s="9"/>
      <c r="B560" s="9"/>
      <c r="C560" s="9"/>
      <c r="D560" s="2"/>
      <c r="E560" s="11"/>
      <c r="F560" s="11"/>
      <c r="AA560" s="11"/>
      <c r="AB560" s="13"/>
      <c r="AC560" s="11"/>
      <c r="AD560" s="13"/>
      <c r="AE560" s="11"/>
      <c r="AF560" s="11"/>
      <c r="AH560" s="11"/>
      <c r="AI560" s="11"/>
      <c r="AJ560" s="11"/>
      <c r="AK560" s="11"/>
      <c r="AL560" s="11"/>
      <c r="AM560" s="11"/>
      <c r="BH560" s="13"/>
      <c r="BI560" s="11"/>
      <c r="BJ560" s="13"/>
      <c r="BK560" s="11"/>
      <c r="BT560" s="13"/>
      <c r="BU560" s="13"/>
      <c r="BX560" s="11"/>
      <c r="BY560" s="11"/>
    </row>
    <row r="561" ht="15.75" customHeight="1">
      <c r="A561" s="9"/>
      <c r="B561" s="9"/>
      <c r="C561" s="9"/>
      <c r="D561" s="2"/>
      <c r="E561" s="11"/>
      <c r="F561" s="11"/>
      <c r="AA561" s="11"/>
      <c r="AB561" s="13"/>
      <c r="AC561" s="11"/>
      <c r="AD561" s="13"/>
      <c r="AE561" s="11"/>
      <c r="AF561" s="11"/>
      <c r="AH561" s="11"/>
      <c r="AI561" s="11"/>
      <c r="AJ561" s="11"/>
      <c r="AK561" s="11"/>
      <c r="AL561" s="11"/>
      <c r="AM561" s="11"/>
      <c r="BH561" s="13"/>
      <c r="BI561" s="11"/>
      <c r="BJ561" s="13"/>
      <c r="BK561" s="11"/>
      <c r="BT561" s="13"/>
      <c r="BU561" s="13"/>
      <c r="BX561" s="11"/>
      <c r="BY561" s="11"/>
    </row>
    <row r="562" ht="15.75" customHeight="1">
      <c r="A562" s="9"/>
      <c r="B562" s="9"/>
      <c r="C562" s="9"/>
      <c r="D562" s="2"/>
      <c r="E562" s="11"/>
      <c r="F562" s="11"/>
      <c r="AA562" s="11"/>
      <c r="AB562" s="13"/>
      <c r="AC562" s="11"/>
      <c r="AD562" s="13"/>
      <c r="AE562" s="11"/>
      <c r="AF562" s="11"/>
      <c r="AH562" s="11"/>
      <c r="AI562" s="11"/>
      <c r="AJ562" s="11"/>
      <c r="AK562" s="11"/>
      <c r="AL562" s="11"/>
      <c r="AM562" s="11"/>
      <c r="BH562" s="13"/>
      <c r="BI562" s="11"/>
      <c r="BJ562" s="13"/>
      <c r="BK562" s="11"/>
      <c r="BT562" s="13"/>
      <c r="BU562" s="13"/>
      <c r="BX562" s="11"/>
      <c r="BY562" s="11"/>
    </row>
    <row r="563" ht="15.75" customHeight="1">
      <c r="A563" s="9"/>
      <c r="B563" s="9"/>
      <c r="C563" s="9"/>
      <c r="D563" s="2"/>
      <c r="E563" s="11"/>
      <c r="F563" s="11"/>
      <c r="AA563" s="11"/>
      <c r="AB563" s="13"/>
      <c r="AC563" s="11"/>
      <c r="AD563" s="13"/>
      <c r="AE563" s="11"/>
      <c r="AF563" s="11"/>
      <c r="AH563" s="11"/>
      <c r="AI563" s="11"/>
      <c r="AJ563" s="11"/>
      <c r="AK563" s="11"/>
      <c r="AL563" s="11"/>
      <c r="AM563" s="11"/>
      <c r="BH563" s="13"/>
      <c r="BI563" s="11"/>
      <c r="BJ563" s="13"/>
      <c r="BK563" s="11"/>
      <c r="BT563" s="13"/>
      <c r="BU563" s="13"/>
      <c r="BX563" s="11"/>
      <c r="BY563" s="11"/>
    </row>
    <row r="564" ht="15.75" customHeight="1">
      <c r="A564" s="9"/>
      <c r="B564" s="9"/>
      <c r="C564" s="9"/>
      <c r="D564" s="2"/>
      <c r="E564" s="11"/>
      <c r="F564" s="11"/>
      <c r="AA564" s="11"/>
      <c r="AB564" s="13"/>
      <c r="AC564" s="11"/>
      <c r="AD564" s="13"/>
      <c r="AE564" s="11"/>
      <c r="AF564" s="11"/>
      <c r="AH564" s="11"/>
      <c r="AI564" s="11"/>
      <c r="AJ564" s="11"/>
      <c r="AK564" s="11"/>
      <c r="AL564" s="11"/>
      <c r="AM564" s="11"/>
      <c r="BH564" s="13"/>
      <c r="BI564" s="11"/>
      <c r="BJ564" s="13"/>
      <c r="BK564" s="11"/>
      <c r="BT564" s="13"/>
      <c r="BU564" s="13"/>
      <c r="BX564" s="11"/>
      <c r="BY564" s="11"/>
    </row>
    <row r="565" ht="15.75" customHeight="1">
      <c r="A565" s="9"/>
      <c r="B565" s="9"/>
      <c r="C565" s="9"/>
      <c r="D565" s="2"/>
      <c r="E565" s="11"/>
      <c r="F565" s="11"/>
      <c r="AA565" s="11"/>
      <c r="AB565" s="13"/>
      <c r="AC565" s="11"/>
      <c r="AD565" s="13"/>
      <c r="AE565" s="11"/>
      <c r="AF565" s="11"/>
      <c r="AH565" s="11"/>
      <c r="AI565" s="11"/>
      <c r="AJ565" s="11"/>
      <c r="AK565" s="11"/>
      <c r="AL565" s="11"/>
      <c r="AM565" s="11"/>
      <c r="BH565" s="13"/>
      <c r="BI565" s="11"/>
      <c r="BJ565" s="13"/>
      <c r="BK565" s="11"/>
      <c r="BT565" s="13"/>
      <c r="BU565" s="13"/>
      <c r="BX565" s="11"/>
      <c r="BY565" s="11"/>
    </row>
    <row r="566" ht="15.75" customHeight="1">
      <c r="A566" s="9"/>
      <c r="B566" s="9"/>
      <c r="C566" s="9"/>
      <c r="D566" s="2"/>
      <c r="E566" s="11"/>
      <c r="F566" s="11"/>
      <c r="AA566" s="11"/>
      <c r="AB566" s="13"/>
      <c r="AC566" s="11"/>
      <c r="AD566" s="13"/>
      <c r="AE566" s="11"/>
      <c r="AF566" s="11"/>
      <c r="AH566" s="11"/>
      <c r="AI566" s="11"/>
      <c r="AJ566" s="11"/>
      <c r="AK566" s="11"/>
      <c r="AL566" s="11"/>
      <c r="AM566" s="11"/>
      <c r="BH566" s="13"/>
      <c r="BI566" s="11"/>
      <c r="BJ566" s="13"/>
      <c r="BK566" s="11"/>
      <c r="BT566" s="13"/>
      <c r="BU566" s="13"/>
      <c r="BX566" s="11"/>
      <c r="BY566" s="11"/>
    </row>
    <row r="567" ht="15.75" customHeight="1">
      <c r="A567" s="9"/>
      <c r="B567" s="9"/>
      <c r="C567" s="9"/>
      <c r="D567" s="2"/>
      <c r="E567" s="11"/>
      <c r="F567" s="11"/>
      <c r="AA567" s="11"/>
      <c r="AB567" s="13"/>
      <c r="AC567" s="11"/>
      <c r="AD567" s="13"/>
      <c r="AE567" s="11"/>
      <c r="AF567" s="11"/>
      <c r="AH567" s="11"/>
      <c r="AI567" s="11"/>
      <c r="AJ567" s="11"/>
      <c r="AK567" s="11"/>
      <c r="AL567" s="11"/>
      <c r="AM567" s="11"/>
      <c r="BH567" s="13"/>
      <c r="BI567" s="11"/>
      <c r="BJ567" s="13"/>
      <c r="BK567" s="11"/>
      <c r="BT567" s="13"/>
      <c r="BU567" s="13"/>
      <c r="BX567" s="11"/>
      <c r="BY567" s="11"/>
    </row>
    <row r="568" ht="15.75" customHeight="1">
      <c r="A568" s="9"/>
      <c r="B568" s="9"/>
      <c r="C568" s="9"/>
      <c r="D568" s="2"/>
      <c r="E568" s="11"/>
      <c r="F568" s="11"/>
      <c r="AA568" s="11"/>
      <c r="AB568" s="13"/>
      <c r="AC568" s="11"/>
      <c r="AD568" s="13"/>
      <c r="AE568" s="11"/>
      <c r="AF568" s="11"/>
      <c r="AH568" s="11"/>
      <c r="AI568" s="11"/>
      <c r="AJ568" s="11"/>
      <c r="AK568" s="11"/>
      <c r="AL568" s="11"/>
      <c r="AM568" s="11"/>
      <c r="BH568" s="13"/>
      <c r="BI568" s="11"/>
      <c r="BJ568" s="13"/>
      <c r="BK568" s="11"/>
      <c r="BT568" s="13"/>
      <c r="BU568" s="13"/>
      <c r="BX568" s="11"/>
      <c r="BY568" s="11"/>
    </row>
    <row r="569" ht="15.75" customHeight="1">
      <c r="A569" s="9"/>
      <c r="B569" s="9"/>
      <c r="C569" s="9"/>
      <c r="D569" s="2"/>
      <c r="E569" s="11"/>
      <c r="F569" s="11"/>
      <c r="AA569" s="11"/>
      <c r="AB569" s="13"/>
      <c r="AC569" s="11"/>
      <c r="AD569" s="13"/>
      <c r="AE569" s="11"/>
      <c r="AF569" s="11"/>
      <c r="AH569" s="11"/>
      <c r="AI569" s="11"/>
      <c r="AJ569" s="11"/>
      <c r="AK569" s="11"/>
      <c r="AL569" s="11"/>
      <c r="AM569" s="11"/>
      <c r="BH569" s="13"/>
      <c r="BI569" s="11"/>
      <c r="BJ569" s="13"/>
      <c r="BK569" s="11"/>
      <c r="BT569" s="13"/>
      <c r="BU569" s="13"/>
      <c r="BX569" s="11"/>
      <c r="BY569" s="11"/>
    </row>
    <row r="570" ht="15.75" customHeight="1">
      <c r="A570" s="9"/>
      <c r="B570" s="9"/>
      <c r="C570" s="9"/>
      <c r="D570" s="2"/>
      <c r="E570" s="11"/>
      <c r="F570" s="11"/>
      <c r="AA570" s="11"/>
      <c r="AB570" s="13"/>
      <c r="AC570" s="11"/>
      <c r="AD570" s="13"/>
      <c r="AE570" s="11"/>
      <c r="AF570" s="11"/>
      <c r="AH570" s="11"/>
      <c r="AI570" s="11"/>
      <c r="AJ570" s="11"/>
      <c r="AK570" s="11"/>
      <c r="AL570" s="11"/>
      <c r="AM570" s="11"/>
      <c r="BH570" s="13"/>
      <c r="BI570" s="11"/>
      <c r="BJ570" s="13"/>
      <c r="BK570" s="11"/>
      <c r="BT570" s="13"/>
      <c r="BU570" s="13"/>
      <c r="BX570" s="11"/>
      <c r="BY570" s="11"/>
    </row>
    <row r="571" ht="15.75" customHeight="1">
      <c r="A571" s="9"/>
      <c r="B571" s="9"/>
      <c r="C571" s="9"/>
      <c r="D571" s="2"/>
      <c r="E571" s="11"/>
      <c r="F571" s="11"/>
      <c r="AA571" s="11"/>
      <c r="AB571" s="13"/>
      <c r="AC571" s="11"/>
      <c r="AD571" s="13"/>
      <c r="AE571" s="11"/>
      <c r="AF571" s="11"/>
      <c r="AH571" s="11"/>
      <c r="AI571" s="11"/>
      <c r="AJ571" s="11"/>
      <c r="AK571" s="11"/>
      <c r="AL571" s="11"/>
      <c r="AM571" s="11"/>
      <c r="BH571" s="13"/>
      <c r="BI571" s="11"/>
      <c r="BJ571" s="13"/>
      <c r="BK571" s="11"/>
      <c r="BT571" s="13"/>
      <c r="BU571" s="13"/>
      <c r="BX571" s="11"/>
      <c r="BY571" s="11"/>
    </row>
    <row r="572" ht="15.75" customHeight="1">
      <c r="A572" s="9"/>
      <c r="B572" s="9"/>
      <c r="C572" s="9"/>
      <c r="D572" s="2"/>
      <c r="E572" s="11"/>
      <c r="F572" s="11"/>
      <c r="AA572" s="11"/>
      <c r="AB572" s="13"/>
      <c r="AC572" s="11"/>
      <c r="AD572" s="13"/>
      <c r="AE572" s="11"/>
      <c r="AF572" s="11"/>
      <c r="AH572" s="11"/>
      <c r="AI572" s="11"/>
      <c r="AJ572" s="11"/>
      <c r="AK572" s="11"/>
      <c r="AL572" s="11"/>
      <c r="AM572" s="11"/>
      <c r="BH572" s="13"/>
      <c r="BI572" s="11"/>
      <c r="BJ572" s="13"/>
      <c r="BK572" s="11"/>
      <c r="BT572" s="13"/>
      <c r="BU572" s="13"/>
      <c r="BX572" s="11"/>
      <c r="BY572" s="11"/>
    </row>
    <row r="573" ht="15.75" customHeight="1">
      <c r="A573" s="9"/>
      <c r="B573" s="9"/>
      <c r="C573" s="9"/>
      <c r="D573" s="2"/>
      <c r="E573" s="11"/>
      <c r="F573" s="11"/>
      <c r="AA573" s="11"/>
      <c r="AB573" s="13"/>
      <c r="AC573" s="11"/>
      <c r="AD573" s="13"/>
      <c r="AE573" s="11"/>
      <c r="AF573" s="11"/>
      <c r="AH573" s="11"/>
      <c r="AI573" s="11"/>
      <c r="AJ573" s="11"/>
      <c r="AK573" s="11"/>
      <c r="AL573" s="11"/>
      <c r="AM573" s="11"/>
      <c r="BH573" s="13"/>
      <c r="BI573" s="11"/>
      <c r="BJ573" s="13"/>
      <c r="BK573" s="11"/>
      <c r="BT573" s="13"/>
      <c r="BU573" s="13"/>
      <c r="BX573" s="11"/>
      <c r="BY573" s="11"/>
    </row>
    <row r="574" ht="15.75" customHeight="1">
      <c r="A574" s="9"/>
      <c r="B574" s="9"/>
      <c r="C574" s="9"/>
      <c r="D574" s="2"/>
      <c r="E574" s="11"/>
      <c r="F574" s="11"/>
      <c r="AA574" s="11"/>
      <c r="AB574" s="13"/>
      <c r="AC574" s="11"/>
      <c r="AD574" s="13"/>
      <c r="AE574" s="11"/>
      <c r="AF574" s="11"/>
      <c r="AH574" s="11"/>
      <c r="AI574" s="11"/>
      <c r="AJ574" s="11"/>
      <c r="AK574" s="11"/>
      <c r="AL574" s="11"/>
      <c r="AM574" s="11"/>
      <c r="BH574" s="13"/>
      <c r="BI574" s="11"/>
      <c r="BJ574" s="13"/>
      <c r="BK574" s="11"/>
      <c r="BT574" s="13"/>
      <c r="BU574" s="13"/>
      <c r="BX574" s="11"/>
      <c r="BY574" s="11"/>
    </row>
    <row r="575" ht="15.75" customHeight="1">
      <c r="A575" s="9"/>
      <c r="B575" s="9"/>
      <c r="C575" s="9"/>
      <c r="D575" s="2"/>
      <c r="E575" s="11"/>
      <c r="F575" s="11"/>
      <c r="AA575" s="11"/>
      <c r="AB575" s="13"/>
      <c r="AC575" s="11"/>
      <c r="AD575" s="13"/>
      <c r="AE575" s="11"/>
      <c r="AF575" s="11"/>
      <c r="AH575" s="11"/>
      <c r="AI575" s="11"/>
      <c r="AJ575" s="11"/>
      <c r="AK575" s="11"/>
      <c r="AL575" s="11"/>
      <c r="AM575" s="11"/>
      <c r="BH575" s="13"/>
      <c r="BI575" s="11"/>
      <c r="BJ575" s="13"/>
      <c r="BK575" s="11"/>
      <c r="BT575" s="13"/>
      <c r="BU575" s="13"/>
      <c r="BX575" s="11"/>
      <c r="BY575" s="11"/>
    </row>
    <row r="576" ht="15.75" customHeight="1">
      <c r="A576" s="9"/>
      <c r="B576" s="9"/>
      <c r="C576" s="9"/>
      <c r="D576" s="2"/>
      <c r="E576" s="11"/>
      <c r="F576" s="11"/>
      <c r="AA576" s="11"/>
      <c r="AB576" s="13"/>
      <c r="AC576" s="11"/>
      <c r="AD576" s="13"/>
      <c r="AE576" s="11"/>
      <c r="AF576" s="11"/>
      <c r="AH576" s="11"/>
      <c r="AI576" s="11"/>
      <c r="AJ576" s="11"/>
      <c r="AK576" s="11"/>
      <c r="AL576" s="11"/>
      <c r="AM576" s="11"/>
      <c r="BH576" s="13"/>
      <c r="BI576" s="11"/>
      <c r="BJ576" s="13"/>
      <c r="BK576" s="11"/>
      <c r="BT576" s="13"/>
      <c r="BU576" s="13"/>
      <c r="BX576" s="11"/>
      <c r="BY576" s="11"/>
    </row>
    <row r="577" ht="15.75" customHeight="1">
      <c r="A577" s="9"/>
      <c r="B577" s="9"/>
      <c r="C577" s="9"/>
      <c r="D577" s="2"/>
      <c r="E577" s="11"/>
      <c r="F577" s="11"/>
      <c r="AA577" s="11"/>
      <c r="AB577" s="13"/>
      <c r="AC577" s="11"/>
      <c r="AD577" s="13"/>
      <c r="AE577" s="11"/>
      <c r="AF577" s="11"/>
      <c r="AH577" s="11"/>
      <c r="AI577" s="11"/>
      <c r="AJ577" s="11"/>
      <c r="AK577" s="11"/>
      <c r="AL577" s="11"/>
      <c r="AM577" s="11"/>
      <c r="BH577" s="13"/>
      <c r="BI577" s="11"/>
      <c r="BJ577" s="13"/>
      <c r="BK577" s="11"/>
      <c r="BT577" s="13"/>
      <c r="BU577" s="13"/>
      <c r="BX577" s="11"/>
      <c r="BY577" s="11"/>
    </row>
    <row r="578" ht="15.75" customHeight="1">
      <c r="A578" s="9"/>
      <c r="B578" s="9"/>
      <c r="C578" s="9"/>
      <c r="D578" s="2"/>
      <c r="E578" s="11"/>
      <c r="F578" s="11"/>
      <c r="AA578" s="11"/>
      <c r="AB578" s="13"/>
      <c r="AC578" s="11"/>
      <c r="AD578" s="13"/>
      <c r="AE578" s="11"/>
      <c r="AF578" s="11"/>
      <c r="AH578" s="11"/>
      <c r="AI578" s="11"/>
      <c r="AJ578" s="11"/>
      <c r="AK578" s="11"/>
      <c r="AL578" s="11"/>
      <c r="AM578" s="11"/>
      <c r="BH578" s="13"/>
      <c r="BI578" s="11"/>
      <c r="BJ578" s="13"/>
      <c r="BK578" s="11"/>
      <c r="BT578" s="13"/>
      <c r="BU578" s="13"/>
      <c r="BX578" s="11"/>
      <c r="BY578" s="11"/>
    </row>
    <row r="579" ht="15.75" customHeight="1">
      <c r="A579" s="9"/>
      <c r="B579" s="9"/>
      <c r="C579" s="9"/>
      <c r="D579" s="2"/>
      <c r="E579" s="11"/>
      <c r="F579" s="11"/>
      <c r="AA579" s="11"/>
      <c r="AB579" s="13"/>
      <c r="AC579" s="11"/>
      <c r="AD579" s="13"/>
      <c r="AE579" s="11"/>
      <c r="AF579" s="11"/>
      <c r="AH579" s="11"/>
      <c r="AI579" s="11"/>
      <c r="AJ579" s="11"/>
      <c r="AK579" s="11"/>
      <c r="AL579" s="11"/>
      <c r="AM579" s="11"/>
      <c r="BH579" s="13"/>
      <c r="BI579" s="11"/>
      <c r="BJ579" s="13"/>
      <c r="BK579" s="11"/>
      <c r="BT579" s="13"/>
      <c r="BU579" s="13"/>
      <c r="BX579" s="11"/>
      <c r="BY579" s="11"/>
    </row>
    <row r="580" ht="15.75" customHeight="1">
      <c r="A580" s="9"/>
      <c r="B580" s="9"/>
      <c r="C580" s="9"/>
      <c r="D580" s="2"/>
      <c r="E580" s="11"/>
      <c r="F580" s="11"/>
      <c r="AA580" s="11"/>
      <c r="AB580" s="13"/>
      <c r="AC580" s="11"/>
      <c r="AD580" s="13"/>
      <c r="AE580" s="11"/>
      <c r="AF580" s="11"/>
      <c r="AH580" s="11"/>
      <c r="AI580" s="11"/>
      <c r="AJ580" s="11"/>
      <c r="AK580" s="11"/>
      <c r="AL580" s="11"/>
      <c r="AM580" s="11"/>
      <c r="BH580" s="13"/>
      <c r="BI580" s="11"/>
      <c r="BJ580" s="13"/>
      <c r="BK580" s="11"/>
      <c r="BT580" s="13"/>
      <c r="BU580" s="13"/>
      <c r="BX580" s="11"/>
      <c r="BY580" s="11"/>
    </row>
    <row r="581" ht="15.75" customHeight="1">
      <c r="A581" s="9"/>
      <c r="B581" s="9"/>
      <c r="C581" s="9"/>
      <c r="D581" s="2"/>
      <c r="E581" s="11"/>
      <c r="F581" s="11"/>
      <c r="AA581" s="11"/>
      <c r="AB581" s="13"/>
      <c r="AC581" s="11"/>
      <c r="AD581" s="13"/>
      <c r="AE581" s="11"/>
      <c r="AF581" s="11"/>
      <c r="AH581" s="11"/>
      <c r="AI581" s="11"/>
      <c r="AJ581" s="11"/>
      <c r="AK581" s="11"/>
      <c r="AL581" s="11"/>
      <c r="AM581" s="11"/>
      <c r="BH581" s="13"/>
      <c r="BI581" s="11"/>
      <c r="BJ581" s="13"/>
      <c r="BK581" s="11"/>
      <c r="BT581" s="13"/>
      <c r="BU581" s="13"/>
      <c r="BX581" s="11"/>
      <c r="BY581" s="11"/>
    </row>
    <row r="582" ht="15.75" customHeight="1">
      <c r="A582" s="9"/>
      <c r="B582" s="9"/>
      <c r="C582" s="9"/>
      <c r="D582" s="2"/>
      <c r="E582" s="11"/>
      <c r="F582" s="11"/>
      <c r="AA582" s="11"/>
      <c r="AB582" s="13"/>
      <c r="AC582" s="11"/>
      <c r="AD582" s="13"/>
      <c r="AE582" s="11"/>
      <c r="AF582" s="11"/>
      <c r="AH582" s="11"/>
      <c r="AI582" s="11"/>
      <c r="AJ582" s="11"/>
      <c r="AK582" s="11"/>
      <c r="AL582" s="11"/>
      <c r="AM582" s="11"/>
      <c r="BH582" s="13"/>
      <c r="BI582" s="11"/>
      <c r="BJ582" s="13"/>
      <c r="BK582" s="11"/>
      <c r="BT582" s="13"/>
      <c r="BU582" s="13"/>
      <c r="BX582" s="11"/>
      <c r="BY582" s="11"/>
    </row>
    <row r="583" ht="15.75" customHeight="1">
      <c r="A583" s="9"/>
      <c r="B583" s="9"/>
      <c r="C583" s="9"/>
      <c r="D583" s="2"/>
      <c r="E583" s="11"/>
      <c r="F583" s="11"/>
      <c r="AA583" s="11"/>
      <c r="AB583" s="13"/>
      <c r="AC583" s="11"/>
      <c r="AD583" s="13"/>
      <c r="AE583" s="11"/>
      <c r="AF583" s="11"/>
      <c r="AH583" s="11"/>
      <c r="AI583" s="11"/>
      <c r="AJ583" s="11"/>
      <c r="AK583" s="11"/>
      <c r="AL583" s="11"/>
      <c r="AM583" s="11"/>
      <c r="BH583" s="13"/>
      <c r="BI583" s="11"/>
      <c r="BJ583" s="13"/>
      <c r="BK583" s="11"/>
      <c r="BT583" s="13"/>
      <c r="BU583" s="13"/>
      <c r="BX583" s="11"/>
      <c r="BY583" s="11"/>
    </row>
    <row r="584" ht="15.75" customHeight="1">
      <c r="A584" s="9"/>
      <c r="B584" s="9"/>
      <c r="C584" s="9"/>
      <c r="D584" s="2"/>
      <c r="E584" s="11"/>
      <c r="F584" s="11"/>
      <c r="AA584" s="11"/>
      <c r="AB584" s="13"/>
      <c r="AC584" s="11"/>
      <c r="AD584" s="13"/>
      <c r="AE584" s="11"/>
      <c r="AF584" s="11"/>
      <c r="AH584" s="11"/>
      <c r="AI584" s="11"/>
      <c r="AJ584" s="11"/>
      <c r="AK584" s="11"/>
      <c r="AL584" s="11"/>
      <c r="AM584" s="11"/>
      <c r="BH584" s="13"/>
      <c r="BI584" s="11"/>
      <c r="BJ584" s="13"/>
      <c r="BK584" s="11"/>
      <c r="BT584" s="13"/>
      <c r="BU584" s="13"/>
      <c r="BX584" s="11"/>
      <c r="BY584" s="11"/>
    </row>
    <row r="585" ht="15.75" customHeight="1">
      <c r="A585" s="9"/>
      <c r="B585" s="9"/>
      <c r="C585" s="9"/>
      <c r="D585" s="2"/>
      <c r="E585" s="11"/>
      <c r="F585" s="11"/>
      <c r="AA585" s="11"/>
      <c r="AB585" s="13"/>
      <c r="AC585" s="11"/>
      <c r="AD585" s="13"/>
      <c r="AE585" s="11"/>
      <c r="AF585" s="11"/>
      <c r="AH585" s="11"/>
      <c r="AI585" s="11"/>
      <c r="AJ585" s="11"/>
      <c r="AK585" s="11"/>
      <c r="AL585" s="11"/>
      <c r="AM585" s="11"/>
      <c r="BH585" s="13"/>
      <c r="BI585" s="11"/>
      <c r="BJ585" s="13"/>
      <c r="BK585" s="11"/>
      <c r="BT585" s="13"/>
      <c r="BU585" s="13"/>
      <c r="BX585" s="11"/>
      <c r="BY585" s="11"/>
    </row>
    <row r="586" ht="15.75" customHeight="1">
      <c r="A586" s="9"/>
      <c r="B586" s="9"/>
      <c r="C586" s="9"/>
      <c r="D586" s="2"/>
      <c r="E586" s="11"/>
      <c r="F586" s="11"/>
      <c r="AA586" s="11"/>
      <c r="AB586" s="13"/>
      <c r="AC586" s="11"/>
      <c r="AD586" s="13"/>
      <c r="AE586" s="11"/>
      <c r="AF586" s="11"/>
      <c r="AH586" s="11"/>
      <c r="AI586" s="11"/>
      <c r="AJ586" s="11"/>
      <c r="AK586" s="11"/>
      <c r="AL586" s="11"/>
      <c r="AM586" s="11"/>
      <c r="BH586" s="13"/>
      <c r="BI586" s="11"/>
      <c r="BJ586" s="13"/>
      <c r="BK586" s="11"/>
      <c r="BT586" s="13"/>
      <c r="BU586" s="13"/>
      <c r="BX586" s="11"/>
      <c r="BY586" s="11"/>
    </row>
    <row r="587" ht="15.75" customHeight="1">
      <c r="A587" s="9"/>
      <c r="B587" s="9"/>
      <c r="C587" s="9"/>
      <c r="D587" s="2"/>
      <c r="E587" s="11"/>
      <c r="F587" s="11"/>
      <c r="AA587" s="11"/>
      <c r="AB587" s="13"/>
      <c r="AC587" s="11"/>
      <c r="AD587" s="13"/>
      <c r="AE587" s="11"/>
      <c r="AF587" s="11"/>
      <c r="AH587" s="11"/>
      <c r="AI587" s="11"/>
      <c r="AJ587" s="11"/>
      <c r="AK587" s="11"/>
      <c r="AL587" s="11"/>
      <c r="AM587" s="11"/>
      <c r="BH587" s="13"/>
      <c r="BI587" s="11"/>
      <c r="BJ587" s="13"/>
      <c r="BK587" s="11"/>
      <c r="BT587" s="13"/>
      <c r="BU587" s="13"/>
      <c r="BX587" s="11"/>
      <c r="BY587" s="11"/>
    </row>
    <row r="588" ht="15.75" customHeight="1">
      <c r="A588" s="9"/>
      <c r="B588" s="9"/>
      <c r="C588" s="9"/>
      <c r="D588" s="2"/>
      <c r="E588" s="11"/>
      <c r="F588" s="11"/>
      <c r="AA588" s="11"/>
      <c r="AB588" s="13"/>
      <c r="AC588" s="11"/>
      <c r="AD588" s="13"/>
      <c r="AE588" s="11"/>
      <c r="AF588" s="11"/>
      <c r="AH588" s="11"/>
      <c r="AI588" s="11"/>
      <c r="AJ588" s="11"/>
      <c r="AK588" s="11"/>
      <c r="AL588" s="11"/>
      <c r="AM588" s="11"/>
      <c r="BH588" s="13"/>
      <c r="BI588" s="11"/>
      <c r="BJ588" s="13"/>
      <c r="BK588" s="11"/>
      <c r="BT588" s="13"/>
      <c r="BU588" s="13"/>
      <c r="BX588" s="11"/>
      <c r="BY588" s="11"/>
    </row>
    <row r="589" ht="15.75" customHeight="1">
      <c r="A589" s="9"/>
      <c r="B589" s="9"/>
      <c r="C589" s="9"/>
      <c r="D589" s="2"/>
      <c r="E589" s="11"/>
      <c r="F589" s="11"/>
      <c r="AA589" s="11"/>
      <c r="AB589" s="13"/>
      <c r="AC589" s="11"/>
      <c r="AD589" s="13"/>
      <c r="AE589" s="11"/>
      <c r="AF589" s="11"/>
      <c r="AH589" s="11"/>
      <c r="AI589" s="11"/>
      <c r="AJ589" s="11"/>
      <c r="AK589" s="11"/>
      <c r="AL589" s="11"/>
      <c r="AM589" s="11"/>
      <c r="BH589" s="13"/>
      <c r="BI589" s="11"/>
      <c r="BJ589" s="13"/>
      <c r="BK589" s="11"/>
      <c r="BT589" s="13"/>
      <c r="BU589" s="13"/>
      <c r="BX589" s="11"/>
      <c r="BY589" s="11"/>
    </row>
    <row r="590" ht="15.75" customHeight="1">
      <c r="A590" s="9"/>
      <c r="B590" s="9"/>
      <c r="C590" s="9"/>
      <c r="D590" s="2"/>
      <c r="E590" s="11"/>
      <c r="F590" s="11"/>
      <c r="AA590" s="11"/>
      <c r="AB590" s="13"/>
      <c r="AC590" s="11"/>
      <c r="AD590" s="13"/>
      <c r="AE590" s="11"/>
      <c r="AF590" s="11"/>
      <c r="AH590" s="11"/>
      <c r="AI590" s="11"/>
      <c r="AJ590" s="11"/>
      <c r="AK590" s="11"/>
      <c r="AL590" s="11"/>
      <c r="AM590" s="11"/>
      <c r="BH590" s="13"/>
      <c r="BI590" s="11"/>
      <c r="BJ590" s="13"/>
      <c r="BK590" s="11"/>
      <c r="BT590" s="13"/>
      <c r="BU590" s="13"/>
      <c r="BX590" s="11"/>
      <c r="BY590" s="11"/>
    </row>
    <row r="591" ht="15.75" customHeight="1">
      <c r="A591" s="9"/>
      <c r="B591" s="9"/>
      <c r="C591" s="9"/>
      <c r="D591" s="2"/>
      <c r="E591" s="11"/>
      <c r="F591" s="11"/>
      <c r="AA591" s="11"/>
      <c r="AB591" s="13"/>
      <c r="AC591" s="11"/>
      <c r="AD591" s="13"/>
      <c r="AE591" s="11"/>
      <c r="AF591" s="11"/>
      <c r="AH591" s="11"/>
      <c r="AI591" s="11"/>
      <c r="AJ591" s="11"/>
      <c r="AK591" s="11"/>
      <c r="AL591" s="11"/>
      <c r="AM591" s="11"/>
      <c r="BH591" s="13"/>
      <c r="BI591" s="11"/>
      <c r="BJ591" s="13"/>
      <c r="BK591" s="11"/>
      <c r="BT591" s="13"/>
      <c r="BU591" s="13"/>
      <c r="BX591" s="11"/>
      <c r="BY591" s="11"/>
    </row>
    <row r="592" ht="15.75" customHeight="1">
      <c r="A592" s="9"/>
      <c r="B592" s="9"/>
      <c r="C592" s="9"/>
      <c r="D592" s="2"/>
      <c r="E592" s="11"/>
      <c r="F592" s="11"/>
      <c r="AA592" s="11"/>
      <c r="AB592" s="13"/>
      <c r="AC592" s="11"/>
      <c r="AD592" s="13"/>
      <c r="AE592" s="11"/>
      <c r="AF592" s="11"/>
      <c r="AH592" s="11"/>
      <c r="AI592" s="11"/>
      <c r="AJ592" s="11"/>
      <c r="AK592" s="11"/>
      <c r="AL592" s="11"/>
      <c r="AM592" s="11"/>
      <c r="BH592" s="13"/>
      <c r="BI592" s="11"/>
      <c r="BJ592" s="13"/>
      <c r="BK592" s="11"/>
      <c r="BT592" s="13"/>
      <c r="BU592" s="13"/>
      <c r="BX592" s="11"/>
      <c r="BY592" s="11"/>
    </row>
    <row r="593" ht="15.75" customHeight="1">
      <c r="A593" s="9"/>
      <c r="B593" s="9"/>
      <c r="C593" s="9"/>
      <c r="D593" s="2"/>
      <c r="E593" s="11"/>
      <c r="F593" s="11"/>
      <c r="AA593" s="11"/>
      <c r="AB593" s="13"/>
      <c r="AC593" s="11"/>
      <c r="AD593" s="13"/>
      <c r="AE593" s="11"/>
      <c r="AF593" s="11"/>
      <c r="AH593" s="11"/>
      <c r="AI593" s="11"/>
      <c r="AJ593" s="11"/>
      <c r="AK593" s="11"/>
      <c r="AL593" s="11"/>
      <c r="AM593" s="11"/>
      <c r="BH593" s="13"/>
      <c r="BI593" s="11"/>
      <c r="BJ593" s="13"/>
      <c r="BK593" s="11"/>
      <c r="BT593" s="13"/>
      <c r="BU593" s="13"/>
      <c r="BX593" s="11"/>
      <c r="BY593" s="11"/>
    </row>
    <row r="594" ht="15.75" customHeight="1">
      <c r="A594" s="9"/>
      <c r="B594" s="9"/>
      <c r="C594" s="9"/>
      <c r="D594" s="2"/>
      <c r="E594" s="11"/>
      <c r="F594" s="11"/>
      <c r="AA594" s="11"/>
      <c r="AB594" s="13"/>
      <c r="AC594" s="11"/>
      <c r="AD594" s="13"/>
      <c r="AE594" s="11"/>
      <c r="AF594" s="11"/>
      <c r="AH594" s="11"/>
      <c r="AI594" s="11"/>
      <c r="AJ594" s="11"/>
      <c r="AK594" s="11"/>
      <c r="AL594" s="11"/>
      <c r="AM594" s="11"/>
      <c r="BH594" s="13"/>
      <c r="BI594" s="11"/>
      <c r="BJ594" s="13"/>
      <c r="BK594" s="11"/>
      <c r="BT594" s="13"/>
      <c r="BU594" s="13"/>
      <c r="BX594" s="11"/>
      <c r="BY594" s="11"/>
    </row>
    <row r="595" ht="15.75" customHeight="1">
      <c r="A595" s="9"/>
      <c r="B595" s="9"/>
      <c r="C595" s="9"/>
      <c r="D595" s="2"/>
      <c r="E595" s="11"/>
      <c r="F595" s="11"/>
      <c r="AA595" s="11"/>
      <c r="AB595" s="13"/>
      <c r="AC595" s="11"/>
      <c r="AD595" s="13"/>
      <c r="AE595" s="11"/>
      <c r="AF595" s="11"/>
      <c r="AH595" s="11"/>
      <c r="AI595" s="11"/>
      <c r="AJ595" s="11"/>
      <c r="AK595" s="11"/>
      <c r="AL595" s="11"/>
      <c r="AM595" s="11"/>
      <c r="BH595" s="13"/>
      <c r="BI595" s="11"/>
      <c r="BJ595" s="13"/>
      <c r="BK595" s="11"/>
      <c r="BT595" s="13"/>
      <c r="BU595" s="13"/>
      <c r="BX595" s="11"/>
      <c r="BY595" s="11"/>
    </row>
    <row r="596" ht="15.75" customHeight="1">
      <c r="A596" s="9"/>
      <c r="B596" s="9"/>
      <c r="C596" s="9"/>
      <c r="D596" s="2"/>
      <c r="E596" s="11"/>
      <c r="F596" s="11"/>
      <c r="AA596" s="11"/>
      <c r="AB596" s="13"/>
      <c r="AC596" s="11"/>
      <c r="AD596" s="13"/>
      <c r="AE596" s="11"/>
      <c r="AF596" s="11"/>
      <c r="AH596" s="11"/>
      <c r="AI596" s="11"/>
      <c r="AJ596" s="11"/>
      <c r="AK596" s="11"/>
      <c r="AL596" s="11"/>
      <c r="AM596" s="11"/>
      <c r="BH596" s="13"/>
      <c r="BI596" s="11"/>
      <c r="BJ596" s="13"/>
      <c r="BK596" s="11"/>
      <c r="BT596" s="13"/>
      <c r="BU596" s="13"/>
      <c r="BX596" s="11"/>
      <c r="BY596" s="11"/>
    </row>
    <row r="597" ht="15.75" customHeight="1">
      <c r="A597" s="9"/>
      <c r="B597" s="9"/>
      <c r="C597" s="9"/>
      <c r="D597" s="2"/>
      <c r="E597" s="11"/>
      <c r="F597" s="11"/>
      <c r="AA597" s="11"/>
      <c r="AB597" s="13"/>
      <c r="AC597" s="11"/>
      <c r="AD597" s="13"/>
      <c r="AE597" s="11"/>
      <c r="AF597" s="11"/>
      <c r="AH597" s="11"/>
      <c r="AI597" s="11"/>
      <c r="AJ597" s="11"/>
      <c r="AK597" s="11"/>
      <c r="AL597" s="11"/>
      <c r="AM597" s="11"/>
      <c r="BH597" s="13"/>
      <c r="BI597" s="11"/>
      <c r="BJ597" s="13"/>
      <c r="BK597" s="11"/>
      <c r="BT597" s="13"/>
      <c r="BU597" s="13"/>
      <c r="BX597" s="11"/>
      <c r="BY597" s="11"/>
    </row>
    <row r="598" ht="15.75" customHeight="1">
      <c r="A598" s="9"/>
      <c r="B598" s="9"/>
      <c r="C598" s="9"/>
      <c r="D598" s="2"/>
      <c r="E598" s="11"/>
      <c r="F598" s="11"/>
      <c r="AA598" s="11"/>
      <c r="AB598" s="13"/>
      <c r="AC598" s="11"/>
      <c r="AD598" s="13"/>
      <c r="AE598" s="11"/>
      <c r="AF598" s="11"/>
      <c r="AH598" s="11"/>
      <c r="AI598" s="11"/>
      <c r="AJ598" s="11"/>
      <c r="AK598" s="11"/>
      <c r="AL598" s="11"/>
      <c r="AM598" s="11"/>
      <c r="BH598" s="13"/>
      <c r="BI598" s="11"/>
      <c r="BJ598" s="13"/>
      <c r="BK598" s="11"/>
      <c r="BT598" s="13"/>
      <c r="BU598" s="13"/>
      <c r="BX598" s="11"/>
      <c r="BY598" s="11"/>
    </row>
    <row r="599" ht="15.75" customHeight="1">
      <c r="A599" s="9"/>
      <c r="B599" s="9"/>
      <c r="C599" s="9"/>
      <c r="D599" s="2"/>
      <c r="E599" s="11"/>
      <c r="F599" s="11"/>
      <c r="AA599" s="11"/>
      <c r="AB599" s="13"/>
      <c r="AC599" s="11"/>
      <c r="AD599" s="13"/>
      <c r="AE599" s="11"/>
      <c r="AF599" s="11"/>
      <c r="AH599" s="11"/>
      <c r="AI599" s="11"/>
      <c r="AJ599" s="11"/>
      <c r="AK599" s="11"/>
      <c r="AL599" s="11"/>
      <c r="AM599" s="11"/>
      <c r="BH599" s="13"/>
      <c r="BI599" s="11"/>
      <c r="BJ599" s="13"/>
      <c r="BK599" s="11"/>
      <c r="BT599" s="13"/>
      <c r="BU599" s="13"/>
      <c r="BX599" s="11"/>
      <c r="BY599" s="11"/>
    </row>
    <row r="600" ht="15.75" customHeight="1">
      <c r="A600" s="9"/>
      <c r="B600" s="9"/>
      <c r="C600" s="9"/>
      <c r="D600" s="2"/>
      <c r="E600" s="11"/>
      <c r="F600" s="11"/>
      <c r="AA600" s="11"/>
      <c r="AB600" s="13"/>
      <c r="AC600" s="11"/>
      <c r="AD600" s="13"/>
      <c r="AE600" s="11"/>
      <c r="AF600" s="11"/>
      <c r="AH600" s="11"/>
      <c r="AI600" s="11"/>
      <c r="AJ600" s="11"/>
      <c r="AK600" s="11"/>
      <c r="AL600" s="11"/>
      <c r="AM600" s="11"/>
      <c r="BH600" s="13"/>
      <c r="BI600" s="11"/>
      <c r="BJ600" s="13"/>
      <c r="BK600" s="11"/>
      <c r="BT600" s="13"/>
      <c r="BU600" s="13"/>
      <c r="BX600" s="11"/>
      <c r="BY600" s="11"/>
    </row>
    <row r="601" ht="15.75" customHeight="1">
      <c r="A601" s="9"/>
      <c r="B601" s="9"/>
      <c r="C601" s="9"/>
      <c r="D601" s="2"/>
      <c r="E601" s="11"/>
      <c r="F601" s="11"/>
      <c r="AA601" s="11"/>
      <c r="AB601" s="13"/>
      <c r="AC601" s="11"/>
      <c r="AD601" s="13"/>
      <c r="AE601" s="11"/>
      <c r="AF601" s="11"/>
      <c r="AH601" s="11"/>
      <c r="AI601" s="11"/>
      <c r="AJ601" s="11"/>
      <c r="AK601" s="11"/>
      <c r="AL601" s="11"/>
      <c r="AM601" s="11"/>
      <c r="BH601" s="13"/>
      <c r="BI601" s="11"/>
      <c r="BJ601" s="13"/>
      <c r="BK601" s="11"/>
      <c r="BT601" s="13"/>
      <c r="BU601" s="13"/>
      <c r="BX601" s="11"/>
      <c r="BY601" s="11"/>
    </row>
    <row r="602" ht="15.75" customHeight="1">
      <c r="A602" s="9"/>
      <c r="B602" s="9"/>
      <c r="C602" s="9"/>
      <c r="D602" s="2"/>
      <c r="E602" s="11"/>
      <c r="F602" s="11"/>
      <c r="AA602" s="11"/>
      <c r="AB602" s="13"/>
      <c r="AC602" s="11"/>
      <c r="AD602" s="13"/>
      <c r="AE602" s="11"/>
      <c r="AF602" s="11"/>
      <c r="AH602" s="11"/>
      <c r="AI602" s="11"/>
      <c r="AJ602" s="11"/>
      <c r="AK602" s="11"/>
      <c r="AL602" s="11"/>
      <c r="AM602" s="11"/>
      <c r="BH602" s="13"/>
      <c r="BI602" s="11"/>
      <c r="BJ602" s="13"/>
      <c r="BK602" s="11"/>
      <c r="BT602" s="13"/>
      <c r="BU602" s="13"/>
      <c r="BX602" s="11"/>
      <c r="BY602" s="11"/>
    </row>
    <row r="603" ht="15.75" customHeight="1">
      <c r="A603" s="9"/>
      <c r="B603" s="9"/>
      <c r="C603" s="9"/>
      <c r="D603" s="2"/>
      <c r="E603" s="11"/>
      <c r="F603" s="11"/>
      <c r="AA603" s="11"/>
      <c r="AB603" s="13"/>
      <c r="AC603" s="11"/>
      <c r="AD603" s="13"/>
      <c r="AE603" s="11"/>
      <c r="AF603" s="11"/>
      <c r="AH603" s="11"/>
      <c r="AI603" s="11"/>
      <c r="AJ603" s="11"/>
      <c r="AK603" s="11"/>
      <c r="AL603" s="11"/>
      <c r="AM603" s="11"/>
      <c r="BH603" s="13"/>
      <c r="BI603" s="11"/>
      <c r="BJ603" s="13"/>
      <c r="BK603" s="11"/>
      <c r="BT603" s="13"/>
      <c r="BU603" s="13"/>
      <c r="BX603" s="11"/>
      <c r="BY603" s="11"/>
    </row>
    <row r="604" ht="15.75" customHeight="1">
      <c r="A604" s="9"/>
      <c r="B604" s="9"/>
      <c r="C604" s="9"/>
      <c r="D604" s="2"/>
      <c r="E604" s="11"/>
      <c r="F604" s="11"/>
      <c r="AA604" s="11"/>
      <c r="AB604" s="13"/>
      <c r="AC604" s="11"/>
      <c r="AD604" s="13"/>
      <c r="AE604" s="11"/>
      <c r="AF604" s="11"/>
      <c r="AH604" s="11"/>
      <c r="AI604" s="11"/>
      <c r="AJ604" s="11"/>
      <c r="AK604" s="11"/>
      <c r="AL604" s="11"/>
      <c r="AM604" s="11"/>
      <c r="BH604" s="13"/>
      <c r="BI604" s="11"/>
      <c r="BJ604" s="13"/>
      <c r="BK604" s="11"/>
      <c r="BT604" s="13"/>
      <c r="BU604" s="13"/>
      <c r="BX604" s="11"/>
      <c r="BY604" s="11"/>
    </row>
    <row r="605" ht="15.75" customHeight="1">
      <c r="A605" s="9"/>
      <c r="B605" s="9"/>
      <c r="C605" s="9"/>
      <c r="D605" s="2"/>
      <c r="E605" s="11"/>
      <c r="F605" s="11"/>
      <c r="AA605" s="11"/>
      <c r="AB605" s="13"/>
      <c r="AC605" s="11"/>
      <c r="AD605" s="13"/>
      <c r="AE605" s="11"/>
      <c r="AF605" s="11"/>
      <c r="AH605" s="11"/>
      <c r="AI605" s="11"/>
      <c r="AJ605" s="11"/>
      <c r="AK605" s="11"/>
      <c r="AL605" s="11"/>
      <c r="AM605" s="11"/>
      <c r="BH605" s="13"/>
      <c r="BI605" s="11"/>
      <c r="BJ605" s="13"/>
      <c r="BK605" s="11"/>
      <c r="BT605" s="13"/>
      <c r="BU605" s="13"/>
      <c r="BX605" s="11"/>
      <c r="BY605" s="11"/>
    </row>
    <row r="606" ht="15.75" customHeight="1">
      <c r="A606" s="9"/>
      <c r="B606" s="9"/>
      <c r="C606" s="9"/>
      <c r="D606" s="2"/>
      <c r="E606" s="11"/>
      <c r="F606" s="11"/>
      <c r="AA606" s="11"/>
      <c r="AB606" s="13"/>
      <c r="AC606" s="11"/>
      <c r="AD606" s="13"/>
      <c r="AE606" s="11"/>
      <c r="AF606" s="11"/>
      <c r="AH606" s="11"/>
      <c r="AI606" s="11"/>
      <c r="AJ606" s="11"/>
      <c r="AK606" s="11"/>
      <c r="AL606" s="11"/>
      <c r="AM606" s="11"/>
      <c r="BH606" s="13"/>
      <c r="BI606" s="11"/>
      <c r="BJ606" s="13"/>
      <c r="BK606" s="11"/>
      <c r="BT606" s="13"/>
      <c r="BU606" s="13"/>
      <c r="BX606" s="11"/>
      <c r="BY606" s="11"/>
    </row>
    <row r="607" ht="15.75" customHeight="1">
      <c r="A607" s="9"/>
      <c r="B607" s="9"/>
      <c r="C607" s="9"/>
      <c r="D607" s="2"/>
      <c r="E607" s="11"/>
      <c r="F607" s="11"/>
      <c r="AA607" s="11"/>
      <c r="AB607" s="13"/>
      <c r="AC607" s="11"/>
      <c r="AD607" s="13"/>
      <c r="AE607" s="11"/>
      <c r="AF607" s="11"/>
      <c r="AH607" s="11"/>
      <c r="AI607" s="11"/>
      <c r="AJ607" s="11"/>
      <c r="AK607" s="11"/>
      <c r="AL607" s="11"/>
      <c r="AM607" s="11"/>
      <c r="BH607" s="13"/>
      <c r="BI607" s="11"/>
      <c r="BJ607" s="13"/>
      <c r="BK607" s="11"/>
      <c r="BT607" s="13"/>
      <c r="BU607" s="13"/>
      <c r="BX607" s="11"/>
      <c r="BY607" s="11"/>
    </row>
    <row r="608" ht="15.75" customHeight="1">
      <c r="A608" s="9"/>
      <c r="B608" s="9"/>
      <c r="C608" s="9"/>
      <c r="D608" s="2"/>
      <c r="E608" s="11"/>
      <c r="F608" s="11"/>
      <c r="AA608" s="11"/>
      <c r="AB608" s="13"/>
      <c r="AC608" s="11"/>
      <c r="AD608" s="13"/>
      <c r="AE608" s="11"/>
      <c r="AF608" s="11"/>
      <c r="AH608" s="11"/>
      <c r="AI608" s="11"/>
      <c r="AJ608" s="11"/>
      <c r="AK608" s="11"/>
      <c r="AL608" s="11"/>
      <c r="AM608" s="11"/>
      <c r="BH608" s="13"/>
      <c r="BI608" s="11"/>
      <c r="BJ608" s="13"/>
      <c r="BK608" s="11"/>
      <c r="BT608" s="13"/>
      <c r="BU608" s="13"/>
      <c r="BX608" s="11"/>
      <c r="BY608" s="11"/>
    </row>
    <row r="609" ht="15.75" customHeight="1">
      <c r="A609" s="9"/>
      <c r="B609" s="9"/>
      <c r="C609" s="9"/>
      <c r="D609" s="2"/>
      <c r="E609" s="11"/>
      <c r="F609" s="11"/>
      <c r="AA609" s="11"/>
      <c r="AB609" s="13"/>
      <c r="AC609" s="11"/>
      <c r="AD609" s="13"/>
      <c r="AE609" s="11"/>
      <c r="AF609" s="11"/>
      <c r="AH609" s="11"/>
      <c r="AI609" s="11"/>
      <c r="AJ609" s="11"/>
      <c r="AK609" s="11"/>
      <c r="AL609" s="11"/>
      <c r="AM609" s="11"/>
      <c r="BH609" s="13"/>
      <c r="BI609" s="11"/>
      <c r="BJ609" s="13"/>
      <c r="BK609" s="11"/>
      <c r="BT609" s="13"/>
      <c r="BU609" s="13"/>
      <c r="BX609" s="11"/>
      <c r="BY609" s="11"/>
    </row>
    <row r="610" ht="15.75" customHeight="1">
      <c r="A610" s="9"/>
      <c r="B610" s="9"/>
      <c r="C610" s="9"/>
      <c r="D610" s="2"/>
      <c r="E610" s="11"/>
      <c r="F610" s="11"/>
      <c r="AA610" s="11"/>
      <c r="AB610" s="13"/>
      <c r="AC610" s="11"/>
      <c r="AD610" s="13"/>
      <c r="AE610" s="11"/>
      <c r="AF610" s="11"/>
      <c r="AH610" s="11"/>
      <c r="AI610" s="11"/>
      <c r="AJ610" s="11"/>
      <c r="AK610" s="11"/>
      <c r="AL610" s="11"/>
      <c r="AM610" s="11"/>
      <c r="BH610" s="13"/>
      <c r="BI610" s="11"/>
      <c r="BJ610" s="13"/>
      <c r="BK610" s="11"/>
      <c r="BT610" s="13"/>
      <c r="BU610" s="13"/>
      <c r="BX610" s="11"/>
      <c r="BY610" s="11"/>
    </row>
    <row r="611" ht="15.75" customHeight="1">
      <c r="A611" s="9"/>
      <c r="B611" s="9"/>
      <c r="C611" s="9"/>
      <c r="D611" s="2"/>
      <c r="E611" s="11"/>
      <c r="F611" s="11"/>
      <c r="AA611" s="11"/>
      <c r="AB611" s="13"/>
      <c r="AC611" s="11"/>
      <c r="AD611" s="13"/>
      <c r="AE611" s="11"/>
      <c r="AF611" s="11"/>
      <c r="AH611" s="11"/>
      <c r="AI611" s="11"/>
      <c r="AJ611" s="11"/>
      <c r="AK611" s="11"/>
      <c r="AL611" s="11"/>
      <c r="AM611" s="11"/>
      <c r="BH611" s="13"/>
      <c r="BI611" s="11"/>
      <c r="BJ611" s="13"/>
      <c r="BK611" s="11"/>
      <c r="BT611" s="13"/>
      <c r="BU611" s="13"/>
      <c r="BX611" s="11"/>
      <c r="BY611" s="11"/>
    </row>
    <row r="612" ht="15.75" customHeight="1">
      <c r="A612" s="9"/>
      <c r="B612" s="9"/>
      <c r="C612" s="9"/>
      <c r="D612" s="2"/>
      <c r="E612" s="11"/>
      <c r="F612" s="11"/>
      <c r="AA612" s="11"/>
      <c r="AB612" s="13"/>
      <c r="AC612" s="11"/>
      <c r="AD612" s="13"/>
      <c r="AE612" s="11"/>
      <c r="AF612" s="11"/>
      <c r="AH612" s="11"/>
      <c r="AI612" s="11"/>
      <c r="AJ612" s="11"/>
      <c r="AK612" s="11"/>
      <c r="AL612" s="11"/>
      <c r="AM612" s="11"/>
      <c r="BH612" s="13"/>
      <c r="BI612" s="11"/>
      <c r="BJ612" s="13"/>
      <c r="BK612" s="11"/>
      <c r="BT612" s="13"/>
      <c r="BU612" s="13"/>
      <c r="BX612" s="11"/>
      <c r="BY612" s="11"/>
    </row>
    <row r="613" ht="15.75" customHeight="1">
      <c r="A613" s="9"/>
      <c r="B613" s="9"/>
      <c r="C613" s="9"/>
      <c r="D613" s="2"/>
      <c r="E613" s="11"/>
      <c r="F613" s="11"/>
      <c r="AA613" s="11"/>
      <c r="AB613" s="13"/>
      <c r="AC613" s="11"/>
      <c r="AD613" s="13"/>
      <c r="AE613" s="11"/>
      <c r="AF613" s="11"/>
      <c r="AH613" s="11"/>
      <c r="AI613" s="11"/>
      <c r="AJ613" s="11"/>
      <c r="AK613" s="11"/>
      <c r="AL613" s="11"/>
      <c r="AM613" s="11"/>
      <c r="BH613" s="13"/>
      <c r="BI613" s="11"/>
      <c r="BJ613" s="13"/>
      <c r="BK613" s="11"/>
      <c r="BT613" s="13"/>
      <c r="BU613" s="13"/>
      <c r="BX613" s="11"/>
      <c r="BY613" s="11"/>
    </row>
    <row r="614" ht="15.75" customHeight="1">
      <c r="A614" s="9"/>
      <c r="B614" s="9"/>
      <c r="C614" s="9"/>
      <c r="D614" s="2"/>
      <c r="E614" s="11"/>
      <c r="F614" s="11"/>
      <c r="AA614" s="11"/>
      <c r="AB614" s="13"/>
      <c r="AC614" s="11"/>
      <c r="AD614" s="13"/>
      <c r="AE614" s="11"/>
      <c r="AF614" s="11"/>
      <c r="AH614" s="11"/>
      <c r="AI614" s="11"/>
      <c r="AJ614" s="11"/>
      <c r="AK614" s="11"/>
      <c r="AL614" s="11"/>
      <c r="AM614" s="11"/>
      <c r="BH614" s="13"/>
      <c r="BI614" s="11"/>
      <c r="BJ614" s="13"/>
      <c r="BK614" s="11"/>
      <c r="BT614" s="13"/>
      <c r="BU614" s="13"/>
      <c r="BX614" s="11"/>
      <c r="BY614" s="11"/>
    </row>
    <row r="615" ht="15.75" customHeight="1">
      <c r="A615" s="9"/>
      <c r="B615" s="9"/>
      <c r="C615" s="9"/>
      <c r="D615" s="2"/>
      <c r="E615" s="11"/>
      <c r="F615" s="11"/>
      <c r="AA615" s="11"/>
      <c r="AB615" s="13"/>
      <c r="AC615" s="11"/>
      <c r="AD615" s="13"/>
      <c r="AE615" s="11"/>
      <c r="AF615" s="11"/>
      <c r="AH615" s="11"/>
      <c r="AI615" s="11"/>
      <c r="AJ615" s="11"/>
      <c r="AK615" s="11"/>
      <c r="AL615" s="11"/>
      <c r="AM615" s="11"/>
      <c r="BH615" s="13"/>
      <c r="BI615" s="11"/>
      <c r="BJ615" s="13"/>
      <c r="BK615" s="11"/>
      <c r="BT615" s="13"/>
      <c r="BU615" s="13"/>
      <c r="BX615" s="11"/>
      <c r="BY615" s="11"/>
    </row>
    <row r="616" ht="15.75" customHeight="1">
      <c r="A616" s="9"/>
      <c r="B616" s="9"/>
      <c r="C616" s="9"/>
      <c r="D616" s="2"/>
      <c r="E616" s="11"/>
      <c r="F616" s="11"/>
      <c r="AA616" s="11"/>
      <c r="AB616" s="13"/>
      <c r="AC616" s="11"/>
      <c r="AD616" s="13"/>
      <c r="AE616" s="11"/>
      <c r="AF616" s="11"/>
      <c r="AH616" s="11"/>
      <c r="AI616" s="11"/>
      <c r="AJ616" s="11"/>
      <c r="AK616" s="11"/>
      <c r="AL616" s="11"/>
      <c r="AM616" s="11"/>
      <c r="BH616" s="13"/>
      <c r="BI616" s="11"/>
      <c r="BJ616" s="13"/>
      <c r="BK616" s="11"/>
      <c r="BT616" s="13"/>
      <c r="BU616" s="13"/>
      <c r="BX616" s="11"/>
      <c r="BY616" s="11"/>
    </row>
    <row r="617" ht="15.75" customHeight="1">
      <c r="A617" s="9"/>
      <c r="B617" s="9"/>
      <c r="C617" s="9"/>
      <c r="D617" s="2"/>
      <c r="E617" s="11"/>
      <c r="F617" s="11"/>
      <c r="AA617" s="11"/>
      <c r="AB617" s="13"/>
      <c r="AC617" s="11"/>
      <c r="AD617" s="13"/>
      <c r="AE617" s="11"/>
      <c r="AF617" s="11"/>
      <c r="AH617" s="11"/>
      <c r="AI617" s="11"/>
      <c r="AJ617" s="11"/>
      <c r="AK617" s="11"/>
      <c r="AL617" s="11"/>
      <c r="AM617" s="11"/>
      <c r="BH617" s="13"/>
      <c r="BI617" s="11"/>
      <c r="BJ617" s="13"/>
      <c r="BK617" s="11"/>
      <c r="BT617" s="13"/>
      <c r="BU617" s="13"/>
      <c r="BX617" s="11"/>
      <c r="BY617" s="11"/>
    </row>
    <row r="618" ht="15.75" customHeight="1">
      <c r="A618" s="9"/>
      <c r="B618" s="9"/>
      <c r="C618" s="9"/>
      <c r="D618" s="2"/>
      <c r="E618" s="11"/>
      <c r="F618" s="11"/>
      <c r="AA618" s="11"/>
      <c r="AB618" s="13"/>
      <c r="AC618" s="11"/>
      <c r="AD618" s="13"/>
      <c r="AE618" s="11"/>
      <c r="AF618" s="11"/>
      <c r="AH618" s="11"/>
      <c r="AI618" s="11"/>
      <c r="AJ618" s="11"/>
      <c r="AK618" s="11"/>
      <c r="AL618" s="11"/>
      <c r="AM618" s="11"/>
      <c r="BH618" s="13"/>
      <c r="BI618" s="11"/>
      <c r="BJ618" s="13"/>
      <c r="BK618" s="11"/>
      <c r="BT618" s="13"/>
      <c r="BU618" s="13"/>
      <c r="BX618" s="11"/>
      <c r="BY618" s="11"/>
    </row>
    <row r="619" ht="15.75" customHeight="1">
      <c r="A619" s="9"/>
      <c r="B619" s="9"/>
      <c r="C619" s="9"/>
      <c r="D619" s="2"/>
      <c r="E619" s="11"/>
      <c r="F619" s="11"/>
      <c r="AA619" s="11"/>
      <c r="AB619" s="13"/>
      <c r="AC619" s="11"/>
      <c r="AD619" s="13"/>
      <c r="AE619" s="11"/>
      <c r="AF619" s="11"/>
      <c r="AH619" s="11"/>
      <c r="AI619" s="11"/>
      <c r="AJ619" s="11"/>
      <c r="AK619" s="11"/>
      <c r="AL619" s="11"/>
      <c r="AM619" s="11"/>
      <c r="BH619" s="13"/>
      <c r="BI619" s="11"/>
      <c r="BJ619" s="13"/>
      <c r="BK619" s="11"/>
      <c r="BT619" s="13"/>
      <c r="BU619" s="13"/>
      <c r="BX619" s="11"/>
      <c r="BY619" s="11"/>
    </row>
    <row r="620" ht="15.75" customHeight="1">
      <c r="A620" s="9"/>
      <c r="B620" s="9"/>
      <c r="C620" s="9"/>
      <c r="D620" s="2"/>
      <c r="E620" s="11"/>
      <c r="F620" s="11"/>
      <c r="AA620" s="11"/>
      <c r="AB620" s="13"/>
      <c r="AC620" s="11"/>
      <c r="AD620" s="13"/>
      <c r="AE620" s="11"/>
      <c r="AF620" s="11"/>
      <c r="AH620" s="11"/>
      <c r="AI620" s="11"/>
      <c r="AJ620" s="11"/>
      <c r="AK620" s="11"/>
      <c r="AL620" s="11"/>
      <c r="AM620" s="11"/>
      <c r="BH620" s="13"/>
      <c r="BI620" s="11"/>
      <c r="BJ620" s="13"/>
      <c r="BK620" s="11"/>
      <c r="BT620" s="13"/>
      <c r="BU620" s="13"/>
      <c r="BX620" s="11"/>
      <c r="BY620" s="11"/>
    </row>
    <row r="621" ht="15.75" customHeight="1">
      <c r="A621" s="9"/>
      <c r="B621" s="9"/>
      <c r="C621" s="9"/>
      <c r="D621" s="2"/>
      <c r="E621" s="11"/>
      <c r="F621" s="11"/>
      <c r="AA621" s="11"/>
      <c r="AB621" s="13"/>
      <c r="AC621" s="11"/>
      <c r="AD621" s="13"/>
      <c r="AE621" s="11"/>
      <c r="AF621" s="11"/>
      <c r="AH621" s="11"/>
      <c r="AI621" s="11"/>
      <c r="AJ621" s="11"/>
      <c r="AK621" s="11"/>
      <c r="AL621" s="11"/>
      <c r="AM621" s="11"/>
      <c r="BH621" s="13"/>
      <c r="BI621" s="11"/>
      <c r="BJ621" s="13"/>
      <c r="BK621" s="11"/>
      <c r="BT621" s="13"/>
      <c r="BU621" s="13"/>
      <c r="BX621" s="11"/>
      <c r="BY621" s="11"/>
    </row>
    <row r="622" ht="15.75" customHeight="1">
      <c r="A622" s="9"/>
      <c r="B622" s="9"/>
      <c r="C622" s="9"/>
      <c r="D622" s="2"/>
      <c r="E622" s="11"/>
      <c r="F622" s="11"/>
      <c r="AA622" s="11"/>
      <c r="AB622" s="13"/>
      <c r="AC622" s="11"/>
      <c r="AD622" s="13"/>
      <c r="AE622" s="11"/>
      <c r="AF622" s="11"/>
      <c r="AH622" s="11"/>
      <c r="AI622" s="11"/>
      <c r="AJ622" s="11"/>
      <c r="AK622" s="11"/>
      <c r="AL622" s="11"/>
      <c r="AM622" s="11"/>
      <c r="BH622" s="13"/>
      <c r="BI622" s="11"/>
      <c r="BJ622" s="13"/>
      <c r="BK622" s="11"/>
      <c r="BT622" s="13"/>
      <c r="BU622" s="13"/>
      <c r="BX622" s="11"/>
      <c r="BY622" s="11"/>
    </row>
    <row r="623" ht="15.75" customHeight="1">
      <c r="A623" s="9"/>
      <c r="B623" s="9"/>
      <c r="C623" s="9"/>
      <c r="D623" s="2"/>
      <c r="E623" s="11"/>
      <c r="F623" s="11"/>
      <c r="AA623" s="11"/>
      <c r="AB623" s="13"/>
      <c r="AC623" s="11"/>
      <c r="AD623" s="13"/>
      <c r="AE623" s="11"/>
      <c r="AF623" s="11"/>
      <c r="AH623" s="11"/>
      <c r="AI623" s="11"/>
      <c r="AJ623" s="11"/>
      <c r="AK623" s="11"/>
      <c r="AL623" s="11"/>
      <c r="AM623" s="11"/>
      <c r="BH623" s="13"/>
      <c r="BI623" s="11"/>
      <c r="BJ623" s="13"/>
      <c r="BK623" s="11"/>
      <c r="BT623" s="13"/>
      <c r="BU623" s="13"/>
      <c r="BX623" s="11"/>
      <c r="BY623" s="11"/>
    </row>
    <row r="624" ht="15.75" customHeight="1">
      <c r="A624" s="9"/>
      <c r="B624" s="9"/>
      <c r="C624" s="9"/>
      <c r="D624" s="2"/>
      <c r="E624" s="11"/>
      <c r="F624" s="11"/>
      <c r="AA624" s="11"/>
      <c r="AB624" s="13"/>
      <c r="AC624" s="11"/>
      <c r="AD624" s="13"/>
      <c r="AE624" s="11"/>
      <c r="AF624" s="11"/>
      <c r="AH624" s="11"/>
      <c r="AI624" s="11"/>
      <c r="AJ624" s="11"/>
      <c r="AK624" s="11"/>
      <c r="AL624" s="11"/>
      <c r="AM624" s="11"/>
      <c r="BH624" s="13"/>
      <c r="BI624" s="11"/>
      <c r="BJ624" s="13"/>
      <c r="BK624" s="11"/>
      <c r="BT624" s="13"/>
      <c r="BU624" s="13"/>
      <c r="BX624" s="11"/>
      <c r="BY624" s="11"/>
    </row>
    <row r="625" ht="15.75" customHeight="1">
      <c r="A625" s="9"/>
      <c r="B625" s="9"/>
      <c r="C625" s="9"/>
      <c r="D625" s="2"/>
      <c r="E625" s="11"/>
      <c r="F625" s="11"/>
      <c r="AA625" s="11"/>
      <c r="AB625" s="13"/>
      <c r="AC625" s="11"/>
      <c r="AD625" s="13"/>
      <c r="AE625" s="11"/>
      <c r="AF625" s="11"/>
      <c r="AH625" s="11"/>
      <c r="AI625" s="11"/>
      <c r="AJ625" s="11"/>
      <c r="AK625" s="11"/>
      <c r="AL625" s="11"/>
      <c r="AM625" s="11"/>
      <c r="BH625" s="13"/>
      <c r="BI625" s="11"/>
      <c r="BJ625" s="13"/>
      <c r="BK625" s="11"/>
      <c r="BT625" s="13"/>
      <c r="BU625" s="13"/>
      <c r="BX625" s="11"/>
      <c r="BY625" s="11"/>
    </row>
    <row r="626" ht="15.75" customHeight="1">
      <c r="A626" s="9"/>
      <c r="B626" s="9"/>
      <c r="C626" s="9"/>
      <c r="D626" s="2"/>
      <c r="E626" s="11"/>
      <c r="F626" s="11"/>
      <c r="AA626" s="11"/>
      <c r="AB626" s="13"/>
      <c r="AC626" s="11"/>
      <c r="AD626" s="13"/>
      <c r="AE626" s="11"/>
      <c r="AF626" s="11"/>
      <c r="AH626" s="11"/>
      <c r="AI626" s="11"/>
      <c r="AJ626" s="11"/>
      <c r="AK626" s="11"/>
      <c r="AL626" s="11"/>
      <c r="AM626" s="11"/>
      <c r="BH626" s="13"/>
      <c r="BI626" s="11"/>
      <c r="BJ626" s="13"/>
      <c r="BK626" s="11"/>
      <c r="BT626" s="13"/>
      <c r="BU626" s="13"/>
      <c r="BX626" s="11"/>
      <c r="BY626" s="11"/>
    </row>
    <row r="627" ht="15.75" customHeight="1">
      <c r="A627" s="9"/>
      <c r="B627" s="9"/>
      <c r="C627" s="9"/>
      <c r="D627" s="2"/>
      <c r="E627" s="11"/>
      <c r="F627" s="11"/>
      <c r="AA627" s="11"/>
      <c r="AB627" s="13"/>
      <c r="AC627" s="11"/>
      <c r="AD627" s="13"/>
      <c r="AE627" s="11"/>
      <c r="AF627" s="11"/>
      <c r="AH627" s="11"/>
      <c r="AI627" s="11"/>
      <c r="AJ627" s="11"/>
      <c r="AK627" s="11"/>
      <c r="AL627" s="11"/>
      <c r="AM627" s="11"/>
      <c r="BH627" s="13"/>
      <c r="BI627" s="11"/>
      <c r="BJ627" s="13"/>
      <c r="BK627" s="11"/>
      <c r="BT627" s="13"/>
      <c r="BU627" s="13"/>
      <c r="BX627" s="11"/>
      <c r="BY627" s="11"/>
    </row>
    <row r="628" ht="15.75" customHeight="1">
      <c r="A628" s="9"/>
      <c r="B628" s="9"/>
      <c r="C628" s="9"/>
      <c r="D628" s="2"/>
      <c r="E628" s="11"/>
      <c r="F628" s="11"/>
      <c r="AA628" s="11"/>
      <c r="AB628" s="13"/>
      <c r="AC628" s="11"/>
      <c r="AD628" s="13"/>
      <c r="AE628" s="11"/>
      <c r="AF628" s="11"/>
      <c r="AH628" s="11"/>
      <c r="AI628" s="11"/>
      <c r="AJ628" s="11"/>
      <c r="AK628" s="11"/>
      <c r="AL628" s="11"/>
      <c r="AM628" s="11"/>
      <c r="BH628" s="13"/>
      <c r="BI628" s="11"/>
      <c r="BJ628" s="13"/>
      <c r="BK628" s="11"/>
      <c r="BT628" s="13"/>
      <c r="BU628" s="13"/>
      <c r="BX628" s="11"/>
      <c r="BY628" s="11"/>
    </row>
    <row r="629" ht="15.75" customHeight="1">
      <c r="A629" s="9"/>
      <c r="B629" s="9"/>
      <c r="C629" s="9"/>
      <c r="D629" s="2"/>
      <c r="E629" s="11"/>
      <c r="F629" s="11"/>
      <c r="AA629" s="11"/>
      <c r="AB629" s="13"/>
      <c r="AC629" s="11"/>
      <c r="AD629" s="13"/>
      <c r="AE629" s="11"/>
      <c r="AF629" s="11"/>
      <c r="AH629" s="11"/>
      <c r="AI629" s="11"/>
      <c r="AJ629" s="11"/>
      <c r="AK629" s="11"/>
      <c r="AL629" s="11"/>
      <c r="AM629" s="11"/>
      <c r="BH629" s="13"/>
      <c r="BI629" s="11"/>
      <c r="BJ629" s="13"/>
      <c r="BK629" s="11"/>
      <c r="BT629" s="13"/>
      <c r="BU629" s="13"/>
      <c r="BX629" s="11"/>
      <c r="BY629" s="11"/>
    </row>
    <row r="630" ht="15.75" customHeight="1">
      <c r="A630" s="9"/>
      <c r="B630" s="9"/>
      <c r="C630" s="9"/>
      <c r="D630" s="2"/>
      <c r="E630" s="11"/>
      <c r="F630" s="11"/>
      <c r="AA630" s="11"/>
      <c r="AB630" s="13"/>
      <c r="AC630" s="11"/>
      <c r="AD630" s="13"/>
      <c r="AE630" s="11"/>
      <c r="AF630" s="11"/>
      <c r="AH630" s="11"/>
      <c r="AI630" s="11"/>
      <c r="AJ630" s="11"/>
      <c r="AK630" s="11"/>
      <c r="AL630" s="11"/>
      <c r="AM630" s="11"/>
      <c r="BH630" s="13"/>
      <c r="BI630" s="11"/>
      <c r="BJ630" s="13"/>
      <c r="BK630" s="11"/>
      <c r="BT630" s="13"/>
      <c r="BU630" s="13"/>
      <c r="BX630" s="11"/>
      <c r="BY630" s="11"/>
    </row>
    <row r="631" ht="15.75" customHeight="1">
      <c r="A631" s="9"/>
      <c r="B631" s="9"/>
      <c r="C631" s="9"/>
      <c r="D631" s="2"/>
      <c r="E631" s="11"/>
      <c r="F631" s="11"/>
      <c r="AA631" s="11"/>
      <c r="AB631" s="13"/>
      <c r="AC631" s="11"/>
      <c r="AD631" s="13"/>
      <c r="AE631" s="11"/>
      <c r="AF631" s="11"/>
      <c r="AH631" s="11"/>
      <c r="AI631" s="11"/>
      <c r="AJ631" s="11"/>
      <c r="AK631" s="11"/>
      <c r="AL631" s="11"/>
      <c r="AM631" s="11"/>
      <c r="BH631" s="13"/>
      <c r="BI631" s="11"/>
      <c r="BJ631" s="13"/>
      <c r="BK631" s="11"/>
      <c r="BT631" s="13"/>
      <c r="BU631" s="13"/>
      <c r="BX631" s="11"/>
      <c r="BY631" s="11"/>
    </row>
    <row r="632" ht="15.75" customHeight="1">
      <c r="A632" s="9"/>
      <c r="B632" s="9"/>
      <c r="C632" s="9"/>
      <c r="D632" s="2"/>
      <c r="E632" s="11"/>
      <c r="F632" s="11"/>
      <c r="AA632" s="11"/>
      <c r="AB632" s="13"/>
      <c r="AC632" s="11"/>
      <c r="AD632" s="13"/>
      <c r="AE632" s="11"/>
      <c r="AF632" s="11"/>
      <c r="AH632" s="11"/>
      <c r="AI632" s="11"/>
      <c r="AJ632" s="11"/>
      <c r="AK632" s="11"/>
      <c r="AL632" s="11"/>
      <c r="AM632" s="11"/>
      <c r="BH632" s="13"/>
      <c r="BI632" s="11"/>
      <c r="BJ632" s="13"/>
      <c r="BK632" s="11"/>
      <c r="BT632" s="13"/>
      <c r="BU632" s="13"/>
      <c r="BX632" s="11"/>
      <c r="BY632" s="11"/>
    </row>
    <row r="633" ht="15.75" customHeight="1">
      <c r="A633" s="9"/>
      <c r="B633" s="9"/>
      <c r="C633" s="9"/>
      <c r="D633" s="2"/>
      <c r="E633" s="11"/>
      <c r="F633" s="11"/>
      <c r="AA633" s="11"/>
      <c r="AB633" s="13"/>
      <c r="AC633" s="11"/>
      <c r="AD633" s="13"/>
      <c r="AE633" s="11"/>
      <c r="AF633" s="11"/>
      <c r="AH633" s="11"/>
      <c r="AI633" s="11"/>
      <c r="AJ633" s="11"/>
      <c r="AK633" s="11"/>
      <c r="AL633" s="11"/>
      <c r="AM633" s="11"/>
      <c r="BH633" s="13"/>
      <c r="BI633" s="11"/>
      <c r="BJ633" s="13"/>
      <c r="BK633" s="11"/>
      <c r="BT633" s="13"/>
      <c r="BU633" s="13"/>
      <c r="BX633" s="11"/>
      <c r="BY633" s="11"/>
    </row>
    <row r="634" ht="15.75" customHeight="1">
      <c r="A634" s="9"/>
      <c r="B634" s="9"/>
      <c r="C634" s="9"/>
      <c r="D634" s="2"/>
      <c r="E634" s="11"/>
      <c r="F634" s="11"/>
      <c r="AA634" s="11"/>
      <c r="AB634" s="13"/>
      <c r="AC634" s="11"/>
      <c r="AD634" s="13"/>
      <c r="AE634" s="11"/>
      <c r="AF634" s="11"/>
      <c r="AH634" s="11"/>
      <c r="AI634" s="11"/>
      <c r="AJ634" s="11"/>
      <c r="AK634" s="11"/>
      <c r="AL634" s="11"/>
      <c r="AM634" s="11"/>
      <c r="BH634" s="13"/>
      <c r="BI634" s="11"/>
      <c r="BJ634" s="13"/>
      <c r="BK634" s="11"/>
      <c r="BT634" s="13"/>
      <c r="BU634" s="13"/>
      <c r="BX634" s="11"/>
      <c r="BY634" s="11"/>
    </row>
    <row r="635" ht="15.75" customHeight="1">
      <c r="A635" s="9"/>
      <c r="B635" s="9"/>
      <c r="C635" s="9"/>
      <c r="D635" s="2"/>
      <c r="E635" s="11"/>
      <c r="F635" s="11"/>
      <c r="AA635" s="11"/>
      <c r="AB635" s="13"/>
      <c r="AC635" s="11"/>
      <c r="AD635" s="13"/>
      <c r="AE635" s="11"/>
      <c r="AF635" s="11"/>
      <c r="AH635" s="11"/>
      <c r="AI635" s="11"/>
      <c r="AJ635" s="11"/>
      <c r="AK635" s="11"/>
      <c r="AL635" s="11"/>
      <c r="AM635" s="11"/>
      <c r="BH635" s="13"/>
      <c r="BI635" s="11"/>
      <c r="BJ635" s="13"/>
      <c r="BK635" s="11"/>
      <c r="BT635" s="13"/>
      <c r="BU635" s="13"/>
      <c r="BX635" s="11"/>
      <c r="BY635" s="11"/>
    </row>
    <row r="636" ht="15.75" customHeight="1">
      <c r="A636" s="9"/>
      <c r="B636" s="9"/>
      <c r="C636" s="9"/>
      <c r="D636" s="2"/>
      <c r="E636" s="11"/>
      <c r="F636" s="11"/>
      <c r="AA636" s="11"/>
      <c r="AB636" s="13"/>
      <c r="AC636" s="11"/>
      <c r="AD636" s="13"/>
      <c r="AE636" s="11"/>
      <c r="AF636" s="11"/>
      <c r="AH636" s="11"/>
      <c r="AI636" s="11"/>
      <c r="AJ636" s="11"/>
      <c r="AK636" s="11"/>
      <c r="AL636" s="11"/>
      <c r="AM636" s="11"/>
      <c r="BH636" s="13"/>
      <c r="BI636" s="11"/>
      <c r="BJ636" s="13"/>
      <c r="BK636" s="11"/>
      <c r="BT636" s="13"/>
      <c r="BU636" s="13"/>
      <c r="BX636" s="11"/>
      <c r="BY636" s="11"/>
    </row>
    <row r="637" ht="15.75" customHeight="1">
      <c r="A637" s="9"/>
      <c r="B637" s="9"/>
      <c r="C637" s="9"/>
      <c r="D637" s="2"/>
      <c r="E637" s="11"/>
      <c r="F637" s="11"/>
      <c r="AA637" s="11"/>
      <c r="AB637" s="13"/>
      <c r="AC637" s="11"/>
      <c r="AD637" s="13"/>
      <c r="AE637" s="11"/>
      <c r="AF637" s="11"/>
      <c r="AH637" s="11"/>
      <c r="AI637" s="11"/>
      <c r="AJ637" s="11"/>
      <c r="AK637" s="11"/>
      <c r="AL637" s="11"/>
      <c r="AM637" s="11"/>
      <c r="BH637" s="13"/>
      <c r="BI637" s="11"/>
      <c r="BJ637" s="13"/>
      <c r="BK637" s="11"/>
      <c r="BT637" s="13"/>
      <c r="BU637" s="13"/>
      <c r="BX637" s="11"/>
      <c r="BY637" s="11"/>
    </row>
    <row r="638" ht="15.75" customHeight="1">
      <c r="A638" s="9"/>
      <c r="B638" s="9"/>
      <c r="C638" s="9"/>
      <c r="D638" s="2"/>
      <c r="E638" s="11"/>
      <c r="F638" s="11"/>
      <c r="AA638" s="11"/>
      <c r="AB638" s="13"/>
      <c r="AC638" s="11"/>
      <c r="AD638" s="13"/>
      <c r="AE638" s="11"/>
      <c r="AF638" s="11"/>
      <c r="AH638" s="11"/>
      <c r="AI638" s="11"/>
      <c r="AJ638" s="11"/>
      <c r="AK638" s="11"/>
      <c r="AL638" s="11"/>
      <c r="AM638" s="11"/>
      <c r="BH638" s="13"/>
      <c r="BI638" s="11"/>
      <c r="BJ638" s="13"/>
      <c r="BK638" s="11"/>
      <c r="BT638" s="13"/>
      <c r="BU638" s="13"/>
      <c r="BX638" s="11"/>
      <c r="BY638" s="11"/>
    </row>
    <row r="639" ht="15.75" customHeight="1">
      <c r="A639" s="9"/>
      <c r="B639" s="9"/>
      <c r="C639" s="9"/>
      <c r="D639" s="2"/>
      <c r="E639" s="11"/>
      <c r="F639" s="11"/>
      <c r="AA639" s="11"/>
      <c r="AB639" s="13"/>
      <c r="AC639" s="11"/>
      <c r="AD639" s="13"/>
      <c r="AE639" s="11"/>
      <c r="AF639" s="11"/>
      <c r="AH639" s="11"/>
      <c r="AI639" s="11"/>
      <c r="AJ639" s="11"/>
      <c r="AK639" s="11"/>
      <c r="AL639" s="11"/>
      <c r="AM639" s="11"/>
      <c r="BH639" s="13"/>
      <c r="BI639" s="11"/>
      <c r="BJ639" s="13"/>
      <c r="BK639" s="11"/>
      <c r="BT639" s="13"/>
      <c r="BU639" s="13"/>
      <c r="BX639" s="11"/>
      <c r="BY639" s="11"/>
    </row>
    <row r="640" ht="15.75" customHeight="1">
      <c r="A640" s="9"/>
      <c r="B640" s="9"/>
      <c r="C640" s="9"/>
      <c r="D640" s="2"/>
      <c r="E640" s="11"/>
      <c r="F640" s="11"/>
      <c r="AA640" s="11"/>
      <c r="AB640" s="13"/>
      <c r="AC640" s="11"/>
      <c r="AD640" s="13"/>
      <c r="AE640" s="11"/>
      <c r="AF640" s="11"/>
      <c r="AH640" s="11"/>
      <c r="AI640" s="11"/>
      <c r="AJ640" s="11"/>
      <c r="AK640" s="11"/>
      <c r="AL640" s="11"/>
      <c r="AM640" s="11"/>
      <c r="BH640" s="13"/>
      <c r="BI640" s="11"/>
      <c r="BJ640" s="13"/>
      <c r="BK640" s="11"/>
      <c r="BT640" s="13"/>
      <c r="BU640" s="13"/>
      <c r="BX640" s="11"/>
      <c r="BY640" s="11"/>
    </row>
    <row r="641" ht="15.75" customHeight="1">
      <c r="A641" s="9"/>
      <c r="B641" s="9"/>
      <c r="C641" s="9"/>
      <c r="D641" s="2"/>
      <c r="E641" s="11"/>
      <c r="F641" s="11"/>
      <c r="AA641" s="11"/>
      <c r="AB641" s="13"/>
      <c r="AC641" s="11"/>
      <c r="AD641" s="13"/>
      <c r="AE641" s="11"/>
      <c r="AF641" s="11"/>
      <c r="AH641" s="11"/>
      <c r="AI641" s="11"/>
      <c r="AJ641" s="11"/>
      <c r="AK641" s="11"/>
      <c r="AL641" s="11"/>
      <c r="AM641" s="11"/>
      <c r="BH641" s="13"/>
      <c r="BI641" s="11"/>
      <c r="BJ641" s="13"/>
      <c r="BK641" s="11"/>
      <c r="BT641" s="13"/>
      <c r="BU641" s="13"/>
      <c r="BX641" s="11"/>
      <c r="BY641" s="11"/>
    </row>
    <row r="642" ht="15.75" customHeight="1">
      <c r="A642" s="9"/>
      <c r="B642" s="9"/>
      <c r="C642" s="9"/>
      <c r="D642" s="2"/>
      <c r="E642" s="11"/>
      <c r="F642" s="11"/>
      <c r="AA642" s="11"/>
      <c r="AB642" s="13"/>
      <c r="AC642" s="11"/>
      <c r="AD642" s="13"/>
      <c r="AE642" s="11"/>
      <c r="AF642" s="11"/>
      <c r="AH642" s="11"/>
      <c r="AI642" s="11"/>
      <c r="AJ642" s="11"/>
      <c r="AK642" s="11"/>
      <c r="AL642" s="11"/>
      <c r="AM642" s="11"/>
      <c r="BH642" s="13"/>
      <c r="BI642" s="11"/>
      <c r="BJ642" s="13"/>
      <c r="BK642" s="11"/>
      <c r="BT642" s="13"/>
      <c r="BU642" s="13"/>
      <c r="BX642" s="11"/>
      <c r="BY642" s="11"/>
    </row>
    <row r="643" ht="15.75" customHeight="1">
      <c r="A643" s="9"/>
      <c r="B643" s="9"/>
      <c r="C643" s="9"/>
      <c r="D643" s="2"/>
      <c r="E643" s="11"/>
      <c r="F643" s="11"/>
      <c r="AA643" s="11"/>
      <c r="AB643" s="13"/>
      <c r="AC643" s="11"/>
      <c r="AD643" s="13"/>
      <c r="AE643" s="11"/>
      <c r="AF643" s="11"/>
      <c r="AH643" s="11"/>
      <c r="AI643" s="11"/>
      <c r="AJ643" s="11"/>
      <c r="AK643" s="11"/>
      <c r="AL643" s="11"/>
      <c r="AM643" s="11"/>
      <c r="BH643" s="13"/>
      <c r="BI643" s="11"/>
      <c r="BJ643" s="13"/>
      <c r="BK643" s="11"/>
      <c r="BT643" s="13"/>
      <c r="BU643" s="13"/>
      <c r="BX643" s="11"/>
      <c r="BY643" s="11"/>
    </row>
    <row r="644" ht="15.75" customHeight="1">
      <c r="A644" s="9"/>
      <c r="B644" s="9"/>
      <c r="C644" s="9"/>
      <c r="D644" s="2"/>
      <c r="E644" s="11"/>
      <c r="F644" s="11"/>
      <c r="AA644" s="11"/>
      <c r="AB644" s="13"/>
      <c r="AC644" s="11"/>
      <c r="AD644" s="13"/>
      <c r="AE644" s="11"/>
      <c r="AF644" s="11"/>
      <c r="AH644" s="11"/>
      <c r="AI644" s="11"/>
      <c r="AJ644" s="11"/>
      <c r="AK644" s="11"/>
      <c r="AL644" s="11"/>
      <c r="AM644" s="11"/>
      <c r="BH644" s="13"/>
      <c r="BI644" s="11"/>
      <c r="BJ644" s="13"/>
      <c r="BK644" s="11"/>
      <c r="BT644" s="13"/>
      <c r="BU644" s="13"/>
      <c r="BX644" s="11"/>
      <c r="BY644" s="11"/>
    </row>
    <row r="645" ht="15.75" customHeight="1">
      <c r="A645" s="9"/>
      <c r="B645" s="9"/>
      <c r="C645" s="9"/>
      <c r="D645" s="2"/>
      <c r="E645" s="11"/>
      <c r="F645" s="11"/>
      <c r="AA645" s="11"/>
      <c r="AB645" s="13"/>
      <c r="AC645" s="11"/>
      <c r="AD645" s="13"/>
      <c r="AE645" s="11"/>
      <c r="AF645" s="11"/>
      <c r="AH645" s="11"/>
      <c r="AI645" s="11"/>
      <c r="AJ645" s="11"/>
      <c r="AK645" s="11"/>
      <c r="AL645" s="11"/>
      <c r="AM645" s="11"/>
      <c r="BH645" s="13"/>
      <c r="BI645" s="11"/>
      <c r="BJ645" s="13"/>
      <c r="BK645" s="11"/>
      <c r="BT645" s="13"/>
      <c r="BU645" s="13"/>
      <c r="BX645" s="11"/>
      <c r="BY645" s="11"/>
    </row>
    <row r="646" ht="15.75" customHeight="1">
      <c r="A646" s="9"/>
      <c r="B646" s="9"/>
      <c r="C646" s="9"/>
      <c r="D646" s="2"/>
      <c r="E646" s="11"/>
      <c r="F646" s="11"/>
      <c r="AA646" s="11"/>
      <c r="AB646" s="13"/>
      <c r="AC646" s="11"/>
      <c r="AD646" s="13"/>
      <c r="AE646" s="11"/>
      <c r="AF646" s="11"/>
      <c r="AH646" s="11"/>
      <c r="AI646" s="11"/>
      <c r="AJ646" s="11"/>
      <c r="AK646" s="11"/>
      <c r="AL646" s="11"/>
      <c r="AM646" s="11"/>
      <c r="BH646" s="13"/>
      <c r="BI646" s="11"/>
      <c r="BJ646" s="13"/>
      <c r="BK646" s="11"/>
      <c r="BT646" s="13"/>
      <c r="BU646" s="13"/>
      <c r="BX646" s="11"/>
      <c r="BY646" s="11"/>
    </row>
    <row r="647" ht="15.75" customHeight="1">
      <c r="A647" s="9"/>
      <c r="B647" s="9"/>
      <c r="C647" s="9"/>
      <c r="D647" s="2"/>
      <c r="E647" s="11"/>
      <c r="F647" s="11"/>
      <c r="AA647" s="11"/>
      <c r="AB647" s="13"/>
      <c r="AC647" s="11"/>
      <c r="AD647" s="13"/>
      <c r="AE647" s="11"/>
      <c r="AF647" s="11"/>
      <c r="AH647" s="11"/>
      <c r="AI647" s="11"/>
      <c r="AJ647" s="11"/>
      <c r="AK647" s="11"/>
      <c r="AL647" s="11"/>
      <c r="AM647" s="11"/>
      <c r="BH647" s="13"/>
      <c r="BI647" s="11"/>
      <c r="BJ647" s="13"/>
      <c r="BK647" s="11"/>
      <c r="BT647" s="13"/>
      <c r="BU647" s="13"/>
      <c r="BX647" s="11"/>
      <c r="BY647" s="11"/>
    </row>
    <row r="648" ht="15.75" customHeight="1">
      <c r="A648" s="9"/>
      <c r="B648" s="9"/>
      <c r="C648" s="9"/>
      <c r="D648" s="2"/>
      <c r="E648" s="11"/>
      <c r="F648" s="11"/>
      <c r="AA648" s="11"/>
      <c r="AB648" s="13"/>
      <c r="AC648" s="11"/>
      <c r="AD648" s="13"/>
      <c r="AE648" s="11"/>
      <c r="AF648" s="11"/>
      <c r="AH648" s="11"/>
      <c r="AI648" s="11"/>
      <c r="AJ648" s="11"/>
      <c r="AK648" s="11"/>
      <c r="AL648" s="11"/>
      <c r="AM648" s="11"/>
      <c r="BH648" s="13"/>
      <c r="BI648" s="11"/>
      <c r="BJ648" s="13"/>
      <c r="BK648" s="11"/>
      <c r="BT648" s="13"/>
      <c r="BU648" s="13"/>
      <c r="BX648" s="11"/>
      <c r="BY648" s="11"/>
    </row>
    <row r="649" ht="15.75" customHeight="1">
      <c r="A649" s="9"/>
      <c r="B649" s="9"/>
      <c r="C649" s="9"/>
      <c r="D649" s="2"/>
      <c r="E649" s="11"/>
      <c r="F649" s="11"/>
      <c r="AA649" s="11"/>
      <c r="AB649" s="13"/>
      <c r="AC649" s="11"/>
      <c r="AD649" s="13"/>
      <c r="AE649" s="11"/>
      <c r="AF649" s="11"/>
      <c r="AH649" s="11"/>
      <c r="AI649" s="11"/>
      <c r="AJ649" s="11"/>
      <c r="AK649" s="11"/>
      <c r="AL649" s="11"/>
      <c r="AM649" s="11"/>
      <c r="BH649" s="13"/>
      <c r="BI649" s="11"/>
      <c r="BJ649" s="13"/>
      <c r="BK649" s="11"/>
      <c r="BT649" s="13"/>
      <c r="BU649" s="13"/>
      <c r="BX649" s="11"/>
      <c r="BY649" s="11"/>
    </row>
    <row r="650" ht="15.75" customHeight="1">
      <c r="A650" s="9"/>
      <c r="B650" s="9"/>
      <c r="C650" s="9"/>
      <c r="D650" s="2"/>
      <c r="E650" s="11"/>
      <c r="F650" s="11"/>
      <c r="AA650" s="11"/>
      <c r="AB650" s="13"/>
      <c r="AC650" s="11"/>
      <c r="AD650" s="13"/>
      <c r="AE650" s="11"/>
      <c r="AF650" s="11"/>
      <c r="AH650" s="11"/>
      <c r="AI650" s="11"/>
      <c r="AJ650" s="11"/>
      <c r="AK650" s="11"/>
      <c r="AL650" s="11"/>
      <c r="AM650" s="11"/>
      <c r="BH650" s="13"/>
      <c r="BI650" s="11"/>
      <c r="BJ650" s="13"/>
      <c r="BK650" s="11"/>
      <c r="BT650" s="13"/>
      <c r="BU650" s="13"/>
      <c r="BX650" s="11"/>
      <c r="BY650" s="11"/>
    </row>
    <row r="651" ht="15.75" customHeight="1">
      <c r="A651" s="9"/>
      <c r="B651" s="9"/>
      <c r="C651" s="9"/>
      <c r="D651" s="2"/>
      <c r="E651" s="11"/>
      <c r="F651" s="11"/>
      <c r="AA651" s="11"/>
      <c r="AB651" s="13"/>
      <c r="AC651" s="11"/>
      <c r="AD651" s="13"/>
      <c r="AE651" s="11"/>
      <c r="AF651" s="11"/>
      <c r="AH651" s="11"/>
      <c r="AI651" s="11"/>
      <c r="AJ651" s="11"/>
      <c r="AK651" s="11"/>
      <c r="AL651" s="11"/>
      <c r="AM651" s="11"/>
      <c r="BH651" s="13"/>
      <c r="BI651" s="11"/>
      <c r="BJ651" s="13"/>
      <c r="BK651" s="11"/>
      <c r="BT651" s="13"/>
      <c r="BU651" s="13"/>
      <c r="BX651" s="11"/>
      <c r="BY651" s="11"/>
    </row>
    <row r="652" ht="15.75" customHeight="1">
      <c r="A652" s="9"/>
      <c r="B652" s="9"/>
      <c r="C652" s="9"/>
      <c r="D652" s="2"/>
      <c r="E652" s="11"/>
      <c r="F652" s="11"/>
      <c r="AA652" s="11"/>
      <c r="AB652" s="13"/>
      <c r="AC652" s="11"/>
      <c r="AD652" s="13"/>
      <c r="AE652" s="11"/>
      <c r="AF652" s="11"/>
      <c r="AH652" s="11"/>
      <c r="AI652" s="11"/>
      <c r="AJ652" s="11"/>
      <c r="AK652" s="11"/>
      <c r="AL652" s="11"/>
      <c r="AM652" s="11"/>
      <c r="BH652" s="13"/>
      <c r="BI652" s="11"/>
      <c r="BJ652" s="13"/>
      <c r="BK652" s="11"/>
      <c r="BT652" s="13"/>
      <c r="BU652" s="13"/>
      <c r="BX652" s="11"/>
      <c r="BY652" s="11"/>
    </row>
    <row r="653" ht="15.75" customHeight="1">
      <c r="A653" s="9"/>
      <c r="B653" s="9"/>
      <c r="C653" s="9"/>
      <c r="D653" s="2"/>
      <c r="E653" s="11"/>
      <c r="F653" s="11"/>
      <c r="AA653" s="11"/>
      <c r="AB653" s="13"/>
      <c r="AC653" s="11"/>
      <c r="AD653" s="13"/>
      <c r="AE653" s="11"/>
      <c r="AF653" s="11"/>
      <c r="AH653" s="11"/>
      <c r="AI653" s="11"/>
      <c r="AJ653" s="11"/>
      <c r="AK653" s="11"/>
      <c r="AL653" s="11"/>
      <c r="AM653" s="11"/>
      <c r="BH653" s="13"/>
      <c r="BI653" s="11"/>
      <c r="BJ653" s="13"/>
      <c r="BK653" s="11"/>
      <c r="BT653" s="13"/>
      <c r="BU653" s="13"/>
      <c r="BX653" s="11"/>
      <c r="BY653" s="11"/>
    </row>
    <row r="654" ht="15.75" customHeight="1">
      <c r="A654" s="9"/>
      <c r="B654" s="9"/>
      <c r="C654" s="9"/>
      <c r="D654" s="2"/>
      <c r="E654" s="11"/>
      <c r="F654" s="11"/>
      <c r="AA654" s="11"/>
      <c r="AB654" s="13"/>
      <c r="AC654" s="11"/>
      <c r="AD654" s="13"/>
      <c r="AE654" s="11"/>
      <c r="AF654" s="11"/>
      <c r="AH654" s="11"/>
      <c r="AI654" s="11"/>
      <c r="AJ654" s="11"/>
      <c r="AK654" s="11"/>
      <c r="AL654" s="11"/>
      <c r="AM654" s="11"/>
      <c r="BH654" s="13"/>
      <c r="BI654" s="11"/>
      <c r="BJ654" s="13"/>
      <c r="BK654" s="11"/>
      <c r="BT654" s="13"/>
      <c r="BU654" s="13"/>
      <c r="BX654" s="11"/>
      <c r="BY654" s="11"/>
    </row>
    <row r="655" ht="15.75" customHeight="1">
      <c r="A655" s="9"/>
      <c r="B655" s="9"/>
      <c r="C655" s="9"/>
      <c r="D655" s="2"/>
      <c r="E655" s="11"/>
      <c r="F655" s="11"/>
      <c r="AA655" s="11"/>
      <c r="AB655" s="13"/>
      <c r="AC655" s="11"/>
      <c r="AD655" s="13"/>
      <c r="AE655" s="11"/>
      <c r="AF655" s="11"/>
      <c r="AH655" s="11"/>
      <c r="AI655" s="11"/>
      <c r="AJ655" s="11"/>
      <c r="AK655" s="11"/>
      <c r="AL655" s="11"/>
      <c r="AM655" s="11"/>
      <c r="BH655" s="13"/>
      <c r="BI655" s="11"/>
      <c r="BJ655" s="13"/>
      <c r="BK655" s="11"/>
      <c r="BT655" s="13"/>
      <c r="BU655" s="13"/>
      <c r="BX655" s="11"/>
      <c r="BY655" s="11"/>
    </row>
    <row r="656" ht="15.75" customHeight="1">
      <c r="A656" s="9"/>
      <c r="B656" s="9"/>
      <c r="C656" s="9"/>
      <c r="D656" s="2"/>
      <c r="E656" s="11"/>
      <c r="F656" s="11"/>
      <c r="AA656" s="11"/>
      <c r="AB656" s="13"/>
      <c r="AC656" s="11"/>
      <c r="AD656" s="13"/>
      <c r="AE656" s="11"/>
      <c r="AF656" s="11"/>
      <c r="AH656" s="11"/>
      <c r="AI656" s="11"/>
      <c r="AJ656" s="11"/>
      <c r="AK656" s="11"/>
      <c r="AL656" s="11"/>
      <c r="AM656" s="11"/>
      <c r="BH656" s="13"/>
      <c r="BI656" s="11"/>
      <c r="BJ656" s="13"/>
      <c r="BK656" s="11"/>
      <c r="BT656" s="13"/>
      <c r="BU656" s="13"/>
      <c r="BX656" s="11"/>
      <c r="BY656" s="11"/>
    </row>
    <row r="657" ht="15.75" customHeight="1">
      <c r="A657" s="9"/>
      <c r="B657" s="9"/>
      <c r="C657" s="9"/>
      <c r="D657" s="2"/>
      <c r="E657" s="11"/>
      <c r="F657" s="11"/>
      <c r="AA657" s="11"/>
      <c r="AB657" s="13"/>
      <c r="AC657" s="11"/>
      <c r="AD657" s="13"/>
      <c r="AE657" s="11"/>
      <c r="AF657" s="11"/>
      <c r="AH657" s="11"/>
      <c r="AI657" s="11"/>
      <c r="AJ657" s="11"/>
      <c r="AK657" s="11"/>
      <c r="AL657" s="11"/>
      <c r="AM657" s="11"/>
      <c r="BH657" s="13"/>
      <c r="BI657" s="11"/>
      <c r="BJ657" s="13"/>
      <c r="BK657" s="11"/>
      <c r="BT657" s="13"/>
      <c r="BU657" s="13"/>
      <c r="BX657" s="11"/>
      <c r="BY657" s="11"/>
    </row>
    <row r="658" ht="15.75" customHeight="1">
      <c r="A658" s="9"/>
      <c r="B658" s="9"/>
      <c r="C658" s="9"/>
      <c r="D658" s="2"/>
      <c r="E658" s="11"/>
      <c r="F658" s="11"/>
      <c r="AA658" s="11"/>
      <c r="AB658" s="13"/>
      <c r="AC658" s="11"/>
      <c r="AD658" s="13"/>
      <c r="AE658" s="11"/>
      <c r="AF658" s="11"/>
      <c r="AH658" s="11"/>
      <c r="AI658" s="11"/>
      <c r="AJ658" s="11"/>
      <c r="AK658" s="11"/>
      <c r="AL658" s="11"/>
      <c r="AM658" s="11"/>
      <c r="BH658" s="13"/>
      <c r="BI658" s="11"/>
      <c r="BJ658" s="13"/>
      <c r="BK658" s="11"/>
      <c r="BT658" s="13"/>
      <c r="BU658" s="13"/>
      <c r="BX658" s="11"/>
      <c r="BY658" s="11"/>
    </row>
    <row r="659" ht="15.75" customHeight="1">
      <c r="A659" s="9"/>
      <c r="B659" s="9"/>
      <c r="C659" s="9"/>
      <c r="D659" s="2"/>
      <c r="E659" s="11"/>
      <c r="F659" s="11"/>
      <c r="AA659" s="11"/>
      <c r="AB659" s="13"/>
      <c r="AC659" s="11"/>
      <c r="AD659" s="13"/>
      <c r="AE659" s="11"/>
      <c r="AF659" s="11"/>
      <c r="AH659" s="11"/>
      <c r="AI659" s="11"/>
      <c r="AJ659" s="11"/>
      <c r="AK659" s="11"/>
      <c r="AL659" s="11"/>
      <c r="AM659" s="11"/>
      <c r="BH659" s="13"/>
      <c r="BI659" s="11"/>
      <c r="BJ659" s="13"/>
      <c r="BK659" s="11"/>
      <c r="BT659" s="13"/>
      <c r="BU659" s="13"/>
      <c r="BX659" s="11"/>
      <c r="BY659" s="11"/>
    </row>
    <row r="660" ht="15.75" customHeight="1">
      <c r="A660" s="9"/>
      <c r="B660" s="9"/>
      <c r="C660" s="9"/>
      <c r="D660" s="2"/>
      <c r="E660" s="11"/>
      <c r="F660" s="11"/>
      <c r="AA660" s="11"/>
      <c r="AB660" s="13"/>
      <c r="AC660" s="11"/>
      <c r="AD660" s="13"/>
      <c r="AE660" s="11"/>
      <c r="AF660" s="11"/>
      <c r="AH660" s="11"/>
      <c r="AI660" s="11"/>
      <c r="AJ660" s="11"/>
      <c r="AK660" s="11"/>
      <c r="AL660" s="11"/>
      <c r="AM660" s="11"/>
      <c r="BH660" s="13"/>
      <c r="BI660" s="11"/>
      <c r="BJ660" s="13"/>
      <c r="BK660" s="11"/>
      <c r="BT660" s="13"/>
      <c r="BU660" s="13"/>
      <c r="BX660" s="11"/>
      <c r="BY660" s="11"/>
    </row>
    <row r="661" ht="15.75" customHeight="1">
      <c r="A661" s="9"/>
      <c r="B661" s="9"/>
      <c r="C661" s="9"/>
      <c r="D661" s="2"/>
      <c r="E661" s="11"/>
      <c r="F661" s="11"/>
      <c r="AA661" s="11"/>
      <c r="AB661" s="13"/>
      <c r="AC661" s="11"/>
      <c r="AD661" s="13"/>
      <c r="AE661" s="11"/>
      <c r="AF661" s="11"/>
      <c r="AH661" s="11"/>
      <c r="AI661" s="11"/>
      <c r="AJ661" s="11"/>
      <c r="AK661" s="11"/>
      <c r="AL661" s="11"/>
      <c r="AM661" s="11"/>
      <c r="BH661" s="13"/>
      <c r="BI661" s="11"/>
      <c r="BJ661" s="13"/>
      <c r="BK661" s="11"/>
      <c r="BT661" s="13"/>
      <c r="BU661" s="13"/>
      <c r="BX661" s="11"/>
      <c r="BY661" s="11"/>
    </row>
    <row r="662" ht="15.75" customHeight="1">
      <c r="A662" s="9"/>
      <c r="B662" s="9"/>
      <c r="C662" s="9"/>
      <c r="D662" s="2"/>
      <c r="E662" s="11"/>
      <c r="F662" s="11"/>
      <c r="AA662" s="11"/>
      <c r="AB662" s="13"/>
      <c r="AC662" s="11"/>
      <c r="AD662" s="13"/>
      <c r="AE662" s="11"/>
      <c r="AF662" s="11"/>
      <c r="AH662" s="11"/>
      <c r="AI662" s="11"/>
      <c r="AJ662" s="11"/>
      <c r="AK662" s="11"/>
      <c r="AL662" s="11"/>
      <c r="AM662" s="11"/>
      <c r="BH662" s="13"/>
      <c r="BI662" s="11"/>
      <c r="BJ662" s="13"/>
      <c r="BK662" s="11"/>
      <c r="BT662" s="13"/>
      <c r="BU662" s="13"/>
      <c r="BX662" s="11"/>
      <c r="BY662" s="11"/>
    </row>
    <row r="663" ht="15.75" customHeight="1">
      <c r="A663" s="9"/>
      <c r="B663" s="9"/>
      <c r="C663" s="9"/>
      <c r="D663" s="2"/>
      <c r="E663" s="11"/>
      <c r="F663" s="11"/>
      <c r="AA663" s="11"/>
      <c r="AB663" s="13"/>
      <c r="AC663" s="11"/>
      <c r="AD663" s="13"/>
      <c r="AE663" s="11"/>
      <c r="AF663" s="11"/>
      <c r="AH663" s="11"/>
      <c r="AI663" s="11"/>
      <c r="AJ663" s="11"/>
      <c r="AK663" s="11"/>
      <c r="AL663" s="11"/>
      <c r="AM663" s="11"/>
      <c r="BH663" s="13"/>
      <c r="BI663" s="11"/>
      <c r="BJ663" s="13"/>
      <c r="BK663" s="11"/>
      <c r="BT663" s="13"/>
      <c r="BU663" s="13"/>
      <c r="BX663" s="11"/>
      <c r="BY663" s="11"/>
    </row>
    <row r="664" ht="15.75" customHeight="1">
      <c r="A664" s="9"/>
      <c r="B664" s="9"/>
      <c r="C664" s="9"/>
      <c r="D664" s="2"/>
      <c r="E664" s="11"/>
      <c r="F664" s="11"/>
      <c r="AA664" s="11"/>
      <c r="AB664" s="13"/>
      <c r="AC664" s="11"/>
      <c r="AD664" s="13"/>
      <c r="AE664" s="11"/>
      <c r="AF664" s="11"/>
      <c r="AH664" s="11"/>
      <c r="AI664" s="11"/>
      <c r="AJ664" s="11"/>
      <c r="AK664" s="11"/>
      <c r="AL664" s="11"/>
      <c r="AM664" s="11"/>
      <c r="BH664" s="13"/>
      <c r="BI664" s="11"/>
      <c r="BJ664" s="13"/>
      <c r="BK664" s="11"/>
      <c r="BT664" s="13"/>
      <c r="BU664" s="13"/>
      <c r="BX664" s="11"/>
      <c r="BY664" s="11"/>
    </row>
    <row r="665" ht="15.75" customHeight="1">
      <c r="A665" s="9"/>
      <c r="B665" s="9"/>
      <c r="C665" s="9"/>
      <c r="D665" s="2"/>
      <c r="E665" s="11"/>
      <c r="F665" s="11"/>
      <c r="AA665" s="11"/>
      <c r="AB665" s="13"/>
      <c r="AC665" s="11"/>
      <c r="AD665" s="13"/>
      <c r="AE665" s="11"/>
      <c r="AF665" s="11"/>
      <c r="AH665" s="11"/>
      <c r="AI665" s="11"/>
      <c r="AJ665" s="11"/>
      <c r="AK665" s="11"/>
      <c r="AL665" s="11"/>
      <c r="AM665" s="11"/>
      <c r="BH665" s="13"/>
      <c r="BI665" s="11"/>
      <c r="BJ665" s="13"/>
      <c r="BK665" s="11"/>
      <c r="BT665" s="13"/>
      <c r="BU665" s="13"/>
      <c r="BX665" s="11"/>
      <c r="BY665" s="11"/>
    </row>
    <row r="666" ht="15.75" customHeight="1">
      <c r="A666" s="9"/>
      <c r="B666" s="9"/>
      <c r="C666" s="9"/>
      <c r="D666" s="2"/>
      <c r="E666" s="11"/>
      <c r="F666" s="11"/>
      <c r="AA666" s="11"/>
      <c r="AB666" s="13"/>
      <c r="AC666" s="11"/>
      <c r="AD666" s="13"/>
      <c r="AE666" s="11"/>
      <c r="AF666" s="11"/>
      <c r="AH666" s="11"/>
      <c r="AI666" s="11"/>
      <c r="AJ666" s="11"/>
      <c r="AK666" s="11"/>
      <c r="AL666" s="11"/>
      <c r="AM666" s="11"/>
      <c r="BH666" s="13"/>
      <c r="BI666" s="11"/>
      <c r="BJ666" s="13"/>
      <c r="BK666" s="11"/>
      <c r="BT666" s="13"/>
      <c r="BU666" s="13"/>
      <c r="BX666" s="11"/>
      <c r="BY666" s="11"/>
    </row>
    <row r="667" ht="15.75" customHeight="1">
      <c r="A667" s="9"/>
      <c r="B667" s="9"/>
      <c r="C667" s="9"/>
      <c r="D667" s="2"/>
      <c r="E667" s="11"/>
      <c r="F667" s="11"/>
      <c r="AA667" s="11"/>
      <c r="AB667" s="13"/>
      <c r="AC667" s="11"/>
      <c r="AD667" s="13"/>
      <c r="AE667" s="11"/>
      <c r="AF667" s="11"/>
      <c r="AH667" s="11"/>
      <c r="AI667" s="11"/>
      <c r="AJ667" s="11"/>
      <c r="AK667" s="11"/>
      <c r="AL667" s="11"/>
      <c r="AM667" s="11"/>
      <c r="BH667" s="13"/>
      <c r="BI667" s="11"/>
      <c r="BJ667" s="13"/>
      <c r="BK667" s="11"/>
      <c r="BT667" s="13"/>
      <c r="BU667" s="13"/>
      <c r="BX667" s="11"/>
      <c r="BY667" s="11"/>
    </row>
    <row r="668" ht="15.75" customHeight="1">
      <c r="A668" s="9"/>
      <c r="B668" s="9"/>
      <c r="C668" s="9"/>
      <c r="D668" s="2"/>
      <c r="E668" s="11"/>
      <c r="F668" s="11"/>
      <c r="AA668" s="11"/>
      <c r="AB668" s="13"/>
      <c r="AC668" s="11"/>
      <c r="AD668" s="13"/>
      <c r="AE668" s="11"/>
      <c r="AF668" s="11"/>
      <c r="AH668" s="11"/>
      <c r="AI668" s="11"/>
      <c r="AJ668" s="11"/>
      <c r="AK668" s="11"/>
      <c r="AL668" s="11"/>
      <c r="AM668" s="11"/>
      <c r="BH668" s="13"/>
      <c r="BI668" s="11"/>
      <c r="BJ668" s="13"/>
      <c r="BK668" s="11"/>
      <c r="BT668" s="13"/>
      <c r="BU668" s="13"/>
      <c r="BX668" s="11"/>
      <c r="BY668" s="11"/>
    </row>
    <row r="669" ht="15.75" customHeight="1">
      <c r="A669" s="9"/>
      <c r="B669" s="9"/>
      <c r="C669" s="9"/>
      <c r="D669" s="2"/>
      <c r="E669" s="11"/>
      <c r="F669" s="11"/>
      <c r="AA669" s="11"/>
      <c r="AB669" s="13"/>
      <c r="AC669" s="11"/>
      <c r="AD669" s="13"/>
      <c r="AE669" s="11"/>
      <c r="AF669" s="11"/>
      <c r="AH669" s="11"/>
      <c r="AI669" s="11"/>
      <c r="AJ669" s="11"/>
      <c r="AK669" s="11"/>
      <c r="AL669" s="11"/>
      <c r="AM669" s="11"/>
      <c r="BH669" s="13"/>
      <c r="BI669" s="11"/>
      <c r="BJ669" s="13"/>
      <c r="BK669" s="11"/>
      <c r="BT669" s="13"/>
      <c r="BU669" s="13"/>
      <c r="BX669" s="11"/>
      <c r="BY669" s="11"/>
    </row>
    <row r="670" ht="15.75" customHeight="1">
      <c r="A670" s="9"/>
      <c r="B670" s="9"/>
      <c r="C670" s="9"/>
      <c r="D670" s="2"/>
      <c r="E670" s="11"/>
      <c r="F670" s="11"/>
      <c r="AA670" s="11"/>
      <c r="AB670" s="13"/>
      <c r="AC670" s="11"/>
      <c r="AD670" s="13"/>
      <c r="AE670" s="11"/>
      <c r="AF670" s="11"/>
      <c r="AH670" s="11"/>
      <c r="AI670" s="11"/>
      <c r="AJ670" s="11"/>
      <c r="AK670" s="11"/>
      <c r="AL670" s="11"/>
      <c r="AM670" s="11"/>
      <c r="BH670" s="13"/>
      <c r="BI670" s="11"/>
      <c r="BJ670" s="13"/>
      <c r="BK670" s="11"/>
      <c r="BT670" s="13"/>
      <c r="BU670" s="13"/>
      <c r="BX670" s="11"/>
      <c r="BY670" s="11"/>
    </row>
    <row r="671" ht="15.75" customHeight="1">
      <c r="A671" s="9"/>
      <c r="B671" s="9"/>
      <c r="C671" s="9"/>
      <c r="D671" s="2"/>
      <c r="E671" s="11"/>
      <c r="F671" s="11"/>
      <c r="AA671" s="11"/>
      <c r="AB671" s="13"/>
      <c r="AC671" s="11"/>
      <c r="AD671" s="13"/>
      <c r="AE671" s="11"/>
      <c r="AF671" s="11"/>
      <c r="AH671" s="11"/>
      <c r="AI671" s="11"/>
      <c r="AJ671" s="11"/>
      <c r="AK671" s="11"/>
      <c r="AL671" s="11"/>
      <c r="AM671" s="11"/>
      <c r="BH671" s="13"/>
      <c r="BI671" s="11"/>
      <c r="BJ671" s="13"/>
      <c r="BK671" s="11"/>
      <c r="BT671" s="13"/>
      <c r="BU671" s="13"/>
      <c r="BX671" s="11"/>
      <c r="BY671" s="11"/>
    </row>
    <row r="672" ht="15.75" customHeight="1">
      <c r="A672" s="9"/>
      <c r="B672" s="9"/>
      <c r="C672" s="9"/>
      <c r="D672" s="2"/>
      <c r="E672" s="11"/>
      <c r="F672" s="11"/>
      <c r="AA672" s="11"/>
      <c r="AB672" s="13"/>
      <c r="AC672" s="11"/>
      <c r="AD672" s="13"/>
      <c r="AE672" s="11"/>
      <c r="AF672" s="11"/>
      <c r="AH672" s="11"/>
      <c r="AI672" s="11"/>
      <c r="AJ672" s="11"/>
      <c r="AK672" s="11"/>
      <c r="AL672" s="11"/>
      <c r="AM672" s="11"/>
      <c r="BH672" s="13"/>
      <c r="BI672" s="11"/>
      <c r="BJ672" s="13"/>
      <c r="BK672" s="11"/>
      <c r="BT672" s="13"/>
      <c r="BU672" s="13"/>
      <c r="BX672" s="11"/>
      <c r="BY672" s="11"/>
    </row>
    <row r="673" ht="15.75" customHeight="1">
      <c r="A673" s="9"/>
      <c r="B673" s="9"/>
      <c r="C673" s="9"/>
      <c r="D673" s="2"/>
      <c r="E673" s="11"/>
      <c r="F673" s="11"/>
      <c r="AA673" s="11"/>
      <c r="AB673" s="13"/>
      <c r="AC673" s="11"/>
      <c r="AD673" s="13"/>
      <c r="AE673" s="11"/>
      <c r="AF673" s="11"/>
      <c r="AH673" s="11"/>
      <c r="AI673" s="11"/>
      <c r="AJ673" s="11"/>
      <c r="AK673" s="11"/>
      <c r="AL673" s="11"/>
      <c r="AM673" s="11"/>
      <c r="BH673" s="13"/>
      <c r="BI673" s="11"/>
      <c r="BJ673" s="13"/>
      <c r="BK673" s="11"/>
      <c r="BT673" s="13"/>
      <c r="BU673" s="13"/>
      <c r="BX673" s="11"/>
      <c r="BY673" s="11"/>
    </row>
    <row r="674" ht="15.75" customHeight="1">
      <c r="A674" s="9"/>
      <c r="B674" s="9"/>
      <c r="C674" s="9"/>
      <c r="D674" s="2"/>
      <c r="E674" s="11"/>
      <c r="F674" s="11"/>
      <c r="AA674" s="11"/>
      <c r="AB674" s="13"/>
      <c r="AC674" s="11"/>
      <c r="AD674" s="13"/>
      <c r="AE674" s="11"/>
      <c r="AF674" s="11"/>
      <c r="AH674" s="11"/>
      <c r="AI674" s="11"/>
      <c r="AJ674" s="11"/>
      <c r="AK674" s="11"/>
      <c r="AL674" s="11"/>
      <c r="AM674" s="11"/>
      <c r="BH674" s="13"/>
      <c r="BI674" s="11"/>
      <c r="BJ674" s="13"/>
      <c r="BK674" s="11"/>
      <c r="BT674" s="13"/>
      <c r="BU674" s="13"/>
      <c r="BX674" s="11"/>
      <c r="BY674" s="11"/>
    </row>
    <row r="675" ht="15.75" customHeight="1">
      <c r="A675" s="9"/>
      <c r="B675" s="9"/>
      <c r="C675" s="9"/>
      <c r="D675" s="2"/>
      <c r="E675" s="11"/>
      <c r="F675" s="11"/>
      <c r="AA675" s="11"/>
      <c r="AB675" s="13"/>
      <c r="AC675" s="11"/>
      <c r="AD675" s="13"/>
      <c r="AE675" s="11"/>
      <c r="AF675" s="11"/>
      <c r="AH675" s="11"/>
      <c r="AI675" s="11"/>
      <c r="AJ675" s="11"/>
      <c r="AK675" s="11"/>
      <c r="AL675" s="11"/>
      <c r="AM675" s="11"/>
      <c r="BH675" s="13"/>
      <c r="BI675" s="11"/>
      <c r="BJ675" s="13"/>
      <c r="BK675" s="11"/>
      <c r="BT675" s="13"/>
      <c r="BU675" s="13"/>
      <c r="BX675" s="11"/>
      <c r="BY675" s="11"/>
    </row>
    <row r="676" ht="15.75" customHeight="1">
      <c r="A676" s="9"/>
      <c r="B676" s="9"/>
      <c r="C676" s="9"/>
      <c r="D676" s="2"/>
      <c r="E676" s="11"/>
      <c r="F676" s="11"/>
      <c r="AA676" s="11"/>
      <c r="AB676" s="13"/>
      <c r="AC676" s="11"/>
      <c r="AD676" s="13"/>
      <c r="AE676" s="11"/>
      <c r="AF676" s="11"/>
      <c r="AH676" s="11"/>
      <c r="AI676" s="11"/>
      <c r="AJ676" s="11"/>
      <c r="AK676" s="11"/>
      <c r="AL676" s="11"/>
      <c r="AM676" s="11"/>
      <c r="BH676" s="13"/>
      <c r="BI676" s="11"/>
      <c r="BJ676" s="13"/>
      <c r="BK676" s="11"/>
      <c r="BT676" s="13"/>
      <c r="BU676" s="13"/>
      <c r="BX676" s="11"/>
      <c r="BY676" s="11"/>
    </row>
    <row r="677" ht="15.75" customHeight="1">
      <c r="A677" s="9"/>
      <c r="B677" s="9"/>
      <c r="C677" s="9"/>
      <c r="D677" s="2"/>
      <c r="E677" s="11"/>
      <c r="F677" s="11"/>
      <c r="AA677" s="11"/>
      <c r="AB677" s="13"/>
      <c r="AC677" s="11"/>
      <c r="AD677" s="13"/>
      <c r="AE677" s="11"/>
      <c r="AF677" s="11"/>
      <c r="AH677" s="11"/>
      <c r="AI677" s="11"/>
      <c r="AJ677" s="11"/>
      <c r="AK677" s="11"/>
      <c r="AL677" s="11"/>
      <c r="AM677" s="11"/>
      <c r="BH677" s="13"/>
      <c r="BI677" s="11"/>
      <c r="BJ677" s="13"/>
      <c r="BK677" s="11"/>
      <c r="BT677" s="13"/>
      <c r="BU677" s="13"/>
      <c r="BX677" s="11"/>
      <c r="BY677" s="11"/>
    </row>
    <row r="678" ht="15.75" customHeight="1">
      <c r="A678" s="9"/>
      <c r="B678" s="9"/>
      <c r="C678" s="9"/>
      <c r="D678" s="2"/>
      <c r="E678" s="11"/>
      <c r="F678" s="11"/>
      <c r="AA678" s="11"/>
      <c r="AB678" s="13"/>
      <c r="AC678" s="11"/>
      <c r="AD678" s="13"/>
      <c r="AE678" s="11"/>
      <c r="AF678" s="11"/>
      <c r="AH678" s="11"/>
      <c r="AI678" s="11"/>
      <c r="AJ678" s="11"/>
      <c r="AK678" s="11"/>
      <c r="AL678" s="11"/>
      <c r="AM678" s="11"/>
      <c r="BH678" s="13"/>
      <c r="BI678" s="11"/>
      <c r="BJ678" s="13"/>
      <c r="BK678" s="11"/>
      <c r="BT678" s="13"/>
      <c r="BU678" s="13"/>
      <c r="BX678" s="11"/>
      <c r="BY678" s="11"/>
    </row>
    <row r="679" ht="15.75" customHeight="1">
      <c r="A679" s="9"/>
      <c r="B679" s="9"/>
      <c r="C679" s="9"/>
      <c r="D679" s="2"/>
      <c r="E679" s="11"/>
      <c r="F679" s="11"/>
      <c r="AA679" s="11"/>
      <c r="AB679" s="13"/>
      <c r="AC679" s="11"/>
      <c r="AD679" s="13"/>
      <c r="AE679" s="11"/>
      <c r="AF679" s="11"/>
      <c r="AH679" s="11"/>
      <c r="AI679" s="11"/>
      <c r="AJ679" s="11"/>
      <c r="AK679" s="11"/>
      <c r="AL679" s="11"/>
      <c r="AM679" s="11"/>
      <c r="BH679" s="13"/>
      <c r="BI679" s="11"/>
      <c r="BJ679" s="13"/>
      <c r="BK679" s="11"/>
      <c r="BT679" s="13"/>
      <c r="BU679" s="13"/>
      <c r="BX679" s="11"/>
      <c r="BY679" s="11"/>
    </row>
    <row r="680" ht="15.75" customHeight="1">
      <c r="A680" s="9"/>
      <c r="B680" s="9"/>
      <c r="C680" s="9"/>
      <c r="D680" s="2"/>
      <c r="E680" s="11"/>
      <c r="F680" s="11"/>
      <c r="AA680" s="11"/>
      <c r="AB680" s="13"/>
      <c r="AC680" s="11"/>
      <c r="AD680" s="13"/>
      <c r="AE680" s="11"/>
      <c r="AF680" s="11"/>
      <c r="AH680" s="11"/>
      <c r="AI680" s="11"/>
      <c r="AJ680" s="11"/>
      <c r="AK680" s="11"/>
      <c r="AL680" s="11"/>
      <c r="AM680" s="11"/>
      <c r="BH680" s="13"/>
      <c r="BI680" s="11"/>
      <c r="BJ680" s="13"/>
      <c r="BK680" s="11"/>
      <c r="BT680" s="13"/>
      <c r="BU680" s="13"/>
      <c r="BX680" s="11"/>
      <c r="BY680" s="11"/>
    </row>
    <row r="681" ht="15.75" customHeight="1">
      <c r="A681" s="9"/>
      <c r="B681" s="9"/>
      <c r="C681" s="9"/>
      <c r="D681" s="2"/>
      <c r="E681" s="11"/>
      <c r="F681" s="11"/>
      <c r="AA681" s="11"/>
      <c r="AB681" s="13"/>
      <c r="AC681" s="11"/>
      <c r="AD681" s="13"/>
      <c r="AE681" s="11"/>
      <c r="AF681" s="11"/>
      <c r="AH681" s="11"/>
      <c r="AI681" s="11"/>
      <c r="AJ681" s="11"/>
      <c r="AK681" s="11"/>
      <c r="AL681" s="11"/>
      <c r="AM681" s="11"/>
      <c r="BH681" s="13"/>
      <c r="BI681" s="11"/>
      <c r="BJ681" s="13"/>
      <c r="BK681" s="11"/>
      <c r="BT681" s="13"/>
      <c r="BU681" s="13"/>
      <c r="BX681" s="11"/>
      <c r="BY681" s="11"/>
    </row>
    <row r="682" ht="15.75" customHeight="1">
      <c r="A682" s="9"/>
      <c r="B682" s="9"/>
      <c r="C682" s="9"/>
      <c r="D682" s="2"/>
      <c r="E682" s="11"/>
      <c r="F682" s="11"/>
      <c r="AA682" s="11"/>
      <c r="AB682" s="13"/>
      <c r="AC682" s="11"/>
      <c r="AD682" s="13"/>
      <c r="AE682" s="11"/>
      <c r="AF682" s="11"/>
      <c r="AH682" s="11"/>
      <c r="AI682" s="11"/>
      <c r="AJ682" s="11"/>
      <c r="AK682" s="11"/>
      <c r="AL682" s="11"/>
      <c r="AM682" s="11"/>
      <c r="BH682" s="13"/>
      <c r="BI682" s="11"/>
      <c r="BJ682" s="13"/>
      <c r="BK682" s="11"/>
      <c r="BT682" s="13"/>
      <c r="BU682" s="13"/>
      <c r="BX682" s="11"/>
      <c r="BY682" s="11"/>
    </row>
    <row r="683" ht="15.75" customHeight="1">
      <c r="A683" s="9"/>
      <c r="B683" s="9"/>
      <c r="C683" s="9"/>
      <c r="D683" s="2"/>
      <c r="E683" s="11"/>
      <c r="F683" s="11"/>
      <c r="AA683" s="11"/>
      <c r="AB683" s="13"/>
      <c r="AC683" s="11"/>
      <c r="AD683" s="13"/>
      <c r="AE683" s="11"/>
      <c r="AF683" s="11"/>
      <c r="AH683" s="11"/>
      <c r="AI683" s="11"/>
      <c r="AJ683" s="11"/>
      <c r="AK683" s="11"/>
      <c r="AL683" s="11"/>
      <c r="AM683" s="11"/>
      <c r="BH683" s="13"/>
      <c r="BI683" s="11"/>
      <c r="BJ683" s="13"/>
      <c r="BK683" s="11"/>
      <c r="BT683" s="13"/>
      <c r="BU683" s="13"/>
      <c r="BX683" s="11"/>
      <c r="BY683" s="11"/>
    </row>
    <row r="684" ht="15.75" customHeight="1">
      <c r="A684" s="9"/>
      <c r="B684" s="9"/>
      <c r="C684" s="9"/>
      <c r="D684" s="2"/>
      <c r="E684" s="11"/>
      <c r="F684" s="11"/>
      <c r="AA684" s="11"/>
      <c r="AB684" s="13"/>
      <c r="AC684" s="11"/>
      <c r="AD684" s="13"/>
      <c r="AE684" s="11"/>
      <c r="AF684" s="11"/>
      <c r="AH684" s="11"/>
      <c r="AI684" s="11"/>
      <c r="AJ684" s="11"/>
      <c r="AK684" s="11"/>
      <c r="AL684" s="11"/>
      <c r="AM684" s="11"/>
      <c r="BH684" s="13"/>
      <c r="BI684" s="11"/>
      <c r="BJ684" s="13"/>
      <c r="BK684" s="11"/>
      <c r="BT684" s="13"/>
      <c r="BU684" s="13"/>
      <c r="BX684" s="11"/>
      <c r="BY684" s="11"/>
    </row>
    <row r="685" ht="15.75" customHeight="1">
      <c r="A685" s="9"/>
      <c r="B685" s="9"/>
      <c r="C685" s="9"/>
      <c r="D685" s="2"/>
      <c r="E685" s="11"/>
      <c r="F685" s="11"/>
      <c r="AA685" s="11"/>
      <c r="AB685" s="13"/>
      <c r="AC685" s="11"/>
      <c r="AD685" s="13"/>
      <c r="AE685" s="11"/>
      <c r="AF685" s="11"/>
      <c r="AH685" s="11"/>
      <c r="AI685" s="11"/>
      <c r="AJ685" s="11"/>
      <c r="AK685" s="11"/>
      <c r="AL685" s="11"/>
      <c r="AM685" s="11"/>
      <c r="BH685" s="13"/>
      <c r="BI685" s="11"/>
      <c r="BJ685" s="13"/>
      <c r="BK685" s="11"/>
      <c r="BT685" s="13"/>
      <c r="BU685" s="13"/>
      <c r="BX685" s="11"/>
      <c r="BY685" s="11"/>
    </row>
    <row r="686" ht="15.75" customHeight="1">
      <c r="A686" s="9"/>
      <c r="B686" s="9"/>
      <c r="C686" s="9"/>
      <c r="D686" s="2"/>
      <c r="E686" s="11"/>
      <c r="F686" s="11"/>
      <c r="AA686" s="11"/>
      <c r="AB686" s="13"/>
      <c r="AC686" s="11"/>
      <c r="AD686" s="13"/>
      <c r="AE686" s="11"/>
      <c r="AF686" s="11"/>
      <c r="AH686" s="11"/>
      <c r="AI686" s="11"/>
      <c r="AJ686" s="11"/>
      <c r="AK686" s="11"/>
      <c r="AL686" s="11"/>
      <c r="AM686" s="11"/>
      <c r="BH686" s="13"/>
      <c r="BI686" s="11"/>
      <c r="BJ686" s="13"/>
      <c r="BK686" s="11"/>
      <c r="BT686" s="13"/>
      <c r="BU686" s="13"/>
      <c r="BX686" s="11"/>
      <c r="BY686" s="11"/>
    </row>
    <row r="687" ht="15.75" customHeight="1">
      <c r="A687" s="9"/>
      <c r="B687" s="9"/>
      <c r="C687" s="9"/>
      <c r="D687" s="2"/>
      <c r="E687" s="11"/>
      <c r="F687" s="11"/>
      <c r="AA687" s="11"/>
      <c r="AB687" s="13"/>
      <c r="AC687" s="11"/>
      <c r="AD687" s="13"/>
      <c r="AE687" s="11"/>
      <c r="AF687" s="11"/>
      <c r="AH687" s="11"/>
      <c r="AI687" s="11"/>
      <c r="AJ687" s="11"/>
      <c r="AK687" s="11"/>
      <c r="AL687" s="11"/>
      <c r="AM687" s="11"/>
      <c r="BH687" s="13"/>
      <c r="BI687" s="11"/>
      <c r="BJ687" s="13"/>
      <c r="BK687" s="11"/>
      <c r="BT687" s="13"/>
      <c r="BU687" s="13"/>
      <c r="BX687" s="11"/>
      <c r="BY687" s="11"/>
    </row>
    <row r="688" ht="15.75" customHeight="1">
      <c r="A688" s="9"/>
      <c r="B688" s="9"/>
      <c r="C688" s="9"/>
      <c r="D688" s="2"/>
      <c r="E688" s="11"/>
      <c r="F688" s="11"/>
      <c r="AA688" s="11"/>
      <c r="AB688" s="13"/>
      <c r="AC688" s="11"/>
      <c r="AD688" s="13"/>
      <c r="AE688" s="11"/>
      <c r="AF688" s="11"/>
      <c r="AH688" s="11"/>
      <c r="AI688" s="11"/>
      <c r="AJ688" s="11"/>
      <c r="AK688" s="11"/>
      <c r="AL688" s="11"/>
      <c r="AM688" s="11"/>
      <c r="BH688" s="13"/>
      <c r="BI688" s="11"/>
      <c r="BJ688" s="13"/>
      <c r="BK688" s="11"/>
      <c r="BT688" s="13"/>
      <c r="BU688" s="13"/>
      <c r="BX688" s="11"/>
      <c r="BY688" s="11"/>
    </row>
    <row r="689" ht="15.75" customHeight="1">
      <c r="A689" s="9"/>
      <c r="B689" s="9"/>
      <c r="C689" s="9"/>
      <c r="D689" s="2"/>
      <c r="E689" s="11"/>
      <c r="F689" s="11"/>
      <c r="AA689" s="11"/>
      <c r="AB689" s="13"/>
      <c r="AC689" s="11"/>
      <c r="AD689" s="13"/>
      <c r="AE689" s="11"/>
      <c r="AF689" s="11"/>
      <c r="AH689" s="11"/>
      <c r="AI689" s="11"/>
      <c r="AJ689" s="11"/>
      <c r="AK689" s="11"/>
      <c r="AL689" s="11"/>
      <c r="AM689" s="11"/>
      <c r="BH689" s="13"/>
      <c r="BI689" s="11"/>
      <c r="BJ689" s="13"/>
      <c r="BK689" s="11"/>
      <c r="BT689" s="13"/>
      <c r="BU689" s="13"/>
      <c r="BX689" s="11"/>
      <c r="BY689" s="11"/>
    </row>
    <row r="690" ht="15.75" customHeight="1">
      <c r="A690" s="9"/>
      <c r="B690" s="9"/>
      <c r="C690" s="9"/>
      <c r="D690" s="2"/>
      <c r="E690" s="11"/>
      <c r="F690" s="11"/>
      <c r="AA690" s="11"/>
      <c r="AB690" s="13"/>
      <c r="AC690" s="11"/>
      <c r="AD690" s="13"/>
      <c r="AE690" s="11"/>
      <c r="AF690" s="11"/>
      <c r="AH690" s="11"/>
      <c r="AI690" s="11"/>
      <c r="AJ690" s="11"/>
      <c r="AK690" s="11"/>
      <c r="AL690" s="11"/>
      <c r="AM690" s="11"/>
      <c r="BH690" s="13"/>
      <c r="BI690" s="11"/>
      <c r="BJ690" s="13"/>
      <c r="BK690" s="11"/>
      <c r="BT690" s="13"/>
      <c r="BU690" s="13"/>
      <c r="BX690" s="11"/>
      <c r="BY690" s="11"/>
    </row>
    <row r="691" ht="15.75" customHeight="1">
      <c r="A691" s="9"/>
      <c r="B691" s="9"/>
      <c r="C691" s="9"/>
      <c r="D691" s="2"/>
      <c r="E691" s="11"/>
      <c r="F691" s="11"/>
      <c r="AA691" s="11"/>
      <c r="AB691" s="13"/>
      <c r="AC691" s="11"/>
      <c r="AD691" s="13"/>
      <c r="AE691" s="11"/>
      <c r="AF691" s="11"/>
      <c r="AH691" s="11"/>
      <c r="AI691" s="11"/>
      <c r="AJ691" s="11"/>
      <c r="AK691" s="11"/>
      <c r="AL691" s="11"/>
      <c r="AM691" s="11"/>
      <c r="BH691" s="13"/>
      <c r="BI691" s="11"/>
      <c r="BJ691" s="13"/>
      <c r="BK691" s="11"/>
      <c r="BT691" s="13"/>
      <c r="BU691" s="13"/>
      <c r="BX691" s="11"/>
      <c r="BY691" s="11"/>
    </row>
    <row r="692" ht="15.75" customHeight="1">
      <c r="A692" s="9"/>
      <c r="B692" s="9"/>
      <c r="C692" s="9"/>
      <c r="D692" s="2"/>
      <c r="E692" s="11"/>
      <c r="F692" s="11"/>
      <c r="AA692" s="11"/>
      <c r="AB692" s="13"/>
      <c r="AC692" s="11"/>
      <c r="AD692" s="13"/>
      <c r="AE692" s="11"/>
      <c r="AF692" s="11"/>
      <c r="AH692" s="11"/>
      <c r="AI692" s="11"/>
      <c r="AJ692" s="11"/>
      <c r="AK692" s="11"/>
      <c r="AL692" s="11"/>
      <c r="AM692" s="11"/>
      <c r="BH692" s="13"/>
      <c r="BI692" s="11"/>
      <c r="BJ692" s="13"/>
      <c r="BK692" s="11"/>
      <c r="BT692" s="13"/>
      <c r="BU692" s="13"/>
      <c r="BX692" s="11"/>
      <c r="BY692" s="11"/>
    </row>
    <row r="693" ht="15.75" customHeight="1">
      <c r="A693" s="9"/>
      <c r="B693" s="9"/>
      <c r="C693" s="9"/>
      <c r="D693" s="2"/>
      <c r="E693" s="11"/>
      <c r="F693" s="11"/>
      <c r="AA693" s="11"/>
      <c r="AB693" s="13"/>
      <c r="AC693" s="11"/>
      <c r="AD693" s="13"/>
      <c r="AE693" s="11"/>
      <c r="AF693" s="11"/>
      <c r="AH693" s="11"/>
      <c r="AI693" s="11"/>
      <c r="AJ693" s="11"/>
      <c r="AK693" s="11"/>
      <c r="AL693" s="11"/>
      <c r="AM693" s="11"/>
      <c r="BH693" s="13"/>
      <c r="BI693" s="11"/>
      <c r="BJ693" s="13"/>
      <c r="BK693" s="11"/>
      <c r="BT693" s="13"/>
      <c r="BU693" s="13"/>
      <c r="BX693" s="11"/>
      <c r="BY693" s="11"/>
    </row>
    <row r="694" ht="15.75" customHeight="1">
      <c r="A694" s="9"/>
      <c r="B694" s="9"/>
      <c r="C694" s="9"/>
      <c r="D694" s="2"/>
      <c r="E694" s="11"/>
      <c r="F694" s="11"/>
      <c r="AA694" s="11"/>
      <c r="AB694" s="13"/>
      <c r="AC694" s="11"/>
      <c r="AD694" s="13"/>
      <c r="AE694" s="11"/>
      <c r="AF694" s="11"/>
      <c r="AH694" s="11"/>
      <c r="AI694" s="11"/>
      <c r="AJ694" s="11"/>
      <c r="AK694" s="11"/>
      <c r="AL694" s="11"/>
      <c r="AM694" s="11"/>
      <c r="BH694" s="13"/>
      <c r="BI694" s="11"/>
      <c r="BJ694" s="13"/>
      <c r="BK694" s="11"/>
      <c r="BT694" s="13"/>
      <c r="BU694" s="13"/>
      <c r="BX694" s="11"/>
      <c r="BY694" s="11"/>
    </row>
    <row r="695" ht="15.75" customHeight="1">
      <c r="A695" s="9"/>
      <c r="B695" s="9"/>
      <c r="C695" s="9"/>
      <c r="D695" s="2"/>
      <c r="E695" s="11"/>
      <c r="F695" s="11"/>
      <c r="AA695" s="11"/>
      <c r="AB695" s="13"/>
      <c r="AC695" s="11"/>
      <c r="AD695" s="13"/>
      <c r="AE695" s="11"/>
      <c r="AF695" s="11"/>
      <c r="AH695" s="11"/>
      <c r="AI695" s="11"/>
      <c r="AJ695" s="11"/>
      <c r="AK695" s="11"/>
      <c r="AL695" s="11"/>
      <c r="AM695" s="11"/>
      <c r="BH695" s="13"/>
      <c r="BI695" s="11"/>
      <c r="BJ695" s="13"/>
      <c r="BK695" s="11"/>
      <c r="BT695" s="13"/>
      <c r="BU695" s="13"/>
      <c r="BX695" s="11"/>
      <c r="BY695" s="11"/>
    </row>
    <row r="696" ht="15.75" customHeight="1">
      <c r="A696" s="9"/>
      <c r="B696" s="9"/>
      <c r="C696" s="9"/>
      <c r="D696" s="2"/>
      <c r="E696" s="11"/>
      <c r="F696" s="11"/>
      <c r="AA696" s="11"/>
      <c r="AB696" s="13"/>
      <c r="AC696" s="11"/>
      <c r="AD696" s="13"/>
      <c r="AE696" s="11"/>
      <c r="AF696" s="11"/>
      <c r="AH696" s="11"/>
      <c r="AI696" s="11"/>
      <c r="AJ696" s="11"/>
      <c r="AK696" s="11"/>
      <c r="AL696" s="11"/>
      <c r="AM696" s="11"/>
      <c r="BH696" s="13"/>
      <c r="BI696" s="11"/>
      <c r="BJ696" s="13"/>
      <c r="BK696" s="11"/>
      <c r="BT696" s="13"/>
      <c r="BU696" s="13"/>
      <c r="BX696" s="11"/>
      <c r="BY696" s="11"/>
    </row>
    <row r="697" ht="15.75" customHeight="1">
      <c r="A697" s="9"/>
      <c r="B697" s="9"/>
      <c r="C697" s="9"/>
      <c r="D697" s="2"/>
      <c r="E697" s="11"/>
      <c r="F697" s="11"/>
      <c r="AA697" s="11"/>
      <c r="AB697" s="13"/>
      <c r="AC697" s="11"/>
      <c r="AD697" s="13"/>
      <c r="AE697" s="11"/>
      <c r="AF697" s="11"/>
      <c r="AH697" s="11"/>
      <c r="AI697" s="11"/>
      <c r="AJ697" s="11"/>
      <c r="AK697" s="11"/>
      <c r="AL697" s="11"/>
      <c r="AM697" s="11"/>
      <c r="BH697" s="13"/>
      <c r="BI697" s="11"/>
      <c r="BJ697" s="13"/>
      <c r="BK697" s="11"/>
      <c r="BT697" s="13"/>
      <c r="BU697" s="13"/>
      <c r="BX697" s="11"/>
      <c r="BY697" s="11"/>
    </row>
    <row r="698" ht="15.75" customHeight="1">
      <c r="A698" s="9"/>
      <c r="B698" s="9"/>
      <c r="C698" s="9"/>
      <c r="D698" s="2"/>
      <c r="E698" s="11"/>
      <c r="F698" s="11"/>
      <c r="AA698" s="11"/>
      <c r="AB698" s="13"/>
      <c r="AC698" s="11"/>
      <c r="AD698" s="13"/>
      <c r="AE698" s="11"/>
      <c r="AF698" s="11"/>
      <c r="AH698" s="11"/>
      <c r="AI698" s="11"/>
      <c r="AJ698" s="11"/>
      <c r="AK698" s="11"/>
      <c r="AL698" s="11"/>
      <c r="AM698" s="11"/>
      <c r="BH698" s="13"/>
      <c r="BI698" s="11"/>
      <c r="BJ698" s="13"/>
      <c r="BK698" s="11"/>
      <c r="BT698" s="13"/>
      <c r="BU698" s="13"/>
      <c r="BX698" s="11"/>
      <c r="BY698" s="11"/>
    </row>
    <row r="699" ht="15.75" customHeight="1">
      <c r="A699" s="9"/>
      <c r="B699" s="9"/>
      <c r="C699" s="9"/>
      <c r="D699" s="2"/>
      <c r="E699" s="11"/>
      <c r="F699" s="11"/>
      <c r="AA699" s="11"/>
      <c r="AB699" s="13"/>
      <c r="AC699" s="11"/>
      <c r="AD699" s="13"/>
      <c r="AE699" s="11"/>
      <c r="AF699" s="11"/>
      <c r="AH699" s="11"/>
      <c r="AI699" s="11"/>
      <c r="AJ699" s="11"/>
      <c r="AK699" s="11"/>
      <c r="AL699" s="11"/>
      <c r="AM699" s="11"/>
      <c r="BH699" s="13"/>
      <c r="BI699" s="11"/>
      <c r="BJ699" s="13"/>
      <c r="BK699" s="11"/>
      <c r="BT699" s="13"/>
      <c r="BU699" s="13"/>
      <c r="BX699" s="11"/>
      <c r="BY699" s="11"/>
    </row>
    <row r="700" ht="15.75" customHeight="1">
      <c r="A700" s="9"/>
      <c r="B700" s="9"/>
      <c r="C700" s="9"/>
      <c r="D700" s="2"/>
      <c r="E700" s="11"/>
      <c r="F700" s="11"/>
      <c r="AA700" s="11"/>
      <c r="AB700" s="13"/>
      <c r="AC700" s="11"/>
      <c r="AD700" s="13"/>
      <c r="AE700" s="11"/>
      <c r="AF700" s="11"/>
      <c r="AH700" s="11"/>
      <c r="AI700" s="11"/>
      <c r="AJ700" s="11"/>
      <c r="AK700" s="11"/>
      <c r="AL700" s="11"/>
      <c r="AM700" s="11"/>
      <c r="BH700" s="13"/>
      <c r="BI700" s="11"/>
      <c r="BJ700" s="13"/>
      <c r="BK700" s="11"/>
      <c r="BT700" s="13"/>
      <c r="BU700" s="13"/>
      <c r="BX700" s="11"/>
      <c r="BY700" s="11"/>
    </row>
    <row r="701" ht="15.75" customHeight="1">
      <c r="A701" s="9"/>
      <c r="B701" s="9"/>
      <c r="C701" s="9"/>
      <c r="D701" s="2"/>
      <c r="E701" s="11"/>
      <c r="F701" s="11"/>
      <c r="AA701" s="11"/>
      <c r="AB701" s="13"/>
      <c r="AC701" s="11"/>
      <c r="AD701" s="13"/>
      <c r="AE701" s="11"/>
      <c r="AF701" s="11"/>
      <c r="AH701" s="11"/>
      <c r="AI701" s="11"/>
      <c r="AJ701" s="11"/>
      <c r="AK701" s="11"/>
      <c r="AL701" s="11"/>
      <c r="AM701" s="11"/>
      <c r="BH701" s="13"/>
      <c r="BI701" s="11"/>
      <c r="BJ701" s="13"/>
      <c r="BK701" s="11"/>
      <c r="BT701" s="13"/>
      <c r="BU701" s="13"/>
      <c r="BX701" s="11"/>
      <c r="BY701" s="11"/>
    </row>
    <row r="702" ht="15.75" customHeight="1">
      <c r="A702" s="9"/>
      <c r="B702" s="9"/>
      <c r="C702" s="9"/>
      <c r="D702" s="2"/>
      <c r="E702" s="11"/>
      <c r="F702" s="11"/>
      <c r="AA702" s="11"/>
      <c r="AB702" s="13"/>
      <c r="AC702" s="11"/>
      <c r="AD702" s="13"/>
      <c r="AE702" s="11"/>
      <c r="AF702" s="11"/>
      <c r="AH702" s="11"/>
      <c r="AI702" s="11"/>
      <c r="AJ702" s="11"/>
      <c r="AK702" s="11"/>
      <c r="AL702" s="11"/>
      <c r="AM702" s="11"/>
      <c r="BH702" s="13"/>
      <c r="BI702" s="11"/>
      <c r="BJ702" s="13"/>
      <c r="BK702" s="11"/>
      <c r="BT702" s="13"/>
      <c r="BU702" s="13"/>
      <c r="BX702" s="11"/>
      <c r="BY702" s="11"/>
    </row>
    <row r="703" ht="15.75" customHeight="1">
      <c r="A703" s="9"/>
      <c r="B703" s="9"/>
      <c r="C703" s="9"/>
      <c r="D703" s="2"/>
      <c r="E703" s="11"/>
      <c r="F703" s="11"/>
      <c r="AA703" s="11"/>
      <c r="AB703" s="13"/>
      <c r="AC703" s="11"/>
      <c r="AD703" s="13"/>
      <c r="AE703" s="11"/>
      <c r="AF703" s="11"/>
      <c r="AH703" s="11"/>
      <c r="AI703" s="11"/>
      <c r="AJ703" s="11"/>
      <c r="AK703" s="11"/>
      <c r="AL703" s="11"/>
      <c r="AM703" s="11"/>
      <c r="BH703" s="13"/>
      <c r="BI703" s="11"/>
      <c r="BJ703" s="13"/>
      <c r="BK703" s="11"/>
      <c r="BT703" s="13"/>
      <c r="BU703" s="13"/>
      <c r="BX703" s="11"/>
      <c r="BY703" s="11"/>
    </row>
    <row r="704" ht="15.75" customHeight="1">
      <c r="A704" s="9"/>
      <c r="B704" s="9"/>
      <c r="C704" s="9"/>
      <c r="D704" s="2"/>
      <c r="E704" s="11"/>
      <c r="F704" s="11"/>
      <c r="AA704" s="11"/>
      <c r="AB704" s="13"/>
      <c r="AC704" s="11"/>
      <c r="AD704" s="13"/>
      <c r="AE704" s="11"/>
      <c r="AF704" s="11"/>
      <c r="AH704" s="11"/>
      <c r="AI704" s="11"/>
      <c r="AJ704" s="11"/>
      <c r="AK704" s="11"/>
      <c r="AL704" s="11"/>
      <c r="AM704" s="11"/>
      <c r="BH704" s="13"/>
      <c r="BI704" s="11"/>
      <c r="BJ704" s="13"/>
      <c r="BK704" s="11"/>
      <c r="BT704" s="13"/>
      <c r="BU704" s="13"/>
      <c r="BX704" s="11"/>
      <c r="BY704" s="11"/>
    </row>
    <row r="705" ht="15.75" customHeight="1">
      <c r="A705" s="9"/>
      <c r="B705" s="9"/>
      <c r="C705" s="9"/>
      <c r="D705" s="2"/>
      <c r="E705" s="11"/>
      <c r="F705" s="11"/>
      <c r="AA705" s="11"/>
      <c r="AB705" s="13"/>
      <c r="AC705" s="11"/>
      <c r="AD705" s="13"/>
      <c r="AE705" s="11"/>
      <c r="AF705" s="11"/>
      <c r="AH705" s="11"/>
      <c r="AI705" s="11"/>
      <c r="AJ705" s="11"/>
      <c r="AK705" s="11"/>
      <c r="AL705" s="11"/>
      <c r="AM705" s="11"/>
      <c r="BH705" s="13"/>
      <c r="BI705" s="11"/>
      <c r="BJ705" s="13"/>
      <c r="BK705" s="11"/>
      <c r="BT705" s="13"/>
      <c r="BU705" s="13"/>
      <c r="BX705" s="11"/>
      <c r="BY705" s="11"/>
    </row>
    <row r="706" ht="15.75" customHeight="1">
      <c r="A706" s="9"/>
      <c r="B706" s="9"/>
      <c r="C706" s="9"/>
      <c r="D706" s="2"/>
      <c r="E706" s="11"/>
      <c r="F706" s="11"/>
      <c r="AA706" s="11"/>
      <c r="AB706" s="13"/>
      <c r="AC706" s="11"/>
      <c r="AD706" s="13"/>
      <c r="AE706" s="11"/>
      <c r="AF706" s="11"/>
      <c r="AH706" s="11"/>
      <c r="AI706" s="11"/>
      <c r="AJ706" s="11"/>
      <c r="AK706" s="11"/>
      <c r="AL706" s="11"/>
      <c r="AM706" s="11"/>
      <c r="BH706" s="13"/>
      <c r="BI706" s="11"/>
      <c r="BJ706" s="13"/>
      <c r="BK706" s="11"/>
      <c r="BT706" s="13"/>
      <c r="BU706" s="13"/>
      <c r="BX706" s="11"/>
      <c r="BY706" s="11"/>
    </row>
    <row r="707" ht="15.75" customHeight="1">
      <c r="A707" s="9"/>
      <c r="B707" s="9"/>
      <c r="C707" s="9"/>
      <c r="D707" s="2"/>
      <c r="E707" s="11"/>
      <c r="F707" s="11"/>
      <c r="AA707" s="11"/>
      <c r="AB707" s="13"/>
      <c r="AC707" s="11"/>
      <c r="AD707" s="13"/>
      <c r="AE707" s="11"/>
      <c r="AF707" s="11"/>
      <c r="AH707" s="11"/>
      <c r="AI707" s="11"/>
      <c r="AJ707" s="11"/>
      <c r="AK707" s="11"/>
      <c r="AL707" s="11"/>
      <c r="AM707" s="11"/>
      <c r="BH707" s="13"/>
      <c r="BI707" s="11"/>
      <c r="BJ707" s="13"/>
      <c r="BK707" s="11"/>
      <c r="BT707" s="13"/>
      <c r="BU707" s="13"/>
      <c r="BX707" s="11"/>
      <c r="BY707" s="11"/>
    </row>
    <row r="708" ht="15.75" customHeight="1">
      <c r="A708" s="9"/>
      <c r="B708" s="9"/>
      <c r="C708" s="9"/>
      <c r="D708" s="2"/>
      <c r="E708" s="11"/>
      <c r="F708" s="11"/>
      <c r="AA708" s="11"/>
      <c r="AB708" s="13"/>
      <c r="AC708" s="11"/>
      <c r="AD708" s="13"/>
      <c r="AE708" s="11"/>
      <c r="AF708" s="11"/>
      <c r="AH708" s="11"/>
      <c r="AI708" s="11"/>
      <c r="AJ708" s="11"/>
      <c r="AK708" s="11"/>
      <c r="AL708" s="11"/>
      <c r="AM708" s="11"/>
      <c r="BH708" s="13"/>
      <c r="BI708" s="11"/>
      <c r="BJ708" s="13"/>
      <c r="BK708" s="11"/>
      <c r="BT708" s="13"/>
      <c r="BU708" s="13"/>
      <c r="BX708" s="11"/>
      <c r="BY708" s="11"/>
    </row>
    <row r="709" ht="15.75" customHeight="1">
      <c r="A709" s="9"/>
      <c r="B709" s="9"/>
      <c r="C709" s="9"/>
      <c r="D709" s="2"/>
      <c r="E709" s="11"/>
      <c r="F709" s="11"/>
      <c r="AA709" s="11"/>
      <c r="AB709" s="13"/>
      <c r="AC709" s="11"/>
      <c r="AD709" s="13"/>
      <c r="AE709" s="11"/>
      <c r="AF709" s="11"/>
      <c r="AH709" s="11"/>
      <c r="AI709" s="11"/>
      <c r="AJ709" s="11"/>
      <c r="AK709" s="11"/>
      <c r="AL709" s="11"/>
      <c r="AM709" s="11"/>
      <c r="BH709" s="13"/>
      <c r="BI709" s="11"/>
      <c r="BJ709" s="13"/>
      <c r="BK709" s="11"/>
      <c r="BT709" s="13"/>
      <c r="BU709" s="13"/>
      <c r="BX709" s="11"/>
      <c r="BY709" s="11"/>
    </row>
    <row r="710" ht="15.75" customHeight="1">
      <c r="A710" s="9"/>
      <c r="B710" s="9"/>
      <c r="C710" s="9"/>
      <c r="D710" s="2"/>
      <c r="E710" s="11"/>
      <c r="F710" s="11"/>
      <c r="AA710" s="11"/>
      <c r="AB710" s="13"/>
      <c r="AC710" s="11"/>
      <c r="AD710" s="13"/>
      <c r="AE710" s="11"/>
      <c r="AF710" s="11"/>
      <c r="AH710" s="11"/>
      <c r="AI710" s="11"/>
      <c r="AJ710" s="11"/>
      <c r="AK710" s="11"/>
      <c r="AL710" s="11"/>
      <c r="AM710" s="11"/>
      <c r="BH710" s="13"/>
      <c r="BI710" s="11"/>
      <c r="BJ710" s="13"/>
      <c r="BK710" s="11"/>
      <c r="BT710" s="13"/>
      <c r="BU710" s="13"/>
      <c r="BX710" s="11"/>
      <c r="BY710" s="11"/>
    </row>
    <row r="711" ht="15.75" customHeight="1">
      <c r="A711" s="9"/>
      <c r="B711" s="9"/>
      <c r="C711" s="9"/>
      <c r="D711" s="2"/>
      <c r="E711" s="11"/>
      <c r="F711" s="11"/>
      <c r="AA711" s="11"/>
      <c r="AB711" s="13"/>
      <c r="AC711" s="11"/>
      <c r="AD711" s="13"/>
      <c r="AE711" s="11"/>
      <c r="AF711" s="11"/>
      <c r="AH711" s="11"/>
      <c r="AI711" s="11"/>
      <c r="AJ711" s="11"/>
      <c r="AK711" s="11"/>
      <c r="AL711" s="11"/>
      <c r="AM711" s="11"/>
      <c r="BH711" s="13"/>
      <c r="BI711" s="11"/>
      <c r="BJ711" s="13"/>
      <c r="BK711" s="11"/>
      <c r="BT711" s="13"/>
      <c r="BU711" s="13"/>
      <c r="BX711" s="11"/>
      <c r="BY711" s="11"/>
    </row>
    <row r="712" ht="15.75" customHeight="1">
      <c r="A712" s="9"/>
      <c r="B712" s="9"/>
      <c r="C712" s="9"/>
      <c r="D712" s="2"/>
      <c r="E712" s="11"/>
      <c r="F712" s="11"/>
      <c r="AA712" s="11"/>
      <c r="AB712" s="13"/>
      <c r="AC712" s="11"/>
      <c r="AD712" s="13"/>
      <c r="AE712" s="11"/>
      <c r="AF712" s="11"/>
      <c r="AH712" s="11"/>
      <c r="AI712" s="11"/>
      <c r="AJ712" s="11"/>
      <c r="AK712" s="11"/>
      <c r="AL712" s="11"/>
      <c r="AM712" s="11"/>
      <c r="BH712" s="13"/>
      <c r="BI712" s="11"/>
      <c r="BJ712" s="13"/>
      <c r="BK712" s="11"/>
      <c r="BT712" s="13"/>
      <c r="BU712" s="13"/>
      <c r="BX712" s="11"/>
      <c r="BY712" s="11"/>
    </row>
    <row r="713" ht="15.75" customHeight="1">
      <c r="A713" s="9"/>
      <c r="B713" s="9"/>
      <c r="C713" s="9"/>
      <c r="D713" s="2"/>
      <c r="E713" s="11"/>
      <c r="F713" s="11"/>
      <c r="AA713" s="11"/>
      <c r="AB713" s="13"/>
      <c r="AC713" s="11"/>
      <c r="AD713" s="13"/>
      <c r="AE713" s="11"/>
      <c r="AF713" s="11"/>
      <c r="AH713" s="11"/>
      <c r="AI713" s="11"/>
      <c r="AJ713" s="11"/>
      <c r="AK713" s="11"/>
      <c r="AL713" s="11"/>
      <c r="AM713" s="11"/>
      <c r="BH713" s="13"/>
      <c r="BI713" s="11"/>
      <c r="BJ713" s="13"/>
      <c r="BK713" s="11"/>
      <c r="BT713" s="13"/>
      <c r="BU713" s="13"/>
      <c r="BX713" s="11"/>
      <c r="BY713" s="11"/>
    </row>
    <row r="714" ht="15.75" customHeight="1">
      <c r="A714" s="9"/>
      <c r="B714" s="9"/>
      <c r="C714" s="9"/>
      <c r="D714" s="2"/>
      <c r="E714" s="11"/>
      <c r="F714" s="11"/>
      <c r="AA714" s="11"/>
      <c r="AB714" s="13"/>
      <c r="AC714" s="11"/>
      <c r="AD714" s="13"/>
      <c r="AE714" s="11"/>
      <c r="AF714" s="11"/>
      <c r="AH714" s="11"/>
      <c r="AI714" s="11"/>
      <c r="AJ714" s="11"/>
      <c r="AK714" s="11"/>
      <c r="AL714" s="11"/>
      <c r="AM714" s="11"/>
      <c r="BH714" s="13"/>
      <c r="BI714" s="11"/>
      <c r="BJ714" s="13"/>
      <c r="BK714" s="11"/>
      <c r="BT714" s="13"/>
      <c r="BU714" s="13"/>
      <c r="BX714" s="11"/>
      <c r="BY714" s="11"/>
    </row>
    <row r="715" ht="15.75" customHeight="1">
      <c r="A715" s="9"/>
      <c r="B715" s="9"/>
      <c r="C715" s="9"/>
      <c r="D715" s="2"/>
      <c r="E715" s="11"/>
      <c r="F715" s="11"/>
      <c r="AA715" s="11"/>
      <c r="AB715" s="13"/>
      <c r="AC715" s="11"/>
      <c r="AD715" s="13"/>
      <c r="AE715" s="11"/>
      <c r="AF715" s="11"/>
      <c r="AH715" s="11"/>
      <c r="AI715" s="11"/>
      <c r="AJ715" s="11"/>
      <c r="AK715" s="11"/>
      <c r="AL715" s="11"/>
      <c r="AM715" s="11"/>
      <c r="BH715" s="13"/>
      <c r="BI715" s="11"/>
      <c r="BJ715" s="13"/>
      <c r="BK715" s="11"/>
      <c r="BT715" s="13"/>
      <c r="BU715" s="13"/>
      <c r="BX715" s="11"/>
      <c r="BY715" s="11"/>
    </row>
    <row r="716" ht="15.75" customHeight="1">
      <c r="A716" s="9"/>
      <c r="B716" s="9"/>
      <c r="C716" s="9"/>
      <c r="D716" s="2"/>
      <c r="E716" s="11"/>
      <c r="F716" s="11"/>
      <c r="AA716" s="11"/>
      <c r="AB716" s="13"/>
      <c r="AC716" s="11"/>
      <c r="AD716" s="13"/>
      <c r="AE716" s="11"/>
      <c r="AF716" s="11"/>
      <c r="AH716" s="11"/>
      <c r="AI716" s="11"/>
      <c r="AJ716" s="11"/>
      <c r="AK716" s="11"/>
      <c r="AL716" s="11"/>
      <c r="AM716" s="11"/>
      <c r="BH716" s="13"/>
      <c r="BI716" s="11"/>
      <c r="BJ716" s="13"/>
      <c r="BK716" s="11"/>
      <c r="BT716" s="13"/>
      <c r="BU716" s="13"/>
      <c r="BX716" s="11"/>
      <c r="BY716" s="11"/>
    </row>
    <row r="717" ht="15.75" customHeight="1">
      <c r="A717" s="9"/>
      <c r="B717" s="9"/>
      <c r="C717" s="9"/>
      <c r="D717" s="2"/>
      <c r="E717" s="11"/>
      <c r="F717" s="11"/>
      <c r="AA717" s="11"/>
      <c r="AB717" s="13"/>
      <c r="AC717" s="11"/>
      <c r="AD717" s="13"/>
      <c r="AE717" s="11"/>
      <c r="AF717" s="11"/>
      <c r="AH717" s="11"/>
      <c r="AI717" s="11"/>
      <c r="AJ717" s="11"/>
      <c r="AK717" s="11"/>
      <c r="AL717" s="11"/>
      <c r="AM717" s="11"/>
      <c r="BH717" s="13"/>
      <c r="BI717" s="11"/>
      <c r="BJ717" s="13"/>
      <c r="BK717" s="11"/>
      <c r="BT717" s="13"/>
      <c r="BU717" s="13"/>
      <c r="BX717" s="11"/>
      <c r="BY717" s="11"/>
    </row>
    <row r="718" ht="15.75" customHeight="1">
      <c r="A718" s="9"/>
      <c r="B718" s="9"/>
      <c r="C718" s="9"/>
      <c r="D718" s="2"/>
      <c r="E718" s="11"/>
      <c r="F718" s="11"/>
      <c r="AA718" s="11"/>
      <c r="AB718" s="13"/>
      <c r="AC718" s="11"/>
      <c r="AD718" s="13"/>
      <c r="AE718" s="11"/>
      <c r="AF718" s="11"/>
      <c r="AH718" s="11"/>
      <c r="AI718" s="11"/>
      <c r="AJ718" s="11"/>
      <c r="AK718" s="11"/>
      <c r="AL718" s="11"/>
      <c r="AM718" s="11"/>
      <c r="BH718" s="13"/>
      <c r="BI718" s="11"/>
      <c r="BJ718" s="13"/>
      <c r="BK718" s="11"/>
      <c r="BT718" s="13"/>
      <c r="BU718" s="13"/>
      <c r="BX718" s="11"/>
      <c r="BY718" s="11"/>
    </row>
    <row r="719" ht="15.75" customHeight="1">
      <c r="A719" s="9"/>
      <c r="B719" s="9"/>
      <c r="C719" s="9"/>
      <c r="D719" s="2"/>
      <c r="E719" s="11"/>
      <c r="F719" s="11"/>
      <c r="AA719" s="11"/>
      <c r="AB719" s="13"/>
      <c r="AC719" s="11"/>
      <c r="AD719" s="13"/>
      <c r="AE719" s="11"/>
      <c r="AF719" s="11"/>
      <c r="AH719" s="11"/>
      <c r="AI719" s="11"/>
      <c r="AJ719" s="11"/>
      <c r="AK719" s="11"/>
      <c r="AL719" s="11"/>
      <c r="AM719" s="11"/>
      <c r="BH719" s="13"/>
      <c r="BI719" s="11"/>
      <c r="BJ719" s="13"/>
      <c r="BK719" s="11"/>
      <c r="BT719" s="13"/>
      <c r="BU719" s="13"/>
      <c r="BX719" s="11"/>
      <c r="BY719" s="11"/>
    </row>
    <row r="720" ht="15.75" customHeight="1">
      <c r="A720" s="9"/>
      <c r="B720" s="9"/>
      <c r="C720" s="9"/>
      <c r="D720" s="2"/>
      <c r="E720" s="11"/>
      <c r="F720" s="11"/>
      <c r="AA720" s="11"/>
      <c r="AB720" s="13"/>
      <c r="AC720" s="11"/>
      <c r="AD720" s="13"/>
      <c r="AE720" s="11"/>
      <c r="AF720" s="11"/>
      <c r="AH720" s="11"/>
      <c r="AI720" s="11"/>
      <c r="AJ720" s="11"/>
      <c r="AK720" s="11"/>
      <c r="AL720" s="11"/>
      <c r="AM720" s="11"/>
      <c r="BH720" s="13"/>
      <c r="BI720" s="11"/>
      <c r="BJ720" s="13"/>
      <c r="BK720" s="11"/>
      <c r="BT720" s="13"/>
      <c r="BU720" s="13"/>
      <c r="BX720" s="11"/>
      <c r="BY720" s="11"/>
    </row>
    <row r="721" ht="15.75" customHeight="1">
      <c r="A721" s="9"/>
      <c r="B721" s="9"/>
      <c r="C721" s="9"/>
      <c r="D721" s="2"/>
      <c r="E721" s="11"/>
      <c r="F721" s="11"/>
      <c r="AA721" s="11"/>
      <c r="AB721" s="13"/>
      <c r="AC721" s="11"/>
      <c r="AD721" s="13"/>
      <c r="AE721" s="11"/>
      <c r="AF721" s="11"/>
      <c r="AH721" s="11"/>
      <c r="AI721" s="11"/>
      <c r="AJ721" s="11"/>
      <c r="AK721" s="11"/>
      <c r="AL721" s="11"/>
      <c r="AM721" s="11"/>
      <c r="BH721" s="13"/>
      <c r="BI721" s="11"/>
      <c r="BJ721" s="13"/>
      <c r="BK721" s="11"/>
      <c r="BT721" s="13"/>
      <c r="BU721" s="13"/>
      <c r="BX721" s="11"/>
      <c r="BY721" s="11"/>
    </row>
    <row r="722" ht="15.75" customHeight="1">
      <c r="A722" s="9"/>
      <c r="B722" s="9"/>
      <c r="C722" s="9"/>
      <c r="D722" s="2"/>
      <c r="E722" s="11"/>
      <c r="F722" s="11"/>
      <c r="AA722" s="11"/>
      <c r="AB722" s="13"/>
      <c r="AC722" s="11"/>
      <c r="AD722" s="13"/>
      <c r="AE722" s="11"/>
      <c r="AF722" s="11"/>
      <c r="AH722" s="11"/>
      <c r="AI722" s="11"/>
      <c r="AJ722" s="11"/>
      <c r="AK722" s="11"/>
      <c r="AL722" s="11"/>
      <c r="AM722" s="11"/>
      <c r="BH722" s="13"/>
      <c r="BI722" s="11"/>
      <c r="BJ722" s="13"/>
      <c r="BK722" s="11"/>
      <c r="BT722" s="13"/>
      <c r="BU722" s="13"/>
      <c r="BX722" s="11"/>
      <c r="BY722" s="11"/>
    </row>
    <row r="723" ht="15.75" customHeight="1">
      <c r="A723" s="9"/>
      <c r="B723" s="9"/>
      <c r="C723" s="9"/>
      <c r="D723" s="2"/>
      <c r="E723" s="11"/>
      <c r="F723" s="11"/>
      <c r="AA723" s="11"/>
      <c r="AB723" s="13"/>
      <c r="AC723" s="11"/>
      <c r="AD723" s="13"/>
      <c r="AE723" s="11"/>
      <c r="AF723" s="11"/>
      <c r="AH723" s="11"/>
      <c r="AI723" s="11"/>
      <c r="AJ723" s="11"/>
      <c r="AK723" s="11"/>
      <c r="AL723" s="11"/>
      <c r="AM723" s="11"/>
      <c r="BH723" s="13"/>
      <c r="BI723" s="11"/>
      <c r="BJ723" s="13"/>
      <c r="BK723" s="11"/>
      <c r="BT723" s="13"/>
      <c r="BU723" s="13"/>
      <c r="BX723" s="11"/>
      <c r="BY723" s="11"/>
    </row>
    <row r="724" ht="15.75" customHeight="1">
      <c r="A724" s="9"/>
      <c r="B724" s="9"/>
      <c r="C724" s="9"/>
      <c r="D724" s="2"/>
      <c r="E724" s="11"/>
      <c r="F724" s="11"/>
      <c r="AA724" s="11"/>
      <c r="AB724" s="13"/>
      <c r="AC724" s="11"/>
      <c r="AD724" s="13"/>
      <c r="AE724" s="11"/>
      <c r="AF724" s="11"/>
      <c r="AH724" s="11"/>
      <c r="AI724" s="11"/>
      <c r="AJ724" s="11"/>
      <c r="AK724" s="11"/>
      <c r="AL724" s="11"/>
      <c r="AM724" s="11"/>
      <c r="BH724" s="13"/>
      <c r="BI724" s="11"/>
      <c r="BJ724" s="13"/>
      <c r="BK724" s="11"/>
      <c r="BT724" s="13"/>
      <c r="BU724" s="13"/>
      <c r="BX724" s="11"/>
      <c r="BY724" s="11"/>
    </row>
    <row r="725" ht="15.75" customHeight="1">
      <c r="A725" s="9"/>
      <c r="B725" s="9"/>
      <c r="C725" s="9"/>
      <c r="D725" s="2"/>
      <c r="E725" s="11"/>
      <c r="F725" s="11"/>
      <c r="AA725" s="11"/>
      <c r="AB725" s="13"/>
      <c r="AC725" s="11"/>
      <c r="AD725" s="13"/>
      <c r="AE725" s="11"/>
      <c r="AF725" s="11"/>
      <c r="AH725" s="11"/>
      <c r="AI725" s="11"/>
      <c r="AJ725" s="11"/>
      <c r="AK725" s="11"/>
      <c r="AL725" s="11"/>
      <c r="AM725" s="11"/>
      <c r="BH725" s="13"/>
      <c r="BI725" s="11"/>
      <c r="BJ725" s="13"/>
      <c r="BK725" s="11"/>
      <c r="BT725" s="13"/>
      <c r="BU725" s="13"/>
      <c r="BX725" s="11"/>
      <c r="BY725" s="11"/>
    </row>
    <row r="726" ht="15.75" customHeight="1">
      <c r="A726" s="9"/>
      <c r="B726" s="9"/>
      <c r="C726" s="9"/>
      <c r="D726" s="2"/>
      <c r="E726" s="11"/>
      <c r="F726" s="11"/>
      <c r="AA726" s="11"/>
      <c r="AB726" s="13"/>
      <c r="AC726" s="11"/>
      <c r="AD726" s="13"/>
      <c r="AE726" s="11"/>
      <c r="AF726" s="11"/>
      <c r="AH726" s="11"/>
      <c r="AI726" s="11"/>
      <c r="AJ726" s="11"/>
      <c r="AK726" s="11"/>
      <c r="AL726" s="11"/>
      <c r="AM726" s="11"/>
      <c r="BH726" s="13"/>
      <c r="BI726" s="11"/>
      <c r="BJ726" s="13"/>
      <c r="BK726" s="11"/>
      <c r="BT726" s="13"/>
      <c r="BU726" s="13"/>
      <c r="BX726" s="11"/>
      <c r="BY726" s="11"/>
    </row>
    <row r="727" ht="15.75" customHeight="1">
      <c r="A727" s="9"/>
      <c r="B727" s="9"/>
      <c r="C727" s="9"/>
      <c r="D727" s="2"/>
      <c r="E727" s="11"/>
      <c r="F727" s="11"/>
      <c r="AA727" s="11"/>
      <c r="AB727" s="13"/>
      <c r="AC727" s="11"/>
      <c r="AD727" s="13"/>
      <c r="AE727" s="11"/>
      <c r="AF727" s="11"/>
      <c r="AH727" s="11"/>
      <c r="AI727" s="11"/>
      <c r="AJ727" s="11"/>
      <c r="AK727" s="11"/>
      <c r="AL727" s="11"/>
      <c r="AM727" s="11"/>
      <c r="BH727" s="13"/>
      <c r="BI727" s="11"/>
      <c r="BJ727" s="13"/>
      <c r="BK727" s="11"/>
      <c r="BT727" s="13"/>
      <c r="BU727" s="13"/>
      <c r="BX727" s="11"/>
      <c r="BY727" s="11"/>
    </row>
    <row r="728" ht="15.75" customHeight="1">
      <c r="A728" s="9"/>
      <c r="B728" s="9"/>
      <c r="C728" s="9"/>
      <c r="D728" s="2"/>
      <c r="E728" s="11"/>
      <c r="F728" s="11"/>
      <c r="AA728" s="11"/>
      <c r="AB728" s="13"/>
      <c r="AC728" s="11"/>
      <c r="AD728" s="13"/>
      <c r="AE728" s="11"/>
      <c r="AF728" s="11"/>
      <c r="AH728" s="11"/>
      <c r="AI728" s="11"/>
      <c r="AJ728" s="11"/>
      <c r="AK728" s="11"/>
      <c r="AL728" s="11"/>
      <c r="AM728" s="11"/>
      <c r="BH728" s="13"/>
      <c r="BI728" s="11"/>
      <c r="BJ728" s="13"/>
      <c r="BK728" s="11"/>
      <c r="BT728" s="13"/>
      <c r="BU728" s="13"/>
      <c r="BX728" s="11"/>
      <c r="BY728" s="11"/>
    </row>
    <row r="729" ht="15.75" customHeight="1">
      <c r="A729" s="9"/>
      <c r="B729" s="9"/>
      <c r="C729" s="9"/>
      <c r="D729" s="2"/>
      <c r="E729" s="11"/>
      <c r="F729" s="11"/>
      <c r="AA729" s="11"/>
      <c r="AB729" s="13"/>
      <c r="AC729" s="11"/>
      <c r="AD729" s="13"/>
      <c r="AE729" s="11"/>
      <c r="AF729" s="11"/>
      <c r="AH729" s="11"/>
      <c r="AI729" s="11"/>
      <c r="AJ729" s="11"/>
      <c r="AK729" s="11"/>
      <c r="AL729" s="11"/>
      <c r="AM729" s="11"/>
      <c r="BH729" s="13"/>
      <c r="BI729" s="11"/>
      <c r="BJ729" s="13"/>
      <c r="BK729" s="11"/>
      <c r="BT729" s="13"/>
      <c r="BU729" s="13"/>
      <c r="BX729" s="11"/>
      <c r="BY729" s="11"/>
    </row>
    <row r="730" ht="15.75" customHeight="1">
      <c r="A730" s="9"/>
      <c r="B730" s="9"/>
      <c r="C730" s="9"/>
      <c r="D730" s="2"/>
      <c r="E730" s="11"/>
      <c r="F730" s="11"/>
      <c r="AA730" s="11"/>
      <c r="AB730" s="13"/>
      <c r="AC730" s="11"/>
      <c r="AD730" s="13"/>
      <c r="AE730" s="11"/>
      <c r="AF730" s="11"/>
      <c r="AH730" s="11"/>
      <c r="AI730" s="11"/>
      <c r="AJ730" s="11"/>
      <c r="AK730" s="11"/>
      <c r="AL730" s="11"/>
      <c r="AM730" s="11"/>
      <c r="BH730" s="13"/>
      <c r="BI730" s="11"/>
      <c r="BJ730" s="13"/>
      <c r="BK730" s="11"/>
      <c r="BT730" s="13"/>
      <c r="BU730" s="13"/>
      <c r="BX730" s="11"/>
      <c r="BY730" s="11"/>
    </row>
    <row r="731" ht="15.75" customHeight="1">
      <c r="A731" s="9"/>
      <c r="B731" s="9"/>
      <c r="C731" s="9"/>
      <c r="D731" s="2"/>
      <c r="E731" s="11"/>
      <c r="F731" s="11"/>
      <c r="AA731" s="11"/>
      <c r="AB731" s="13"/>
      <c r="AC731" s="11"/>
      <c r="AD731" s="13"/>
      <c r="AE731" s="11"/>
      <c r="AF731" s="11"/>
      <c r="AH731" s="11"/>
      <c r="AI731" s="11"/>
      <c r="AJ731" s="11"/>
      <c r="AK731" s="11"/>
      <c r="AL731" s="11"/>
      <c r="AM731" s="11"/>
      <c r="BH731" s="13"/>
      <c r="BI731" s="11"/>
      <c r="BJ731" s="13"/>
      <c r="BK731" s="11"/>
      <c r="BT731" s="13"/>
      <c r="BU731" s="13"/>
      <c r="BX731" s="11"/>
      <c r="BY731" s="11"/>
    </row>
    <row r="732" ht="15.75" customHeight="1">
      <c r="A732" s="9"/>
      <c r="B732" s="9"/>
      <c r="C732" s="9"/>
      <c r="D732" s="2"/>
      <c r="E732" s="11"/>
      <c r="F732" s="11"/>
      <c r="AA732" s="11"/>
      <c r="AB732" s="13"/>
      <c r="AC732" s="11"/>
      <c r="AD732" s="13"/>
      <c r="AE732" s="11"/>
      <c r="AF732" s="11"/>
      <c r="AH732" s="11"/>
      <c r="AI732" s="11"/>
      <c r="AJ732" s="11"/>
      <c r="AK732" s="11"/>
      <c r="AL732" s="11"/>
      <c r="AM732" s="11"/>
      <c r="BH732" s="13"/>
      <c r="BI732" s="11"/>
      <c r="BJ732" s="13"/>
      <c r="BK732" s="11"/>
      <c r="BT732" s="13"/>
      <c r="BU732" s="13"/>
      <c r="BX732" s="11"/>
      <c r="BY732" s="11"/>
    </row>
    <row r="733" ht="15.75" customHeight="1">
      <c r="A733" s="9"/>
      <c r="B733" s="9"/>
      <c r="C733" s="9"/>
      <c r="D733" s="2"/>
      <c r="E733" s="11"/>
      <c r="F733" s="11"/>
      <c r="AA733" s="11"/>
      <c r="AB733" s="13"/>
      <c r="AC733" s="11"/>
      <c r="AD733" s="13"/>
      <c r="AE733" s="11"/>
      <c r="AF733" s="11"/>
      <c r="AH733" s="11"/>
      <c r="AI733" s="11"/>
      <c r="AJ733" s="11"/>
      <c r="AK733" s="11"/>
      <c r="AL733" s="11"/>
      <c r="AM733" s="11"/>
      <c r="BH733" s="13"/>
      <c r="BI733" s="11"/>
      <c r="BJ733" s="13"/>
      <c r="BK733" s="11"/>
      <c r="BT733" s="13"/>
      <c r="BU733" s="13"/>
      <c r="BX733" s="11"/>
      <c r="BY733" s="11"/>
    </row>
    <row r="734" ht="15.75" customHeight="1">
      <c r="A734" s="9"/>
      <c r="B734" s="9"/>
      <c r="C734" s="9"/>
      <c r="D734" s="2"/>
      <c r="E734" s="11"/>
      <c r="F734" s="11"/>
      <c r="AA734" s="11"/>
      <c r="AB734" s="13"/>
      <c r="AC734" s="11"/>
      <c r="AD734" s="13"/>
      <c r="AE734" s="11"/>
      <c r="AF734" s="11"/>
      <c r="AH734" s="11"/>
      <c r="AI734" s="11"/>
      <c r="AJ734" s="11"/>
      <c r="AK734" s="11"/>
      <c r="AL734" s="11"/>
      <c r="AM734" s="11"/>
      <c r="BH734" s="13"/>
      <c r="BI734" s="11"/>
      <c r="BJ734" s="13"/>
      <c r="BK734" s="11"/>
      <c r="BT734" s="13"/>
      <c r="BU734" s="13"/>
      <c r="BX734" s="11"/>
      <c r="BY734" s="11"/>
    </row>
    <row r="735" ht="15.75" customHeight="1">
      <c r="A735" s="9"/>
      <c r="B735" s="9"/>
      <c r="C735" s="9"/>
      <c r="D735" s="2"/>
      <c r="E735" s="11"/>
      <c r="F735" s="11"/>
      <c r="AA735" s="11"/>
      <c r="AB735" s="13"/>
      <c r="AC735" s="11"/>
      <c r="AD735" s="13"/>
      <c r="AE735" s="11"/>
      <c r="AF735" s="11"/>
      <c r="AH735" s="11"/>
      <c r="AI735" s="11"/>
      <c r="AJ735" s="11"/>
      <c r="AK735" s="11"/>
      <c r="AL735" s="11"/>
      <c r="AM735" s="11"/>
      <c r="BH735" s="13"/>
      <c r="BI735" s="11"/>
      <c r="BJ735" s="13"/>
      <c r="BK735" s="11"/>
      <c r="BT735" s="13"/>
      <c r="BU735" s="13"/>
      <c r="BX735" s="11"/>
      <c r="BY735" s="11"/>
    </row>
    <row r="736" ht="15.75" customHeight="1">
      <c r="A736" s="9"/>
      <c r="B736" s="9"/>
      <c r="C736" s="9"/>
      <c r="D736" s="2"/>
      <c r="E736" s="11"/>
      <c r="F736" s="11"/>
      <c r="AA736" s="11"/>
      <c r="AB736" s="13"/>
      <c r="AC736" s="11"/>
      <c r="AD736" s="13"/>
      <c r="AE736" s="11"/>
      <c r="AF736" s="11"/>
      <c r="AH736" s="11"/>
      <c r="AI736" s="11"/>
      <c r="AJ736" s="11"/>
      <c r="AK736" s="11"/>
      <c r="AL736" s="11"/>
      <c r="AM736" s="11"/>
      <c r="BH736" s="13"/>
      <c r="BI736" s="11"/>
      <c r="BJ736" s="13"/>
      <c r="BK736" s="11"/>
      <c r="BT736" s="13"/>
      <c r="BU736" s="13"/>
      <c r="BX736" s="11"/>
      <c r="BY736" s="11"/>
    </row>
    <row r="737" ht="15.75" customHeight="1">
      <c r="A737" s="9"/>
      <c r="B737" s="9"/>
      <c r="C737" s="9"/>
      <c r="D737" s="2"/>
      <c r="E737" s="11"/>
      <c r="F737" s="11"/>
      <c r="AA737" s="11"/>
      <c r="AB737" s="13"/>
      <c r="AC737" s="11"/>
      <c r="AD737" s="13"/>
      <c r="AE737" s="11"/>
      <c r="AF737" s="11"/>
      <c r="AH737" s="11"/>
      <c r="AI737" s="11"/>
      <c r="AJ737" s="11"/>
      <c r="AK737" s="11"/>
      <c r="AL737" s="11"/>
      <c r="AM737" s="11"/>
      <c r="BH737" s="13"/>
      <c r="BI737" s="11"/>
      <c r="BJ737" s="13"/>
      <c r="BK737" s="11"/>
      <c r="BT737" s="13"/>
      <c r="BU737" s="13"/>
      <c r="BX737" s="11"/>
      <c r="BY737" s="11"/>
    </row>
    <row r="738" ht="15.75" customHeight="1">
      <c r="A738" s="9"/>
      <c r="B738" s="9"/>
      <c r="C738" s="9"/>
      <c r="D738" s="2"/>
      <c r="E738" s="11"/>
      <c r="F738" s="11"/>
      <c r="AA738" s="11"/>
      <c r="AB738" s="13"/>
      <c r="AC738" s="11"/>
      <c r="AD738" s="13"/>
      <c r="AE738" s="11"/>
      <c r="AF738" s="11"/>
      <c r="AH738" s="11"/>
      <c r="AI738" s="11"/>
      <c r="AJ738" s="11"/>
      <c r="AK738" s="11"/>
      <c r="AL738" s="11"/>
      <c r="AM738" s="11"/>
      <c r="BH738" s="13"/>
      <c r="BI738" s="11"/>
      <c r="BJ738" s="13"/>
      <c r="BK738" s="11"/>
      <c r="BT738" s="13"/>
      <c r="BU738" s="13"/>
      <c r="BX738" s="11"/>
      <c r="BY738" s="11"/>
    </row>
    <row r="739" ht="15.75" customHeight="1">
      <c r="A739" s="9"/>
      <c r="B739" s="9"/>
      <c r="C739" s="9"/>
      <c r="D739" s="2"/>
      <c r="E739" s="11"/>
      <c r="F739" s="11"/>
      <c r="AA739" s="11"/>
      <c r="AB739" s="13"/>
      <c r="AC739" s="11"/>
      <c r="AD739" s="13"/>
      <c r="AE739" s="11"/>
      <c r="AF739" s="11"/>
      <c r="AH739" s="11"/>
      <c r="AI739" s="11"/>
      <c r="AJ739" s="11"/>
      <c r="AK739" s="11"/>
      <c r="AL739" s="11"/>
      <c r="AM739" s="11"/>
      <c r="BH739" s="13"/>
      <c r="BI739" s="11"/>
      <c r="BJ739" s="13"/>
      <c r="BK739" s="11"/>
      <c r="BT739" s="13"/>
      <c r="BU739" s="13"/>
      <c r="BX739" s="11"/>
      <c r="BY739" s="11"/>
    </row>
    <row r="740" ht="15.75" customHeight="1">
      <c r="A740" s="9"/>
      <c r="B740" s="9"/>
      <c r="C740" s="9"/>
      <c r="D740" s="2"/>
      <c r="E740" s="11"/>
      <c r="F740" s="11"/>
      <c r="AA740" s="11"/>
      <c r="AB740" s="13"/>
      <c r="AC740" s="11"/>
      <c r="AD740" s="13"/>
      <c r="AE740" s="11"/>
      <c r="AF740" s="11"/>
      <c r="AH740" s="11"/>
      <c r="AI740" s="11"/>
      <c r="AJ740" s="11"/>
      <c r="AK740" s="11"/>
      <c r="AL740" s="11"/>
      <c r="AM740" s="11"/>
      <c r="BH740" s="13"/>
      <c r="BI740" s="11"/>
      <c r="BJ740" s="13"/>
      <c r="BK740" s="11"/>
      <c r="BT740" s="13"/>
      <c r="BU740" s="13"/>
      <c r="BX740" s="11"/>
      <c r="BY740" s="11"/>
    </row>
    <row r="741" ht="15.75" customHeight="1">
      <c r="A741" s="9"/>
      <c r="B741" s="9"/>
      <c r="C741" s="9"/>
      <c r="D741" s="2"/>
      <c r="E741" s="11"/>
      <c r="F741" s="11"/>
      <c r="AA741" s="11"/>
      <c r="AB741" s="13"/>
      <c r="AC741" s="11"/>
      <c r="AD741" s="13"/>
      <c r="AE741" s="11"/>
      <c r="AF741" s="11"/>
      <c r="AH741" s="11"/>
      <c r="AI741" s="11"/>
      <c r="AJ741" s="11"/>
      <c r="AK741" s="11"/>
      <c r="AL741" s="11"/>
      <c r="AM741" s="11"/>
      <c r="BH741" s="13"/>
      <c r="BI741" s="11"/>
      <c r="BJ741" s="13"/>
      <c r="BK741" s="11"/>
      <c r="BT741" s="13"/>
      <c r="BU741" s="13"/>
      <c r="BX741" s="11"/>
      <c r="BY741" s="11"/>
    </row>
    <row r="742" ht="15.75" customHeight="1">
      <c r="A742" s="9"/>
      <c r="B742" s="9"/>
      <c r="C742" s="9"/>
      <c r="D742" s="2"/>
      <c r="E742" s="11"/>
      <c r="F742" s="11"/>
      <c r="AA742" s="11"/>
      <c r="AB742" s="13"/>
      <c r="AC742" s="11"/>
      <c r="AD742" s="13"/>
      <c r="AE742" s="11"/>
      <c r="AF742" s="11"/>
      <c r="AH742" s="11"/>
      <c r="AI742" s="11"/>
      <c r="AJ742" s="11"/>
      <c r="AK742" s="11"/>
      <c r="AL742" s="11"/>
      <c r="AM742" s="11"/>
      <c r="BH742" s="13"/>
      <c r="BI742" s="11"/>
      <c r="BJ742" s="13"/>
      <c r="BK742" s="11"/>
      <c r="BT742" s="13"/>
      <c r="BU742" s="13"/>
      <c r="BX742" s="11"/>
      <c r="BY742" s="11"/>
    </row>
    <row r="743" ht="15.75" customHeight="1">
      <c r="A743" s="9"/>
      <c r="B743" s="9"/>
      <c r="C743" s="9"/>
      <c r="D743" s="2"/>
      <c r="E743" s="11"/>
      <c r="F743" s="11"/>
      <c r="AA743" s="11"/>
      <c r="AB743" s="13"/>
      <c r="AC743" s="11"/>
      <c r="AD743" s="13"/>
      <c r="AE743" s="11"/>
      <c r="AF743" s="11"/>
      <c r="AH743" s="11"/>
      <c r="AI743" s="11"/>
      <c r="AJ743" s="11"/>
      <c r="AK743" s="11"/>
      <c r="AL743" s="11"/>
      <c r="AM743" s="11"/>
      <c r="BH743" s="13"/>
      <c r="BI743" s="11"/>
      <c r="BJ743" s="13"/>
      <c r="BK743" s="11"/>
      <c r="BT743" s="13"/>
      <c r="BU743" s="13"/>
      <c r="BX743" s="11"/>
      <c r="BY743" s="11"/>
    </row>
    <row r="744" ht="15.75" customHeight="1">
      <c r="A744" s="9"/>
      <c r="B744" s="9"/>
      <c r="C744" s="9"/>
      <c r="D744" s="2"/>
      <c r="E744" s="11"/>
      <c r="F744" s="11"/>
      <c r="AA744" s="11"/>
      <c r="AB744" s="13"/>
      <c r="AC744" s="11"/>
      <c r="AD744" s="13"/>
      <c r="AE744" s="11"/>
      <c r="AF744" s="11"/>
      <c r="AH744" s="11"/>
      <c r="AI744" s="11"/>
      <c r="AJ744" s="11"/>
      <c r="AK744" s="11"/>
      <c r="AL744" s="11"/>
      <c r="AM744" s="11"/>
      <c r="BH744" s="13"/>
      <c r="BI744" s="11"/>
      <c r="BJ744" s="13"/>
      <c r="BK744" s="11"/>
      <c r="BT744" s="13"/>
      <c r="BU744" s="13"/>
      <c r="BX744" s="11"/>
      <c r="BY744" s="11"/>
    </row>
    <row r="745" ht="15.75" customHeight="1">
      <c r="A745" s="9"/>
      <c r="B745" s="9"/>
      <c r="C745" s="9"/>
      <c r="D745" s="2"/>
      <c r="E745" s="11"/>
      <c r="F745" s="11"/>
      <c r="AA745" s="11"/>
      <c r="AB745" s="13"/>
      <c r="AC745" s="11"/>
      <c r="AD745" s="13"/>
      <c r="AE745" s="11"/>
      <c r="AF745" s="11"/>
      <c r="AH745" s="11"/>
      <c r="AI745" s="11"/>
      <c r="AJ745" s="11"/>
      <c r="AK745" s="11"/>
      <c r="AL745" s="11"/>
      <c r="AM745" s="11"/>
      <c r="BH745" s="13"/>
      <c r="BI745" s="11"/>
      <c r="BJ745" s="13"/>
      <c r="BK745" s="11"/>
      <c r="BT745" s="13"/>
      <c r="BU745" s="13"/>
      <c r="BX745" s="11"/>
      <c r="BY745" s="11"/>
    </row>
    <row r="746" ht="15.75" customHeight="1">
      <c r="A746" s="9"/>
      <c r="B746" s="9"/>
      <c r="C746" s="9"/>
      <c r="D746" s="2"/>
      <c r="E746" s="11"/>
      <c r="F746" s="11"/>
      <c r="AA746" s="11"/>
      <c r="AB746" s="13"/>
      <c r="AC746" s="11"/>
      <c r="AD746" s="13"/>
      <c r="AE746" s="11"/>
      <c r="AF746" s="11"/>
      <c r="AH746" s="11"/>
      <c r="AI746" s="11"/>
      <c r="AJ746" s="11"/>
      <c r="AK746" s="11"/>
      <c r="AL746" s="11"/>
      <c r="AM746" s="11"/>
      <c r="BH746" s="13"/>
      <c r="BI746" s="11"/>
      <c r="BJ746" s="13"/>
      <c r="BK746" s="11"/>
      <c r="BT746" s="13"/>
      <c r="BU746" s="13"/>
      <c r="BX746" s="11"/>
      <c r="BY746" s="11"/>
    </row>
    <row r="747" ht="15.75" customHeight="1">
      <c r="A747" s="9"/>
      <c r="B747" s="9"/>
      <c r="C747" s="9"/>
      <c r="D747" s="2"/>
      <c r="E747" s="11"/>
      <c r="F747" s="11"/>
      <c r="AA747" s="11"/>
      <c r="AB747" s="13"/>
      <c r="AC747" s="11"/>
      <c r="AD747" s="13"/>
      <c r="AE747" s="11"/>
      <c r="AF747" s="11"/>
      <c r="AH747" s="11"/>
      <c r="AI747" s="11"/>
      <c r="AJ747" s="11"/>
      <c r="AK747" s="11"/>
      <c r="AL747" s="11"/>
      <c r="AM747" s="11"/>
      <c r="BH747" s="13"/>
      <c r="BI747" s="11"/>
      <c r="BJ747" s="13"/>
      <c r="BK747" s="11"/>
      <c r="BT747" s="13"/>
      <c r="BU747" s="13"/>
      <c r="BX747" s="11"/>
      <c r="BY747" s="11"/>
    </row>
    <row r="748" ht="15.75" customHeight="1">
      <c r="A748" s="9"/>
      <c r="B748" s="9"/>
      <c r="C748" s="9"/>
      <c r="D748" s="2"/>
      <c r="E748" s="11"/>
      <c r="F748" s="11"/>
      <c r="AA748" s="11"/>
      <c r="AB748" s="13"/>
      <c r="AC748" s="11"/>
      <c r="AD748" s="13"/>
      <c r="AE748" s="11"/>
      <c r="AF748" s="11"/>
      <c r="AH748" s="11"/>
      <c r="AI748" s="11"/>
      <c r="AJ748" s="11"/>
      <c r="AK748" s="11"/>
      <c r="AL748" s="11"/>
      <c r="AM748" s="11"/>
      <c r="BH748" s="13"/>
      <c r="BI748" s="11"/>
      <c r="BJ748" s="13"/>
      <c r="BK748" s="11"/>
      <c r="BT748" s="13"/>
      <c r="BU748" s="13"/>
      <c r="BX748" s="11"/>
      <c r="BY748" s="11"/>
    </row>
    <row r="749" ht="15.75" customHeight="1">
      <c r="A749" s="9"/>
      <c r="B749" s="9"/>
      <c r="C749" s="9"/>
      <c r="D749" s="2"/>
      <c r="E749" s="11"/>
      <c r="F749" s="11"/>
      <c r="AA749" s="11"/>
      <c r="AB749" s="13"/>
      <c r="AC749" s="11"/>
      <c r="AD749" s="13"/>
      <c r="AE749" s="11"/>
      <c r="AF749" s="11"/>
      <c r="AH749" s="11"/>
      <c r="AI749" s="11"/>
      <c r="AJ749" s="11"/>
      <c r="AK749" s="11"/>
      <c r="AL749" s="11"/>
      <c r="AM749" s="11"/>
      <c r="BH749" s="13"/>
      <c r="BI749" s="11"/>
      <c r="BJ749" s="13"/>
      <c r="BK749" s="11"/>
      <c r="BT749" s="13"/>
      <c r="BU749" s="13"/>
      <c r="BX749" s="11"/>
      <c r="BY749" s="11"/>
    </row>
    <row r="750" ht="15.75" customHeight="1">
      <c r="A750" s="9"/>
      <c r="B750" s="9"/>
      <c r="C750" s="9"/>
      <c r="D750" s="2"/>
      <c r="E750" s="11"/>
      <c r="F750" s="11"/>
      <c r="AA750" s="11"/>
      <c r="AB750" s="13"/>
      <c r="AC750" s="11"/>
      <c r="AD750" s="13"/>
      <c r="AE750" s="11"/>
      <c r="AF750" s="11"/>
      <c r="AH750" s="11"/>
      <c r="AI750" s="11"/>
      <c r="AJ750" s="11"/>
      <c r="AK750" s="11"/>
      <c r="AL750" s="11"/>
      <c r="AM750" s="11"/>
      <c r="BH750" s="13"/>
      <c r="BI750" s="11"/>
      <c r="BJ750" s="13"/>
      <c r="BK750" s="11"/>
      <c r="BT750" s="13"/>
      <c r="BU750" s="13"/>
      <c r="BX750" s="11"/>
      <c r="BY750" s="11"/>
    </row>
    <row r="751" ht="15.75" customHeight="1">
      <c r="A751" s="9"/>
      <c r="B751" s="9"/>
      <c r="C751" s="9"/>
      <c r="D751" s="2"/>
      <c r="E751" s="11"/>
      <c r="F751" s="11"/>
      <c r="AA751" s="11"/>
      <c r="AB751" s="13"/>
      <c r="AC751" s="11"/>
      <c r="AD751" s="13"/>
      <c r="AE751" s="11"/>
      <c r="AF751" s="11"/>
      <c r="AH751" s="11"/>
      <c r="AI751" s="11"/>
      <c r="AJ751" s="11"/>
      <c r="AK751" s="11"/>
      <c r="AL751" s="11"/>
      <c r="AM751" s="11"/>
      <c r="BH751" s="13"/>
      <c r="BI751" s="11"/>
      <c r="BJ751" s="13"/>
      <c r="BK751" s="11"/>
      <c r="BT751" s="13"/>
      <c r="BU751" s="13"/>
      <c r="BX751" s="11"/>
      <c r="BY751" s="11"/>
    </row>
    <row r="752" ht="15.75" customHeight="1">
      <c r="A752" s="9"/>
      <c r="B752" s="9"/>
      <c r="C752" s="9"/>
      <c r="D752" s="2"/>
      <c r="E752" s="11"/>
      <c r="F752" s="11"/>
      <c r="AA752" s="11"/>
      <c r="AB752" s="13"/>
      <c r="AC752" s="11"/>
      <c r="AD752" s="13"/>
      <c r="AE752" s="11"/>
      <c r="AF752" s="11"/>
      <c r="AH752" s="11"/>
      <c r="AI752" s="11"/>
      <c r="AJ752" s="11"/>
      <c r="AK752" s="11"/>
      <c r="AL752" s="11"/>
      <c r="AM752" s="11"/>
      <c r="BH752" s="13"/>
      <c r="BI752" s="11"/>
      <c r="BJ752" s="13"/>
      <c r="BK752" s="11"/>
      <c r="BT752" s="13"/>
      <c r="BU752" s="13"/>
      <c r="BX752" s="11"/>
      <c r="BY752" s="11"/>
    </row>
    <row r="753" ht="15.75" customHeight="1">
      <c r="A753" s="9"/>
      <c r="B753" s="9"/>
      <c r="C753" s="9"/>
      <c r="D753" s="2"/>
      <c r="E753" s="11"/>
      <c r="F753" s="11"/>
      <c r="AA753" s="11"/>
      <c r="AB753" s="13"/>
      <c r="AC753" s="11"/>
      <c r="AD753" s="13"/>
      <c r="AE753" s="11"/>
      <c r="AF753" s="11"/>
      <c r="AH753" s="11"/>
      <c r="AI753" s="11"/>
      <c r="AJ753" s="11"/>
      <c r="AK753" s="11"/>
      <c r="AL753" s="11"/>
      <c r="AM753" s="11"/>
      <c r="BH753" s="13"/>
      <c r="BI753" s="11"/>
      <c r="BJ753" s="13"/>
      <c r="BK753" s="11"/>
      <c r="BT753" s="13"/>
      <c r="BU753" s="13"/>
      <c r="BX753" s="11"/>
      <c r="BY753" s="11"/>
    </row>
    <row r="754" ht="15.75" customHeight="1">
      <c r="A754" s="9"/>
      <c r="B754" s="9"/>
      <c r="C754" s="9"/>
      <c r="D754" s="2"/>
      <c r="E754" s="11"/>
      <c r="F754" s="11"/>
      <c r="AA754" s="11"/>
      <c r="AB754" s="13"/>
      <c r="AC754" s="11"/>
      <c r="AD754" s="13"/>
      <c r="AE754" s="11"/>
      <c r="AF754" s="11"/>
      <c r="AH754" s="11"/>
      <c r="AI754" s="11"/>
      <c r="AJ754" s="11"/>
      <c r="AK754" s="11"/>
      <c r="AL754" s="11"/>
      <c r="AM754" s="11"/>
      <c r="BH754" s="13"/>
      <c r="BI754" s="11"/>
      <c r="BJ754" s="13"/>
      <c r="BK754" s="11"/>
      <c r="BT754" s="13"/>
      <c r="BU754" s="13"/>
      <c r="BX754" s="11"/>
      <c r="BY754" s="11"/>
    </row>
    <row r="755" ht="15.75" customHeight="1">
      <c r="A755" s="9"/>
      <c r="B755" s="9"/>
      <c r="C755" s="9"/>
      <c r="D755" s="2"/>
      <c r="E755" s="11"/>
      <c r="F755" s="11"/>
      <c r="AA755" s="11"/>
      <c r="AB755" s="13"/>
      <c r="AC755" s="11"/>
      <c r="AD755" s="13"/>
      <c r="AE755" s="11"/>
      <c r="AF755" s="11"/>
      <c r="AH755" s="11"/>
      <c r="AI755" s="11"/>
      <c r="AJ755" s="11"/>
      <c r="AK755" s="11"/>
      <c r="AL755" s="11"/>
      <c r="AM755" s="11"/>
      <c r="BH755" s="13"/>
      <c r="BI755" s="11"/>
      <c r="BJ755" s="13"/>
      <c r="BK755" s="11"/>
      <c r="BT755" s="13"/>
      <c r="BU755" s="13"/>
      <c r="BX755" s="11"/>
      <c r="BY755" s="11"/>
    </row>
    <row r="756" ht="15.75" customHeight="1">
      <c r="A756" s="9"/>
      <c r="B756" s="9"/>
      <c r="C756" s="9"/>
      <c r="D756" s="2"/>
      <c r="E756" s="11"/>
      <c r="F756" s="11"/>
      <c r="AA756" s="11"/>
      <c r="AB756" s="13"/>
      <c r="AC756" s="11"/>
      <c r="AD756" s="13"/>
      <c r="AE756" s="11"/>
      <c r="AF756" s="11"/>
      <c r="AH756" s="11"/>
      <c r="AI756" s="11"/>
      <c r="AJ756" s="11"/>
      <c r="AK756" s="11"/>
      <c r="AL756" s="11"/>
      <c r="AM756" s="11"/>
      <c r="BH756" s="13"/>
      <c r="BI756" s="11"/>
      <c r="BJ756" s="13"/>
      <c r="BK756" s="11"/>
      <c r="BT756" s="13"/>
      <c r="BU756" s="13"/>
      <c r="BX756" s="11"/>
      <c r="BY756" s="11"/>
    </row>
    <row r="757" ht="15.75" customHeight="1">
      <c r="A757" s="9"/>
      <c r="B757" s="9"/>
      <c r="C757" s="9"/>
      <c r="D757" s="2"/>
      <c r="E757" s="11"/>
      <c r="F757" s="11"/>
      <c r="AA757" s="11"/>
      <c r="AB757" s="13"/>
      <c r="AC757" s="11"/>
      <c r="AD757" s="13"/>
      <c r="AE757" s="11"/>
      <c r="AF757" s="11"/>
      <c r="AH757" s="11"/>
      <c r="AI757" s="11"/>
      <c r="AJ757" s="11"/>
      <c r="AK757" s="11"/>
      <c r="AL757" s="11"/>
      <c r="AM757" s="11"/>
      <c r="BH757" s="13"/>
      <c r="BI757" s="11"/>
      <c r="BJ757" s="13"/>
      <c r="BK757" s="11"/>
      <c r="BT757" s="13"/>
      <c r="BU757" s="13"/>
      <c r="BX757" s="11"/>
      <c r="BY757" s="11"/>
    </row>
    <row r="758" ht="15.75" customHeight="1">
      <c r="A758" s="9"/>
      <c r="B758" s="9"/>
      <c r="C758" s="9"/>
      <c r="D758" s="2"/>
      <c r="E758" s="11"/>
      <c r="F758" s="11"/>
      <c r="AA758" s="11"/>
      <c r="AB758" s="13"/>
      <c r="AC758" s="11"/>
      <c r="AD758" s="13"/>
      <c r="AE758" s="11"/>
      <c r="AF758" s="11"/>
      <c r="AH758" s="11"/>
      <c r="AI758" s="11"/>
      <c r="AJ758" s="11"/>
      <c r="AK758" s="11"/>
      <c r="AL758" s="11"/>
      <c r="AM758" s="11"/>
      <c r="BH758" s="13"/>
      <c r="BI758" s="11"/>
      <c r="BJ758" s="13"/>
      <c r="BK758" s="11"/>
      <c r="BT758" s="13"/>
      <c r="BU758" s="13"/>
      <c r="BX758" s="11"/>
      <c r="BY758" s="11"/>
    </row>
    <row r="759" ht="15.75" customHeight="1">
      <c r="A759" s="9"/>
      <c r="B759" s="9"/>
      <c r="C759" s="9"/>
      <c r="D759" s="2"/>
      <c r="E759" s="11"/>
      <c r="F759" s="11"/>
      <c r="AA759" s="11"/>
      <c r="AB759" s="13"/>
      <c r="AC759" s="11"/>
      <c r="AD759" s="13"/>
      <c r="AE759" s="11"/>
      <c r="AF759" s="11"/>
      <c r="AH759" s="11"/>
      <c r="AI759" s="11"/>
      <c r="AJ759" s="11"/>
      <c r="AK759" s="11"/>
      <c r="AL759" s="11"/>
      <c r="AM759" s="11"/>
      <c r="BH759" s="13"/>
      <c r="BI759" s="11"/>
      <c r="BJ759" s="13"/>
      <c r="BK759" s="11"/>
      <c r="BT759" s="13"/>
      <c r="BU759" s="13"/>
      <c r="BX759" s="11"/>
      <c r="BY759" s="11"/>
    </row>
    <row r="760" ht="15.75" customHeight="1">
      <c r="A760" s="9"/>
      <c r="B760" s="9"/>
      <c r="C760" s="9"/>
      <c r="D760" s="2"/>
      <c r="E760" s="11"/>
      <c r="F760" s="11"/>
      <c r="AA760" s="11"/>
      <c r="AB760" s="13"/>
      <c r="AC760" s="11"/>
      <c r="AD760" s="13"/>
      <c r="AE760" s="11"/>
      <c r="AF760" s="11"/>
      <c r="AH760" s="11"/>
      <c r="AI760" s="11"/>
      <c r="AJ760" s="11"/>
      <c r="AK760" s="11"/>
      <c r="AL760" s="11"/>
      <c r="AM760" s="11"/>
      <c r="BH760" s="13"/>
      <c r="BI760" s="11"/>
      <c r="BJ760" s="13"/>
      <c r="BK760" s="11"/>
      <c r="BT760" s="13"/>
      <c r="BU760" s="13"/>
      <c r="BX760" s="11"/>
      <c r="BY760" s="11"/>
    </row>
    <row r="761" ht="15.75" customHeight="1">
      <c r="A761" s="9"/>
      <c r="B761" s="9"/>
      <c r="C761" s="9"/>
      <c r="D761" s="2"/>
      <c r="E761" s="11"/>
      <c r="F761" s="11"/>
      <c r="AA761" s="11"/>
      <c r="AB761" s="13"/>
      <c r="AC761" s="11"/>
      <c r="AD761" s="13"/>
      <c r="AE761" s="11"/>
      <c r="AF761" s="11"/>
      <c r="AH761" s="11"/>
      <c r="AI761" s="11"/>
      <c r="AJ761" s="11"/>
      <c r="AK761" s="11"/>
      <c r="AL761" s="11"/>
      <c r="AM761" s="11"/>
      <c r="BH761" s="13"/>
      <c r="BI761" s="11"/>
      <c r="BJ761" s="13"/>
      <c r="BK761" s="11"/>
      <c r="BT761" s="13"/>
      <c r="BU761" s="13"/>
      <c r="BX761" s="11"/>
      <c r="BY761" s="11"/>
    </row>
    <row r="762" ht="15.75" customHeight="1">
      <c r="A762" s="9"/>
      <c r="B762" s="9"/>
      <c r="C762" s="9"/>
      <c r="D762" s="2"/>
      <c r="E762" s="11"/>
      <c r="F762" s="11"/>
      <c r="AA762" s="11"/>
      <c r="AB762" s="13"/>
      <c r="AC762" s="11"/>
      <c r="AD762" s="13"/>
      <c r="AE762" s="11"/>
      <c r="AF762" s="11"/>
      <c r="AH762" s="11"/>
      <c r="AI762" s="11"/>
      <c r="AJ762" s="11"/>
      <c r="AK762" s="11"/>
      <c r="AL762" s="11"/>
      <c r="AM762" s="11"/>
      <c r="BH762" s="13"/>
      <c r="BI762" s="11"/>
      <c r="BJ762" s="13"/>
      <c r="BK762" s="11"/>
      <c r="BT762" s="13"/>
      <c r="BU762" s="13"/>
      <c r="BX762" s="11"/>
      <c r="BY762" s="11"/>
    </row>
    <row r="763" ht="15.75" customHeight="1">
      <c r="A763" s="9"/>
      <c r="B763" s="9"/>
      <c r="C763" s="9"/>
      <c r="D763" s="2"/>
      <c r="E763" s="11"/>
      <c r="F763" s="11"/>
      <c r="AA763" s="11"/>
      <c r="AB763" s="13"/>
      <c r="AC763" s="11"/>
      <c r="AD763" s="13"/>
      <c r="AE763" s="11"/>
      <c r="AF763" s="11"/>
      <c r="AH763" s="11"/>
      <c r="AI763" s="11"/>
      <c r="AJ763" s="11"/>
      <c r="AK763" s="11"/>
      <c r="AL763" s="11"/>
      <c r="AM763" s="11"/>
      <c r="BH763" s="13"/>
      <c r="BI763" s="11"/>
      <c r="BJ763" s="13"/>
      <c r="BK763" s="11"/>
      <c r="BT763" s="13"/>
      <c r="BU763" s="13"/>
      <c r="BX763" s="11"/>
      <c r="BY763" s="11"/>
    </row>
    <row r="764" ht="15.75" customHeight="1">
      <c r="A764" s="9"/>
      <c r="B764" s="9"/>
      <c r="C764" s="9"/>
      <c r="D764" s="2"/>
      <c r="E764" s="11"/>
      <c r="F764" s="11"/>
      <c r="AA764" s="11"/>
      <c r="AB764" s="13"/>
      <c r="AC764" s="11"/>
      <c r="AD764" s="13"/>
      <c r="AE764" s="11"/>
      <c r="AF764" s="11"/>
      <c r="AH764" s="11"/>
      <c r="AI764" s="11"/>
      <c r="AJ764" s="11"/>
      <c r="AK764" s="11"/>
      <c r="AL764" s="11"/>
      <c r="AM764" s="11"/>
      <c r="BH764" s="13"/>
      <c r="BI764" s="11"/>
      <c r="BJ764" s="13"/>
      <c r="BK764" s="11"/>
      <c r="BT764" s="13"/>
      <c r="BU764" s="13"/>
      <c r="BX764" s="11"/>
      <c r="BY764" s="11"/>
    </row>
    <row r="765" ht="15.75" customHeight="1">
      <c r="A765" s="9"/>
      <c r="B765" s="9"/>
      <c r="C765" s="9"/>
      <c r="D765" s="2"/>
      <c r="E765" s="11"/>
      <c r="F765" s="11"/>
      <c r="AA765" s="11"/>
      <c r="AB765" s="13"/>
      <c r="AC765" s="11"/>
      <c r="AD765" s="13"/>
      <c r="AE765" s="11"/>
      <c r="AF765" s="11"/>
      <c r="AH765" s="11"/>
      <c r="AI765" s="11"/>
      <c r="AJ765" s="11"/>
      <c r="AK765" s="11"/>
      <c r="AL765" s="11"/>
      <c r="AM765" s="11"/>
      <c r="BH765" s="13"/>
      <c r="BI765" s="11"/>
      <c r="BJ765" s="13"/>
      <c r="BK765" s="11"/>
      <c r="BT765" s="13"/>
      <c r="BU765" s="13"/>
      <c r="BX765" s="11"/>
      <c r="BY765" s="11"/>
    </row>
    <row r="766" ht="15.75" customHeight="1">
      <c r="A766" s="9"/>
      <c r="B766" s="9"/>
      <c r="C766" s="9"/>
      <c r="D766" s="2"/>
      <c r="E766" s="11"/>
      <c r="F766" s="11"/>
      <c r="AA766" s="11"/>
      <c r="AB766" s="13"/>
      <c r="AC766" s="11"/>
      <c r="AD766" s="13"/>
      <c r="AE766" s="11"/>
      <c r="AF766" s="11"/>
      <c r="AH766" s="11"/>
      <c r="AI766" s="11"/>
      <c r="AJ766" s="11"/>
      <c r="AK766" s="11"/>
      <c r="AL766" s="11"/>
      <c r="AM766" s="11"/>
      <c r="BH766" s="13"/>
      <c r="BI766" s="11"/>
      <c r="BJ766" s="13"/>
      <c r="BK766" s="11"/>
      <c r="BT766" s="13"/>
      <c r="BU766" s="13"/>
      <c r="BX766" s="11"/>
      <c r="BY766" s="11"/>
    </row>
    <row r="767" ht="15.75" customHeight="1">
      <c r="A767" s="9"/>
      <c r="B767" s="9"/>
      <c r="C767" s="9"/>
      <c r="D767" s="2"/>
      <c r="E767" s="11"/>
      <c r="F767" s="11"/>
      <c r="AA767" s="11"/>
      <c r="AB767" s="13"/>
      <c r="AC767" s="11"/>
      <c r="AD767" s="13"/>
      <c r="AE767" s="11"/>
      <c r="AF767" s="11"/>
      <c r="AH767" s="11"/>
      <c r="AI767" s="11"/>
      <c r="AJ767" s="11"/>
      <c r="AK767" s="11"/>
      <c r="AL767" s="11"/>
      <c r="AM767" s="11"/>
      <c r="BH767" s="13"/>
      <c r="BI767" s="11"/>
      <c r="BJ767" s="13"/>
      <c r="BK767" s="11"/>
      <c r="BT767" s="13"/>
      <c r="BU767" s="13"/>
      <c r="BX767" s="11"/>
      <c r="BY767" s="11"/>
    </row>
    <row r="768" ht="15.75" customHeight="1">
      <c r="A768" s="9"/>
      <c r="B768" s="9"/>
      <c r="C768" s="9"/>
      <c r="D768" s="2"/>
      <c r="E768" s="11"/>
      <c r="F768" s="11"/>
      <c r="AA768" s="11"/>
      <c r="AB768" s="13"/>
      <c r="AC768" s="11"/>
      <c r="AD768" s="13"/>
      <c r="AE768" s="11"/>
      <c r="AF768" s="11"/>
      <c r="AH768" s="11"/>
      <c r="AI768" s="11"/>
      <c r="AJ768" s="11"/>
      <c r="AK768" s="11"/>
      <c r="AL768" s="11"/>
      <c r="AM768" s="11"/>
      <c r="BH768" s="13"/>
      <c r="BI768" s="11"/>
      <c r="BJ768" s="13"/>
      <c r="BK768" s="11"/>
      <c r="BT768" s="13"/>
      <c r="BU768" s="13"/>
      <c r="BX768" s="11"/>
      <c r="BY768" s="11"/>
    </row>
    <row r="769" ht="15.75" customHeight="1">
      <c r="A769" s="9"/>
      <c r="B769" s="9"/>
      <c r="C769" s="9"/>
      <c r="D769" s="2"/>
      <c r="E769" s="11"/>
      <c r="F769" s="11"/>
      <c r="AA769" s="11"/>
      <c r="AB769" s="13"/>
      <c r="AC769" s="11"/>
      <c r="AD769" s="13"/>
      <c r="AE769" s="11"/>
      <c r="AF769" s="11"/>
      <c r="AH769" s="11"/>
      <c r="AI769" s="11"/>
      <c r="AJ769" s="11"/>
      <c r="AK769" s="11"/>
      <c r="AL769" s="11"/>
      <c r="AM769" s="11"/>
      <c r="BH769" s="13"/>
      <c r="BI769" s="11"/>
      <c r="BJ769" s="13"/>
      <c r="BK769" s="11"/>
      <c r="BT769" s="13"/>
      <c r="BU769" s="13"/>
      <c r="BX769" s="11"/>
      <c r="BY769" s="11"/>
    </row>
    <row r="770" ht="15.75" customHeight="1">
      <c r="A770" s="9"/>
      <c r="B770" s="9"/>
      <c r="C770" s="9"/>
      <c r="D770" s="2"/>
      <c r="E770" s="11"/>
      <c r="F770" s="11"/>
      <c r="AA770" s="11"/>
      <c r="AB770" s="13"/>
      <c r="AC770" s="11"/>
      <c r="AD770" s="13"/>
      <c r="AE770" s="11"/>
      <c r="AF770" s="11"/>
      <c r="AH770" s="11"/>
      <c r="AI770" s="11"/>
      <c r="AJ770" s="11"/>
      <c r="AK770" s="11"/>
      <c r="AL770" s="11"/>
      <c r="AM770" s="11"/>
      <c r="BH770" s="13"/>
      <c r="BI770" s="11"/>
      <c r="BJ770" s="13"/>
      <c r="BK770" s="11"/>
      <c r="BT770" s="13"/>
      <c r="BU770" s="13"/>
      <c r="BX770" s="11"/>
      <c r="BY770" s="11"/>
    </row>
    <row r="771" ht="15.75" customHeight="1">
      <c r="A771" s="9"/>
      <c r="B771" s="9"/>
      <c r="C771" s="9"/>
      <c r="D771" s="2"/>
      <c r="E771" s="11"/>
      <c r="F771" s="11"/>
      <c r="AA771" s="11"/>
      <c r="AB771" s="13"/>
      <c r="AC771" s="11"/>
      <c r="AD771" s="13"/>
      <c r="AE771" s="11"/>
      <c r="AF771" s="11"/>
      <c r="AH771" s="11"/>
      <c r="AI771" s="11"/>
      <c r="AJ771" s="11"/>
      <c r="AK771" s="11"/>
      <c r="AL771" s="11"/>
      <c r="AM771" s="11"/>
      <c r="BH771" s="13"/>
      <c r="BI771" s="11"/>
      <c r="BJ771" s="13"/>
      <c r="BK771" s="11"/>
      <c r="BT771" s="13"/>
      <c r="BU771" s="13"/>
      <c r="BX771" s="11"/>
      <c r="BY771" s="11"/>
    </row>
    <row r="772" ht="15.75" customHeight="1">
      <c r="A772" s="9"/>
      <c r="B772" s="9"/>
      <c r="C772" s="9"/>
      <c r="D772" s="2"/>
      <c r="E772" s="11"/>
      <c r="F772" s="11"/>
      <c r="AA772" s="11"/>
      <c r="AB772" s="13"/>
      <c r="AC772" s="11"/>
      <c r="AD772" s="13"/>
      <c r="AE772" s="11"/>
      <c r="AF772" s="11"/>
      <c r="AH772" s="11"/>
      <c r="AI772" s="11"/>
      <c r="AJ772" s="11"/>
      <c r="AK772" s="11"/>
      <c r="AL772" s="11"/>
      <c r="AM772" s="11"/>
      <c r="BH772" s="13"/>
      <c r="BI772" s="11"/>
      <c r="BJ772" s="13"/>
      <c r="BK772" s="11"/>
      <c r="BT772" s="13"/>
      <c r="BU772" s="13"/>
      <c r="BX772" s="11"/>
      <c r="BY772" s="11"/>
    </row>
    <row r="773" ht="15.75" customHeight="1">
      <c r="A773" s="9"/>
      <c r="B773" s="9"/>
      <c r="C773" s="9"/>
      <c r="D773" s="2"/>
      <c r="E773" s="11"/>
      <c r="F773" s="11"/>
      <c r="AA773" s="11"/>
      <c r="AB773" s="13"/>
      <c r="AC773" s="11"/>
      <c r="AD773" s="13"/>
      <c r="AE773" s="11"/>
      <c r="AF773" s="11"/>
      <c r="AH773" s="11"/>
      <c r="AI773" s="11"/>
      <c r="AJ773" s="11"/>
      <c r="AK773" s="11"/>
      <c r="AL773" s="11"/>
      <c r="AM773" s="11"/>
      <c r="BH773" s="13"/>
      <c r="BI773" s="11"/>
      <c r="BJ773" s="13"/>
      <c r="BK773" s="11"/>
      <c r="BT773" s="13"/>
      <c r="BU773" s="13"/>
      <c r="BX773" s="11"/>
      <c r="BY773" s="11"/>
    </row>
    <row r="774" ht="15.75" customHeight="1">
      <c r="A774" s="9"/>
      <c r="B774" s="9"/>
      <c r="C774" s="9"/>
      <c r="D774" s="2"/>
      <c r="E774" s="11"/>
      <c r="F774" s="11"/>
      <c r="AA774" s="11"/>
      <c r="AB774" s="13"/>
      <c r="AC774" s="11"/>
      <c r="AD774" s="13"/>
      <c r="AE774" s="11"/>
      <c r="AF774" s="11"/>
      <c r="AH774" s="11"/>
      <c r="AI774" s="11"/>
      <c r="AJ774" s="11"/>
      <c r="AK774" s="11"/>
      <c r="AL774" s="11"/>
      <c r="AM774" s="11"/>
      <c r="BH774" s="13"/>
      <c r="BI774" s="11"/>
      <c r="BJ774" s="13"/>
      <c r="BK774" s="11"/>
      <c r="BT774" s="13"/>
      <c r="BU774" s="13"/>
      <c r="BX774" s="11"/>
      <c r="BY774" s="11"/>
    </row>
    <row r="775" ht="15.75" customHeight="1">
      <c r="A775" s="9"/>
      <c r="B775" s="9"/>
      <c r="C775" s="9"/>
      <c r="D775" s="2"/>
      <c r="E775" s="11"/>
      <c r="F775" s="11"/>
      <c r="AA775" s="11"/>
      <c r="AB775" s="13"/>
      <c r="AC775" s="11"/>
      <c r="AD775" s="13"/>
      <c r="AE775" s="11"/>
      <c r="AF775" s="11"/>
      <c r="AH775" s="11"/>
      <c r="AI775" s="11"/>
      <c r="AJ775" s="11"/>
      <c r="AK775" s="11"/>
      <c r="AL775" s="11"/>
      <c r="AM775" s="11"/>
      <c r="BH775" s="13"/>
      <c r="BI775" s="11"/>
      <c r="BJ775" s="13"/>
      <c r="BK775" s="11"/>
      <c r="BT775" s="13"/>
      <c r="BU775" s="13"/>
      <c r="BX775" s="11"/>
      <c r="BY775" s="11"/>
    </row>
    <row r="776" ht="15.75" customHeight="1">
      <c r="A776" s="9"/>
      <c r="B776" s="9"/>
      <c r="C776" s="9"/>
      <c r="D776" s="2"/>
      <c r="E776" s="11"/>
      <c r="F776" s="11"/>
      <c r="AA776" s="11"/>
      <c r="AB776" s="13"/>
      <c r="AC776" s="11"/>
      <c r="AD776" s="13"/>
      <c r="AE776" s="11"/>
      <c r="AF776" s="11"/>
      <c r="AH776" s="11"/>
      <c r="AI776" s="11"/>
      <c r="AJ776" s="11"/>
      <c r="AK776" s="11"/>
      <c r="AL776" s="11"/>
      <c r="AM776" s="11"/>
      <c r="BH776" s="13"/>
      <c r="BI776" s="11"/>
      <c r="BJ776" s="13"/>
      <c r="BK776" s="11"/>
      <c r="BT776" s="13"/>
      <c r="BU776" s="13"/>
      <c r="BX776" s="11"/>
      <c r="BY776" s="11"/>
    </row>
    <row r="777" ht="15.75" customHeight="1">
      <c r="A777" s="9"/>
      <c r="B777" s="9"/>
      <c r="C777" s="9"/>
      <c r="D777" s="2"/>
      <c r="E777" s="11"/>
      <c r="F777" s="11"/>
      <c r="AA777" s="11"/>
      <c r="AB777" s="13"/>
      <c r="AC777" s="11"/>
      <c r="AD777" s="13"/>
      <c r="AE777" s="11"/>
      <c r="AF777" s="11"/>
      <c r="AH777" s="11"/>
      <c r="AI777" s="11"/>
      <c r="AJ777" s="11"/>
      <c r="AK777" s="11"/>
      <c r="AL777" s="11"/>
      <c r="AM777" s="11"/>
      <c r="BH777" s="13"/>
      <c r="BI777" s="11"/>
      <c r="BJ777" s="13"/>
      <c r="BK777" s="11"/>
      <c r="BT777" s="13"/>
      <c r="BU777" s="13"/>
      <c r="BX777" s="11"/>
      <c r="BY777" s="11"/>
    </row>
    <row r="778" ht="15.75" customHeight="1">
      <c r="A778" s="9"/>
      <c r="B778" s="9"/>
      <c r="C778" s="9"/>
      <c r="D778" s="2"/>
      <c r="E778" s="11"/>
      <c r="F778" s="11"/>
      <c r="AA778" s="11"/>
      <c r="AB778" s="13"/>
      <c r="AC778" s="11"/>
      <c r="AD778" s="13"/>
      <c r="AE778" s="11"/>
      <c r="AF778" s="11"/>
      <c r="AH778" s="11"/>
      <c r="AI778" s="11"/>
      <c r="AJ778" s="11"/>
      <c r="AK778" s="11"/>
      <c r="AL778" s="11"/>
      <c r="AM778" s="11"/>
      <c r="BH778" s="13"/>
      <c r="BI778" s="11"/>
      <c r="BJ778" s="13"/>
      <c r="BK778" s="11"/>
      <c r="BT778" s="13"/>
      <c r="BU778" s="13"/>
      <c r="BX778" s="11"/>
      <c r="BY778" s="11"/>
    </row>
    <row r="779" ht="15.75" customHeight="1">
      <c r="A779" s="9"/>
      <c r="B779" s="9"/>
      <c r="C779" s="9"/>
      <c r="D779" s="2"/>
      <c r="E779" s="11"/>
      <c r="F779" s="11"/>
      <c r="AA779" s="11"/>
      <c r="AB779" s="13"/>
      <c r="AC779" s="11"/>
      <c r="AD779" s="13"/>
      <c r="AE779" s="11"/>
      <c r="AF779" s="11"/>
      <c r="AH779" s="11"/>
      <c r="AI779" s="11"/>
      <c r="AJ779" s="11"/>
      <c r="AK779" s="11"/>
      <c r="AL779" s="11"/>
      <c r="AM779" s="11"/>
      <c r="BH779" s="13"/>
      <c r="BI779" s="11"/>
      <c r="BJ779" s="13"/>
      <c r="BK779" s="11"/>
      <c r="BT779" s="13"/>
      <c r="BU779" s="13"/>
      <c r="BX779" s="11"/>
      <c r="BY779" s="11"/>
    </row>
    <row r="780" ht="15.75" customHeight="1">
      <c r="A780" s="9"/>
      <c r="B780" s="9"/>
      <c r="C780" s="9"/>
      <c r="D780" s="2"/>
      <c r="E780" s="11"/>
      <c r="F780" s="11"/>
      <c r="AA780" s="11"/>
      <c r="AB780" s="13"/>
      <c r="AC780" s="11"/>
      <c r="AD780" s="13"/>
      <c r="AE780" s="11"/>
      <c r="AF780" s="11"/>
      <c r="AH780" s="11"/>
      <c r="AI780" s="11"/>
      <c r="AJ780" s="11"/>
      <c r="AK780" s="11"/>
      <c r="AL780" s="11"/>
      <c r="AM780" s="11"/>
      <c r="BH780" s="13"/>
      <c r="BI780" s="11"/>
      <c r="BJ780" s="13"/>
      <c r="BK780" s="11"/>
      <c r="BT780" s="13"/>
      <c r="BU780" s="13"/>
      <c r="BX780" s="11"/>
      <c r="BY780" s="11"/>
    </row>
    <row r="781" ht="15.75" customHeight="1">
      <c r="A781" s="9"/>
      <c r="B781" s="9"/>
      <c r="C781" s="9"/>
      <c r="D781" s="2"/>
      <c r="E781" s="11"/>
      <c r="F781" s="11"/>
      <c r="AA781" s="11"/>
      <c r="AB781" s="13"/>
      <c r="AC781" s="11"/>
      <c r="AD781" s="13"/>
      <c r="AE781" s="11"/>
      <c r="AF781" s="11"/>
      <c r="AH781" s="11"/>
      <c r="AI781" s="11"/>
      <c r="AJ781" s="11"/>
      <c r="AK781" s="11"/>
      <c r="AL781" s="11"/>
      <c r="AM781" s="11"/>
      <c r="BH781" s="13"/>
      <c r="BI781" s="11"/>
      <c r="BJ781" s="13"/>
      <c r="BK781" s="11"/>
      <c r="BT781" s="13"/>
      <c r="BU781" s="13"/>
      <c r="BX781" s="11"/>
      <c r="BY781" s="11"/>
    </row>
    <row r="782" ht="15.75" customHeight="1">
      <c r="A782" s="9"/>
      <c r="B782" s="9"/>
      <c r="C782" s="9"/>
      <c r="D782" s="2"/>
      <c r="E782" s="11"/>
      <c r="F782" s="11"/>
      <c r="AA782" s="11"/>
      <c r="AB782" s="13"/>
      <c r="AC782" s="11"/>
      <c r="AD782" s="13"/>
      <c r="AE782" s="11"/>
      <c r="AF782" s="11"/>
      <c r="AH782" s="11"/>
      <c r="AI782" s="11"/>
      <c r="AJ782" s="11"/>
      <c r="AK782" s="11"/>
      <c r="AL782" s="11"/>
      <c r="AM782" s="11"/>
      <c r="BH782" s="13"/>
      <c r="BI782" s="11"/>
      <c r="BJ782" s="13"/>
      <c r="BK782" s="11"/>
      <c r="BT782" s="13"/>
      <c r="BU782" s="13"/>
      <c r="BX782" s="11"/>
      <c r="BY782" s="11"/>
    </row>
    <row r="783" ht="15.75" customHeight="1">
      <c r="A783" s="9"/>
      <c r="B783" s="9"/>
      <c r="C783" s="9"/>
      <c r="D783" s="2"/>
      <c r="E783" s="11"/>
      <c r="F783" s="11"/>
      <c r="AA783" s="11"/>
      <c r="AB783" s="13"/>
      <c r="AC783" s="11"/>
      <c r="AD783" s="13"/>
      <c r="AE783" s="11"/>
      <c r="AF783" s="11"/>
      <c r="AH783" s="11"/>
      <c r="AI783" s="11"/>
      <c r="AJ783" s="11"/>
      <c r="AK783" s="11"/>
      <c r="AL783" s="11"/>
      <c r="AM783" s="11"/>
      <c r="BH783" s="13"/>
      <c r="BI783" s="11"/>
      <c r="BJ783" s="13"/>
      <c r="BK783" s="11"/>
      <c r="BT783" s="13"/>
      <c r="BU783" s="13"/>
      <c r="BX783" s="11"/>
      <c r="BY783" s="11"/>
    </row>
    <row r="784" ht="15.75" customHeight="1">
      <c r="A784" s="9"/>
      <c r="B784" s="9"/>
      <c r="C784" s="9"/>
      <c r="D784" s="2"/>
      <c r="E784" s="11"/>
      <c r="F784" s="11"/>
      <c r="AA784" s="11"/>
      <c r="AB784" s="13"/>
      <c r="AC784" s="11"/>
      <c r="AD784" s="13"/>
      <c r="AE784" s="11"/>
      <c r="AF784" s="11"/>
      <c r="AH784" s="11"/>
      <c r="AI784" s="11"/>
      <c r="AJ784" s="11"/>
      <c r="AK784" s="11"/>
      <c r="AL784" s="11"/>
      <c r="AM784" s="11"/>
      <c r="BH784" s="13"/>
      <c r="BI784" s="11"/>
      <c r="BJ784" s="13"/>
      <c r="BK784" s="11"/>
      <c r="BT784" s="13"/>
      <c r="BU784" s="13"/>
      <c r="BX784" s="11"/>
      <c r="BY784" s="11"/>
    </row>
    <row r="785" ht="15.75" customHeight="1">
      <c r="A785" s="9"/>
      <c r="B785" s="9"/>
      <c r="C785" s="9"/>
      <c r="D785" s="2"/>
      <c r="E785" s="11"/>
      <c r="F785" s="11"/>
      <c r="AA785" s="11"/>
      <c r="AB785" s="13"/>
      <c r="AC785" s="11"/>
      <c r="AD785" s="13"/>
      <c r="AE785" s="11"/>
      <c r="AF785" s="11"/>
      <c r="AH785" s="11"/>
      <c r="AI785" s="11"/>
      <c r="AJ785" s="11"/>
      <c r="AK785" s="11"/>
      <c r="AL785" s="11"/>
      <c r="AM785" s="11"/>
      <c r="BH785" s="13"/>
      <c r="BI785" s="11"/>
      <c r="BJ785" s="13"/>
      <c r="BK785" s="11"/>
      <c r="BT785" s="13"/>
      <c r="BU785" s="13"/>
      <c r="BX785" s="11"/>
      <c r="BY785" s="11"/>
    </row>
    <row r="786" ht="15.75" customHeight="1">
      <c r="A786" s="9"/>
      <c r="B786" s="9"/>
      <c r="C786" s="9"/>
      <c r="D786" s="2"/>
      <c r="E786" s="11"/>
      <c r="F786" s="11"/>
      <c r="AA786" s="11"/>
      <c r="AB786" s="13"/>
      <c r="AC786" s="11"/>
      <c r="AD786" s="13"/>
      <c r="AE786" s="11"/>
      <c r="AF786" s="11"/>
      <c r="AH786" s="11"/>
      <c r="AI786" s="11"/>
      <c r="AJ786" s="11"/>
      <c r="AK786" s="11"/>
      <c r="AL786" s="11"/>
      <c r="AM786" s="11"/>
      <c r="BH786" s="13"/>
      <c r="BI786" s="11"/>
      <c r="BJ786" s="13"/>
      <c r="BK786" s="11"/>
      <c r="BT786" s="13"/>
      <c r="BU786" s="13"/>
      <c r="BX786" s="11"/>
      <c r="BY786" s="11"/>
    </row>
    <row r="787" ht="15.75" customHeight="1">
      <c r="A787" s="9"/>
      <c r="B787" s="9"/>
      <c r="C787" s="9"/>
      <c r="D787" s="2"/>
      <c r="E787" s="11"/>
      <c r="F787" s="11"/>
      <c r="AA787" s="11"/>
      <c r="AB787" s="13"/>
      <c r="AC787" s="11"/>
      <c r="AD787" s="13"/>
      <c r="AE787" s="11"/>
      <c r="AF787" s="11"/>
      <c r="AH787" s="11"/>
      <c r="AI787" s="11"/>
      <c r="AJ787" s="11"/>
      <c r="AK787" s="11"/>
      <c r="AL787" s="11"/>
      <c r="AM787" s="11"/>
      <c r="BH787" s="13"/>
      <c r="BI787" s="11"/>
      <c r="BJ787" s="13"/>
      <c r="BK787" s="11"/>
      <c r="BT787" s="13"/>
      <c r="BU787" s="13"/>
      <c r="BX787" s="11"/>
      <c r="BY787" s="11"/>
    </row>
    <row r="788" ht="15.75" customHeight="1">
      <c r="A788" s="9"/>
      <c r="B788" s="9"/>
      <c r="C788" s="9"/>
      <c r="D788" s="2"/>
      <c r="E788" s="11"/>
      <c r="F788" s="11"/>
      <c r="AA788" s="11"/>
      <c r="AB788" s="13"/>
      <c r="AC788" s="11"/>
      <c r="AD788" s="13"/>
      <c r="AE788" s="11"/>
      <c r="AF788" s="11"/>
      <c r="AH788" s="11"/>
      <c r="AI788" s="11"/>
      <c r="AJ788" s="11"/>
      <c r="AK788" s="11"/>
      <c r="AL788" s="11"/>
      <c r="AM788" s="11"/>
      <c r="BH788" s="13"/>
      <c r="BI788" s="11"/>
      <c r="BJ788" s="13"/>
      <c r="BK788" s="11"/>
      <c r="BT788" s="13"/>
      <c r="BU788" s="13"/>
      <c r="BX788" s="11"/>
      <c r="BY788" s="11"/>
    </row>
    <row r="789" ht="15.75" customHeight="1">
      <c r="A789" s="9"/>
      <c r="B789" s="9"/>
      <c r="C789" s="9"/>
      <c r="D789" s="2"/>
      <c r="E789" s="11"/>
      <c r="F789" s="11"/>
      <c r="AA789" s="11"/>
      <c r="AB789" s="13"/>
      <c r="AC789" s="11"/>
      <c r="AD789" s="13"/>
      <c r="AE789" s="11"/>
      <c r="AF789" s="11"/>
      <c r="AH789" s="11"/>
      <c r="AI789" s="11"/>
      <c r="AJ789" s="11"/>
      <c r="AK789" s="11"/>
      <c r="AL789" s="11"/>
      <c r="AM789" s="11"/>
      <c r="BH789" s="13"/>
      <c r="BI789" s="11"/>
      <c r="BJ789" s="13"/>
      <c r="BK789" s="11"/>
      <c r="BT789" s="13"/>
      <c r="BU789" s="13"/>
      <c r="BX789" s="11"/>
      <c r="BY789" s="11"/>
    </row>
    <row r="790" ht="15.75" customHeight="1">
      <c r="A790" s="9"/>
      <c r="B790" s="9"/>
      <c r="C790" s="9"/>
      <c r="D790" s="2"/>
      <c r="E790" s="11"/>
      <c r="F790" s="11"/>
      <c r="AA790" s="11"/>
      <c r="AB790" s="13"/>
      <c r="AC790" s="11"/>
      <c r="AD790" s="13"/>
      <c r="AE790" s="11"/>
      <c r="AF790" s="11"/>
      <c r="AH790" s="11"/>
      <c r="AI790" s="11"/>
      <c r="AJ790" s="11"/>
      <c r="AK790" s="11"/>
      <c r="AL790" s="11"/>
      <c r="AM790" s="11"/>
      <c r="BH790" s="13"/>
      <c r="BI790" s="11"/>
      <c r="BJ790" s="13"/>
      <c r="BK790" s="11"/>
      <c r="BT790" s="13"/>
      <c r="BU790" s="13"/>
      <c r="BX790" s="11"/>
      <c r="BY790" s="11"/>
    </row>
    <row r="791" ht="15.75" customHeight="1">
      <c r="A791" s="9"/>
      <c r="B791" s="9"/>
      <c r="C791" s="9"/>
      <c r="D791" s="2"/>
      <c r="E791" s="11"/>
      <c r="F791" s="11"/>
      <c r="AA791" s="11"/>
      <c r="AB791" s="13"/>
      <c r="AC791" s="11"/>
      <c r="AD791" s="13"/>
      <c r="AE791" s="11"/>
      <c r="AF791" s="11"/>
      <c r="AH791" s="11"/>
      <c r="AI791" s="11"/>
      <c r="AJ791" s="11"/>
      <c r="AK791" s="11"/>
      <c r="AL791" s="11"/>
      <c r="AM791" s="11"/>
      <c r="BH791" s="13"/>
      <c r="BI791" s="11"/>
      <c r="BJ791" s="13"/>
      <c r="BK791" s="11"/>
      <c r="BT791" s="13"/>
      <c r="BU791" s="13"/>
      <c r="BX791" s="11"/>
      <c r="BY791" s="11"/>
    </row>
    <row r="792" ht="15.75" customHeight="1">
      <c r="A792" s="9"/>
      <c r="B792" s="9"/>
      <c r="C792" s="9"/>
      <c r="D792" s="2"/>
      <c r="E792" s="11"/>
      <c r="F792" s="11"/>
      <c r="AA792" s="11"/>
      <c r="AB792" s="13"/>
      <c r="AC792" s="11"/>
      <c r="AD792" s="13"/>
      <c r="AE792" s="11"/>
      <c r="AF792" s="11"/>
      <c r="AH792" s="11"/>
      <c r="AI792" s="11"/>
      <c r="AJ792" s="11"/>
      <c r="AK792" s="11"/>
      <c r="AL792" s="11"/>
      <c r="AM792" s="11"/>
      <c r="BH792" s="13"/>
      <c r="BI792" s="11"/>
      <c r="BJ792" s="13"/>
      <c r="BK792" s="11"/>
      <c r="BT792" s="13"/>
      <c r="BU792" s="13"/>
      <c r="BX792" s="11"/>
      <c r="BY792" s="11"/>
    </row>
    <row r="793" ht="15.75" customHeight="1">
      <c r="A793" s="9"/>
      <c r="B793" s="9"/>
      <c r="C793" s="9"/>
      <c r="D793" s="2"/>
      <c r="E793" s="11"/>
      <c r="F793" s="11"/>
      <c r="AA793" s="11"/>
      <c r="AB793" s="13"/>
      <c r="AC793" s="11"/>
      <c r="AD793" s="13"/>
      <c r="AE793" s="11"/>
      <c r="AF793" s="11"/>
      <c r="AH793" s="11"/>
      <c r="AI793" s="11"/>
      <c r="AJ793" s="11"/>
      <c r="AK793" s="11"/>
      <c r="AL793" s="11"/>
      <c r="AM793" s="11"/>
      <c r="BH793" s="13"/>
      <c r="BI793" s="11"/>
      <c r="BJ793" s="13"/>
      <c r="BK793" s="11"/>
      <c r="BT793" s="13"/>
      <c r="BU793" s="13"/>
      <c r="BX793" s="11"/>
      <c r="BY793" s="11"/>
    </row>
    <row r="794" ht="15.75" customHeight="1">
      <c r="A794" s="9"/>
      <c r="B794" s="9"/>
      <c r="C794" s="9"/>
      <c r="D794" s="2"/>
      <c r="E794" s="11"/>
      <c r="F794" s="11"/>
      <c r="AA794" s="11"/>
      <c r="AB794" s="13"/>
      <c r="AC794" s="11"/>
      <c r="AD794" s="13"/>
      <c r="AE794" s="11"/>
      <c r="AF794" s="11"/>
      <c r="AH794" s="11"/>
      <c r="AI794" s="11"/>
      <c r="AJ794" s="11"/>
      <c r="AK794" s="11"/>
      <c r="AL794" s="11"/>
      <c r="AM794" s="11"/>
      <c r="BH794" s="13"/>
      <c r="BI794" s="11"/>
      <c r="BJ794" s="13"/>
      <c r="BK794" s="11"/>
      <c r="BT794" s="13"/>
      <c r="BU794" s="13"/>
      <c r="BX794" s="11"/>
      <c r="BY794" s="11"/>
    </row>
    <row r="795" ht="15.75" customHeight="1">
      <c r="A795" s="9"/>
      <c r="B795" s="9"/>
      <c r="C795" s="9"/>
      <c r="D795" s="2"/>
      <c r="E795" s="11"/>
      <c r="F795" s="11"/>
      <c r="AA795" s="11"/>
      <c r="AB795" s="13"/>
      <c r="AC795" s="11"/>
      <c r="AD795" s="13"/>
      <c r="AE795" s="11"/>
      <c r="AF795" s="11"/>
      <c r="AH795" s="11"/>
      <c r="AI795" s="11"/>
      <c r="AJ795" s="11"/>
      <c r="AK795" s="11"/>
      <c r="AL795" s="11"/>
      <c r="AM795" s="11"/>
      <c r="BH795" s="13"/>
      <c r="BI795" s="11"/>
      <c r="BJ795" s="13"/>
      <c r="BK795" s="11"/>
      <c r="BT795" s="13"/>
      <c r="BU795" s="13"/>
      <c r="BX795" s="11"/>
      <c r="BY795" s="11"/>
    </row>
    <row r="796" ht="15.75" customHeight="1">
      <c r="A796" s="9"/>
      <c r="B796" s="9"/>
      <c r="C796" s="9"/>
      <c r="D796" s="2"/>
      <c r="E796" s="11"/>
      <c r="F796" s="11"/>
      <c r="AA796" s="11"/>
      <c r="AB796" s="13"/>
      <c r="AC796" s="11"/>
      <c r="AD796" s="13"/>
      <c r="AE796" s="11"/>
      <c r="AF796" s="11"/>
      <c r="AH796" s="11"/>
      <c r="AI796" s="11"/>
      <c r="AJ796" s="11"/>
      <c r="AK796" s="11"/>
      <c r="AL796" s="11"/>
      <c r="AM796" s="11"/>
      <c r="BH796" s="13"/>
      <c r="BI796" s="11"/>
      <c r="BJ796" s="13"/>
      <c r="BK796" s="11"/>
      <c r="BT796" s="13"/>
      <c r="BU796" s="13"/>
      <c r="BX796" s="11"/>
      <c r="BY796" s="11"/>
    </row>
    <row r="797" ht="15.75" customHeight="1">
      <c r="A797" s="9"/>
      <c r="B797" s="9"/>
      <c r="C797" s="9"/>
      <c r="D797" s="2"/>
      <c r="E797" s="11"/>
      <c r="F797" s="11"/>
      <c r="AA797" s="11"/>
      <c r="AB797" s="13"/>
      <c r="AC797" s="11"/>
      <c r="AD797" s="13"/>
      <c r="AE797" s="11"/>
      <c r="AF797" s="11"/>
      <c r="AH797" s="11"/>
      <c r="AI797" s="11"/>
      <c r="AJ797" s="11"/>
      <c r="AK797" s="11"/>
      <c r="AL797" s="11"/>
      <c r="AM797" s="11"/>
      <c r="BH797" s="13"/>
      <c r="BI797" s="11"/>
      <c r="BJ797" s="13"/>
      <c r="BK797" s="11"/>
      <c r="BT797" s="13"/>
      <c r="BU797" s="13"/>
      <c r="BX797" s="11"/>
      <c r="BY797" s="11"/>
    </row>
    <row r="798" ht="15.75" customHeight="1">
      <c r="A798" s="9"/>
      <c r="B798" s="9"/>
      <c r="C798" s="9"/>
      <c r="D798" s="2"/>
      <c r="E798" s="11"/>
      <c r="F798" s="11"/>
      <c r="AA798" s="11"/>
      <c r="AB798" s="13"/>
      <c r="AC798" s="11"/>
      <c r="AD798" s="13"/>
      <c r="AE798" s="11"/>
      <c r="AF798" s="11"/>
      <c r="AH798" s="11"/>
      <c r="AI798" s="11"/>
      <c r="AJ798" s="11"/>
      <c r="AK798" s="11"/>
      <c r="AL798" s="11"/>
      <c r="AM798" s="11"/>
      <c r="BH798" s="13"/>
      <c r="BI798" s="11"/>
      <c r="BJ798" s="13"/>
      <c r="BK798" s="11"/>
      <c r="BT798" s="13"/>
      <c r="BU798" s="13"/>
      <c r="BX798" s="11"/>
      <c r="BY798" s="11"/>
    </row>
    <row r="799" ht="15.75" customHeight="1">
      <c r="A799" s="9"/>
      <c r="B799" s="9"/>
      <c r="C799" s="9"/>
      <c r="D799" s="2"/>
      <c r="E799" s="11"/>
      <c r="F799" s="11"/>
      <c r="AA799" s="11"/>
      <c r="AB799" s="13"/>
      <c r="AC799" s="11"/>
      <c r="AD799" s="13"/>
      <c r="AE799" s="11"/>
      <c r="AF799" s="11"/>
      <c r="AH799" s="11"/>
      <c r="AI799" s="11"/>
      <c r="AJ799" s="11"/>
      <c r="AK799" s="11"/>
      <c r="AL799" s="11"/>
      <c r="AM799" s="11"/>
      <c r="BH799" s="13"/>
      <c r="BI799" s="11"/>
      <c r="BJ799" s="13"/>
      <c r="BK799" s="11"/>
      <c r="BT799" s="13"/>
      <c r="BU799" s="13"/>
      <c r="BX799" s="11"/>
      <c r="BY799" s="11"/>
    </row>
    <row r="800" ht="15.75" customHeight="1">
      <c r="A800" s="9"/>
      <c r="B800" s="9"/>
      <c r="C800" s="9"/>
      <c r="D800" s="2"/>
      <c r="E800" s="11"/>
      <c r="F800" s="11"/>
      <c r="AA800" s="11"/>
      <c r="AB800" s="13"/>
      <c r="AC800" s="11"/>
      <c r="AD800" s="13"/>
      <c r="AE800" s="11"/>
      <c r="AF800" s="11"/>
      <c r="AH800" s="11"/>
      <c r="AI800" s="11"/>
      <c r="AJ800" s="11"/>
      <c r="AK800" s="11"/>
      <c r="AL800" s="11"/>
      <c r="AM800" s="11"/>
      <c r="BH800" s="13"/>
      <c r="BI800" s="11"/>
      <c r="BJ800" s="13"/>
      <c r="BK800" s="11"/>
      <c r="BT800" s="13"/>
      <c r="BU800" s="13"/>
      <c r="BX800" s="11"/>
      <c r="BY800" s="11"/>
    </row>
    <row r="801" ht="15.75" customHeight="1">
      <c r="A801" s="9"/>
      <c r="B801" s="9"/>
      <c r="C801" s="9"/>
      <c r="D801" s="2"/>
      <c r="E801" s="11"/>
      <c r="F801" s="11"/>
      <c r="AA801" s="11"/>
      <c r="AB801" s="13"/>
      <c r="AC801" s="11"/>
      <c r="AD801" s="13"/>
      <c r="AE801" s="11"/>
      <c r="AF801" s="11"/>
      <c r="AH801" s="11"/>
      <c r="AI801" s="11"/>
      <c r="AJ801" s="11"/>
      <c r="AK801" s="11"/>
      <c r="AL801" s="11"/>
      <c r="AM801" s="11"/>
      <c r="BH801" s="13"/>
      <c r="BI801" s="11"/>
      <c r="BJ801" s="13"/>
      <c r="BK801" s="11"/>
      <c r="BT801" s="13"/>
      <c r="BU801" s="13"/>
      <c r="BX801" s="11"/>
      <c r="BY801" s="11"/>
    </row>
    <row r="802" ht="15.75" customHeight="1">
      <c r="A802" s="9"/>
      <c r="B802" s="9"/>
      <c r="C802" s="9"/>
      <c r="D802" s="2"/>
      <c r="E802" s="11"/>
      <c r="F802" s="11"/>
      <c r="AA802" s="11"/>
      <c r="AB802" s="13"/>
      <c r="AC802" s="11"/>
      <c r="AD802" s="13"/>
      <c r="AE802" s="11"/>
      <c r="AF802" s="11"/>
      <c r="AH802" s="11"/>
      <c r="AI802" s="11"/>
      <c r="AJ802" s="11"/>
      <c r="AK802" s="11"/>
      <c r="AL802" s="11"/>
      <c r="AM802" s="11"/>
      <c r="BH802" s="13"/>
      <c r="BI802" s="11"/>
      <c r="BJ802" s="13"/>
      <c r="BK802" s="11"/>
      <c r="BT802" s="13"/>
      <c r="BU802" s="13"/>
      <c r="BX802" s="11"/>
      <c r="BY802" s="11"/>
    </row>
    <row r="803" ht="15.75" customHeight="1">
      <c r="A803" s="9"/>
      <c r="B803" s="9"/>
      <c r="C803" s="9"/>
      <c r="D803" s="2"/>
      <c r="E803" s="11"/>
      <c r="F803" s="11"/>
      <c r="AA803" s="11"/>
      <c r="AB803" s="13"/>
      <c r="AC803" s="11"/>
      <c r="AD803" s="13"/>
      <c r="AE803" s="11"/>
      <c r="AF803" s="11"/>
      <c r="AH803" s="11"/>
      <c r="AI803" s="11"/>
      <c r="AJ803" s="11"/>
      <c r="AK803" s="11"/>
      <c r="AL803" s="11"/>
      <c r="AM803" s="11"/>
      <c r="BH803" s="13"/>
      <c r="BI803" s="11"/>
      <c r="BJ803" s="13"/>
      <c r="BK803" s="11"/>
      <c r="BT803" s="13"/>
      <c r="BU803" s="13"/>
      <c r="BX803" s="11"/>
      <c r="BY803" s="11"/>
    </row>
    <row r="804" ht="15.75" customHeight="1">
      <c r="A804" s="9"/>
      <c r="B804" s="9"/>
      <c r="C804" s="9"/>
      <c r="D804" s="2"/>
      <c r="E804" s="11"/>
      <c r="F804" s="11"/>
      <c r="AA804" s="11"/>
      <c r="AB804" s="13"/>
      <c r="AC804" s="11"/>
      <c r="AD804" s="13"/>
      <c r="AE804" s="11"/>
      <c r="AF804" s="11"/>
      <c r="AH804" s="11"/>
      <c r="AI804" s="11"/>
      <c r="AJ804" s="11"/>
      <c r="AK804" s="11"/>
      <c r="AL804" s="11"/>
      <c r="AM804" s="11"/>
      <c r="BH804" s="13"/>
      <c r="BI804" s="11"/>
      <c r="BJ804" s="13"/>
      <c r="BK804" s="11"/>
      <c r="BT804" s="13"/>
      <c r="BU804" s="13"/>
      <c r="BX804" s="11"/>
      <c r="BY804" s="11"/>
    </row>
    <row r="805" ht="15.75" customHeight="1">
      <c r="A805" s="9"/>
      <c r="B805" s="9"/>
      <c r="C805" s="9"/>
      <c r="D805" s="2"/>
      <c r="E805" s="11"/>
      <c r="F805" s="11"/>
      <c r="AA805" s="11"/>
      <c r="AB805" s="13"/>
      <c r="AC805" s="11"/>
      <c r="AD805" s="13"/>
      <c r="AE805" s="11"/>
      <c r="AF805" s="11"/>
      <c r="AH805" s="11"/>
      <c r="AI805" s="11"/>
      <c r="AJ805" s="11"/>
      <c r="AK805" s="11"/>
      <c r="AL805" s="11"/>
      <c r="AM805" s="11"/>
      <c r="BH805" s="13"/>
      <c r="BI805" s="11"/>
      <c r="BJ805" s="13"/>
      <c r="BK805" s="11"/>
      <c r="BT805" s="13"/>
      <c r="BU805" s="13"/>
      <c r="BX805" s="11"/>
      <c r="BY805" s="11"/>
    </row>
    <row r="806" ht="15.75" customHeight="1">
      <c r="A806" s="9"/>
      <c r="B806" s="9"/>
      <c r="C806" s="9"/>
      <c r="D806" s="2"/>
      <c r="E806" s="11"/>
      <c r="F806" s="11"/>
      <c r="AA806" s="11"/>
      <c r="AB806" s="13"/>
      <c r="AC806" s="11"/>
      <c r="AD806" s="13"/>
      <c r="AE806" s="11"/>
      <c r="AF806" s="11"/>
      <c r="AH806" s="11"/>
      <c r="AI806" s="11"/>
      <c r="AJ806" s="11"/>
      <c r="AK806" s="11"/>
      <c r="AL806" s="11"/>
      <c r="AM806" s="11"/>
      <c r="BH806" s="13"/>
      <c r="BI806" s="11"/>
      <c r="BJ806" s="13"/>
      <c r="BK806" s="11"/>
      <c r="BT806" s="13"/>
      <c r="BU806" s="13"/>
      <c r="BX806" s="11"/>
      <c r="BY806" s="11"/>
    </row>
    <row r="807" ht="15.75" customHeight="1">
      <c r="A807" s="9"/>
      <c r="B807" s="9"/>
      <c r="C807" s="9"/>
      <c r="D807" s="2"/>
      <c r="E807" s="11"/>
      <c r="F807" s="11"/>
      <c r="AA807" s="11"/>
      <c r="AB807" s="13"/>
      <c r="AC807" s="11"/>
      <c r="AD807" s="13"/>
      <c r="AE807" s="11"/>
      <c r="AF807" s="11"/>
      <c r="AH807" s="11"/>
      <c r="AI807" s="11"/>
      <c r="AJ807" s="11"/>
      <c r="AK807" s="11"/>
      <c r="AL807" s="11"/>
      <c r="AM807" s="11"/>
      <c r="BH807" s="13"/>
      <c r="BI807" s="11"/>
      <c r="BJ807" s="13"/>
      <c r="BK807" s="11"/>
      <c r="BT807" s="13"/>
      <c r="BU807" s="13"/>
      <c r="BX807" s="11"/>
      <c r="BY807" s="11"/>
    </row>
    <row r="808" ht="15.75" customHeight="1">
      <c r="A808" s="9"/>
      <c r="B808" s="9"/>
      <c r="C808" s="9"/>
      <c r="D808" s="2"/>
      <c r="E808" s="11"/>
      <c r="F808" s="11"/>
      <c r="AA808" s="11"/>
      <c r="AB808" s="13"/>
      <c r="AC808" s="11"/>
      <c r="AD808" s="13"/>
      <c r="AE808" s="11"/>
      <c r="AF808" s="11"/>
      <c r="AH808" s="11"/>
      <c r="AI808" s="11"/>
      <c r="AJ808" s="11"/>
      <c r="AK808" s="11"/>
      <c r="AL808" s="11"/>
      <c r="AM808" s="11"/>
      <c r="BH808" s="13"/>
      <c r="BI808" s="11"/>
      <c r="BJ808" s="13"/>
      <c r="BK808" s="11"/>
      <c r="BT808" s="13"/>
      <c r="BU808" s="13"/>
      <c r="BX808" s="11"/>
      <c r="BY808" s="11"/>
    </row>
    <row r="809" ht="15.75" customHeight="1">
      <c r="A809" s="9"/>
      <c r="B809" s="9"/>
      <c r="C809" s="9"/>
      <c r="D809" s="2"/>
      <c r="E809" s="11"/>
      <c r="F809" s="11"/>
      <c r="AA809" s="11"/>
      <c r="AB809" s="13"/>
      <c r="AC809" s="11"/>
      <c r="AD809" s="13"/>
      <c r="AE809" s="11"/>
      <c r="AF809" s="11"/>
      <c r="AH809" s="11"/>
      <c r="AI809" s="11"/>
      <c r="AJ809" s="11"/>
      <c r="AK809" s="11"/>
      <c r="AL809" s="11"/>
      <c r="AM809" s="11"/>
      <c r="BH809" s="13"/>
      <c r="BI809" s="11"/>
      <c r="BJ809" s="13"/>
      <c r="BK809" s="11"/>
      <c r="BT809" s="13"/>
      <c r="BU809" s="13"/>
      <c r="BX809" s="11"/>
      <c r="BY809" s="11"/>
    </row>
    <row r="810" ht="15.75" customHeight="1">
      <c r="A810" s="9"/>
      <c r="B810" s="9"/>
      <c r="C810" s="9"/>
      <c r="D810" s="2"/>
      <c r="E810" s="11"/>
      <c r="F810" s="11"/>
      <c r="AA810" s="11"/>
      <c r="AB810" s="13"/>
      <c r="AC810" s="11"/>
      <c r="AD810" s="13"/>
      <c r="AE810" s="11"/>
      <c r="AF810" s="11"/>
      <c r="AH810" s="11"/>
      <c r="AI810" s="11"/>
      <c r="AJ810" s="11"/>
      <c r="AK810" s="11"/>
      <c r="AL810" s="11"/>
      <c r="AM810" s="11"/>
      <c r="BH810" s="13"/>
      <c r="BI810" s="11"/>
      <c r="BJ810" s="13"/>
      <c r="BK810" s="11"/>
      <c r="BT810" s="13"/>
      <c r="BU810" s="13"/>
      <c r="BX810" s="11"/>
      <c r="BY810" s="11"/>
    </row>
    <row r="811" ht="15.75" customHeight="1">
      <c r="A811" s="9"/>
      <c r="B811" s="9"/>
      <c r="C811" s="9"/>
      <c r="D811" s="2"/>
      <c r="E811" s="11"/>
      <c r="F811" s="11"/>
      <c r="AA811" s="11"/>
      <c r="AB811" s="13"/>
      <c r="AC811" s="11"/>
      <c r="AD811" s="13"/>
      <c r="AE811" s="11"/>
      <c r="AF811" s="11"/>
      <c r="AH811" s="11"/>
      <c r="AI811" s="11"/>
      <c r="AJ811" s="11"/>
      <c r="AK811" s="11"/>
      <c r="AL811" s="11"/>
      <c r="AM811" s="11"/>
      <c r="BH811" s="13"/>
      <c r="BI811" s="11"/>
      <c r="BJ811" s="13"/>
      <c r="BK811" s="11"/>
      <c r="BT811" s="13"/>
      <c r="BU811" s="13"/>
      <c r="BX811" s="11"/>
      <c r="BY811" s="11"/>
    </row>
    <row r="812" ht="15.75" customHeight="1">
      <c r="A812" s="9"/>
      <c r="B812" s="9"/>
      <c r="C812" s="9"/>
      <c r="D812" s="2"/>
      <c r="E812" s="11"/>
      <c r="F812" s="11"/>
      <c r="AA812" s="11"/>
      <c r="AB812" s="13"/>
      <c r="AC812" s="11"/>
      <c r="AD812" s="13"/>
      <c r="AE812" s="11"/>
      <c r="AF812" s="11"/>
      <c r="AH812" s="11"/>
      <c r="AI812" s="11"/>
      <c r="AJ812" s="11"/>
      <c r="AK812" s="11"/>
      <c r="AL812" s="11"/>
      <c r="AM812" s="11"/>
      <c r="BH812" s="13"/>
      <c r="BI812" s="11"/>
      <c r="BJ812" s="13"/>
      <c r="BK812" s="11"/>
      <c r="BT812" s="13"/>
      <c r="BU812" s="13"/>
      <c r="BX812" s="11"/>
      <c r="BY812" s="11"/>
    </row>
    <row r="813" ht="15.75" customHeight="1">
      <c r="A813" s="9"/>
      <c r="B813" s="9"/>
      <c r="C813" s="9"/>
      <c r="D813" s="2"/>
      <c r="E813" s="11"/>
      <c r="F813" s="11"/>
      <c r="AA813" s="11"/>
      <c r="AB813" s="13"/>
      <c r="AC813" s="11"/>
      <c r="AD813" s="13"/>
      <c r="AE813" s="11"/>
      <c r="AF813" s="11"/>
      <c r="AH813" s="11"/>
      <c r="AI813" s="11"/>
      <c r="AJ813" s="11"/>
      <c r="AK813" s="11"/>
      <c r="AL813" s="11"/>
      <c r="AM813" s="11"/>
      <c r="BH813" s="13"/>
      <c r="BI813" s="11"/>
      <c r="BJ813" s="13"/>
      <c r="BK813" s="11"/>
      <c r="BT813" s="13"/>
      <c r="BU813" s="13"/>
      <c r="BX813" s="11"/>
      <c r="BY813" s="11"/>
    </row>
    <row r="814" ht="15.75" customHeight="1">
      <c r="A814" s="9"/>
      <c r="B814" s="9"/>
      <c r="C814" s="9"/>
      <c r="D814" s="2"/>
      <c r="E814" s="11"/>
      <c r="F814" s="11"/>
      <c r="AA814" s="11"/>
      <c r="AB814" s="13"/>
      <c r="AC814" s="11"/>
      <c r="AD814" s="13"/>
      <c r="AE814" s="11"/>
      <c r="AF814" s="11"/>
      <c r="AH814" s="11"/>
      <c r="AI814" s="11"/>
      <c r="AJ814" s="11"/>
      <c r="AK814" s="11"/>
      <c r="AL814" s="11"/>
      <c r="AM814" s="11"/>
      <c r="BH814" s="13"/>
      <c r="BI814" s="11"/>
      <c r="BJ814" s="13"/>
      <c r="BK814" s="11"/>
      <c r="BT814" s="13"/>
      <c r="BU814" s="13"/>
      <c r="BX814" s="11"/>
      <c r="BY814" s="11"/>
    </row>
    <row r="815" ht="15.75" customHeight="1">
      <c r="A815" s="9"/>
      <c r="B815" s="9"/>
      <c r="C815" s="9"/>
      <c r="D815" s="2"/>
      <c r="E815" s="11"/>
      <c r="F815" s="11"/>
      <c r="AA815" s="11"/>
      <c r="AB815" s="13"/>
      <c r="AC815" s="11"/>
      <c r="AD815" s="13"/>
      <c r="AE815" s="11"/>
      <c r="AF815" s="11"/>
      <c r="AH815" s="11"/>
      <c r="AI815" s="11"/>
      <c r="AJ815" s="11"/>
      <c r="AK815" s="11"/>
      <c r="AL815" s="11"/>
      <c r="AM815" s="11"/>
      <c r="BH815" s="13"/>
      <c r="BI815" s="11"/>
      <c r="BJ815" s="13"/>
      <c r="BK815" s="11"/>
      <c r="BT815" s="13"/>
      <c r="BU815" s="13"/>
      <c r="BX815" s="11"/>
      <c r="BY815" s="11"/>
    </row>
    <row r="816" ht="15.75" customHeight="1">
      <c r="A816" s="9"/>
      <c r="B816" s="9"/>
      <c r="C816" s="9"/>
      <c r="D816" s="2"/>
      <c r="E816" s="11"/>
      <c r="F816" s="11"/>
      <c r="AA816" s="11"/>
      <c r="AB816" s="13"/>
      <c r="AC816" s="11"/>
      <c r="AD816" s="13"/>
      <c r="AE816" s="11"/>
      <c r="AF816" s="11"/>
      <c r="AH816" s="11"/>
      <c r="AI816" s="11"/>
      <c r="AJ816" s="11"/>
      <c r="AK816" s="11"/>
      <c r="AL816" s="11"/>
      <c r="AM816" s="11"/>
      <c r="BH816" s="13"/>
      <c r="BI816" s="11"/>
      <c r="BJ816" s="13"/>
      <c r="BK816" s="11"/>
      <c r="BT816" s="13"/>
      <c r="BU816" s="13"/>
      <c r="BX816" s="11"/>
      <c r="BY816" s="11"/>
    </row>
    <row r="817" ht="15.75" customHeight="1">
      <c r="A817" s="9"/>
      <c r="B817" s="9"/>
      <c r="C817" s="9"/>
      <c r="D817" s="2"/>
      <c r="E817" s="11"/>
      <c r="F817" s="11"/>
      <c r="AA817" s="11"/>
      <c r="AB817" s="13"/>
      <c r="AC817" s="11"/>
      <c r="AD817" s="13"/>
      <c r="AE817" s="11"/>
      <c r="AF817" s="11"/>
      <c r="AH817" s="11"/>
      <c r="AI817" s="11"/>
      <c r="AJ817" s="11"/>
      <c r="AK817" s="11"/>
      <c r="AL817" s="11"/>
      <c r="AM817" s="11"/>
      <c r="BH817" s="13"/>
      <c r="BI817" s="11"/>
      <c r="BJ817" s="13"/>
      <c r="BK817" s="11"/>
      <c r="BT817" s="13"/>
      <c r="BU817" s="13"/>
      <c r="BX817" s="11"/>
      <c r="BY817" s="11"/>
    </row>
    <row r="818" ht="15.75" customHeight="1">
      <c r="A818" s="9"/>
      <c r="B818" s="9"/>
      <c r="C818" s="9"/>
      <c r="D818" s="2"/>
      <c r="E818" s="11"/>
      <c r="F818" s="11"/>
      <c r="AA818" s="11"/>
      <c r="AB818" s="13"/>
      <c r="AC818" s="11"/>
      <c r="AD818" s="13"/>
      <c r="AE818" s="11"/>
      <c r="AF818" s="11"/>
      <c r="AH818" s="11"/>
      <c r="AI818" s="11"/>
      <c r="AJ818" s="11"/>
      <c r="AK818" s="11"/>
      <c r="AL818" s="11"/>
      <c r="AM818" s="11"/>
      <c r="BH818" s="13"/>
      <c r="BI818" s="11"/>
      <c r="BJ818" s="13"/>
      <c r="BK818" s="11"/>
      <c r="BT818" s="13"/>
      <c r="BU818" s="13"/>
      <c r="BX818" s="11"/>
      <c r="BY818" s="11"/>
    </row>
    <row r="819" ht="15.75" customHeight="1">
      <c r="A819" s="9"/>
      <c r="B819" s="9"/>
      <c r="C819" s="9"/>
      <c r="D819" s="2"/>
      <c r="E819" s="11"/>
      <c r="F819" s="11"/>
      <c r="AA819" s="11"/>
      <c r="AB819" s="13"/>
      <c r="AC819" s="11"/>
      <c r="AD819" s="13"/>
      <c r="AE819" s="11"/>
      <c r="AF819" s="11"/>
      <c r="AH819" s="11"/>
      <c r="AI819" s="11"/>
      <c r="AJ819" s="11"/>
      <c r="AK819" s="11"/>
      <c r="AL819" s="11"/>
      <c r="AM819" s="11"/>
      <c r="BH819" s="13"/>
      <c r="BI819" s="11"/>
      <c r="BJ819" s="13"/>
      <c r="BK819" s="11"/>
      <c r="BT819" s="13"/>
      <c r="BU819" s="13"/>
      <c r="BX819" s="11"/>
      <c r="BY819" s="11"/>
    </row>
    <row r="820" ht="15.75" customHeight="1">
      <c r="A820" s="9"/>
      <c r="B820" s="9"/>
      <c r="C820" s="9"/>
      <c r="D820" s="2"/>
      <c r="E820" s="11"/>
      <c r="F820" s="11"/>
      <c r="AA820" s="11"/>
      <c r="AB820" s="13"/>
      <c r="AC820" s="11"/>
      <c r="AD820" s="13"/>
      <c r="AE820" s="11"/>
      <c r="AF820" s="11"/>
      <c r="AH820" s="11"/>
      <c r="AI820" s="11"/>
      <c r="AJ820" s="11"/>
      <c r="AK820" s="11"/>
      <c r="AL820" s="11"/>
      <c r="AM820" s="11"/>
      <c r="BH820" s="13"/>
      <c r="BI820" s="11"/>
      <c r="BJ820" s="13"/>
      <c r="BK820" s="11"/>
      <c r="BT820" s="13"/>
      <c r="BU820" s="13"/>
      <c r="BX820" s="11"/>
      <c r="BY820" s="11"/>
    </row>
    <row r="821" ht="15.75" customHeight="1">
      <c r="A821" s="9"/>
      <c r="B821" s="9"/>
      <c r="C821" s="9"/>
      <c r="D821" s="2"/>
      <c r="E821" s="11"/>
      <c r="F821" s="11"/>
      <c r="AA821" s="11"/>
      <c r="AB821" s="13"/>
      <c r="AC821" s="11"/>
      <c r="AD821" s="13"/>
      <c r="AE821" s="11"/>
      <c r="AF821" s="11"/>
      <c r="AH821" s="11"/>
      <c r="AI821" s="11"/>
      <c r="AJ821" s="11"/>
      <c r="AK821" s="11"/>
      <c r="AL821" s="11"/>
      <c r="AM821" s="11"/>
      <c r="BH821" s="13"/>
      <c r="BI821" s="11"/>
      <c r="BJ821" s="13"/>
      <c r="BK821" s="11"/>
      <c r="BT821" s="13"/>
      <c r="BU821" s="13"/>
      <c r="BX821" s="11"/>
      <c r="BY821" s="11"/>
    </row>
    <row r="822" ht="15.75" customHeight="1">
      <c r="A822" s="9"/>
      <c r="B822" s="9"/>
      <c r="C822" s="9"/>
      <c r="D822" s="2"/>
      <c r="E822" s="11"/>
      <c r="F822" s="11"/>
      <c r="AA822" s="11"/>
      <c r="AB822" s="13"/>
      <c r="AC822" s="11"/>
      <c r="AD822" s="13"/>
      <c r="AE822" s="11"/>
      <c r="AF822" s="11"/>
      <c r="AH822" s="11"/>
      <c r="AI822" s="11"/>
      <c r="AJ822" s="11"/>
      <c r="AK822" s="11"/>
      <c r="AL822" s="11"/>
      <c r="AM822" s="11"/>
      <c r="BH822" s="13"/>
      <c r="BI822" s="11"/>
      <c r="BJ822" s="13"/>
      <c r="BK822" s="11"/>
      <c r="BT822" s="13"/>
      <c r="BU822" s="13"/>
      <c r="BX822" s="11"/>
      <c r="BY822" s="11"/>
    </row>
    <row r="823" ht="15.75" customHeight="1">
      <c r="A823" s="9"/>
      <c r="B823" s="9"/>
      <c r="C823" s="9"/>
      <c r="D823" s="2"/>
      <c r="E823" s="11"/>
      <c r="F823" s="11"/>
      <c r="AA823" s="11"/>
      <c r="AB823" s="13"/>
      <c r="AC823" s="11"/>
      <c r="AD823" s="13"/>
      <c r="AE823" s="11"/>
      <c r="AF823" s="11"/>
      <c r="AH823" s="11"/>
      <c r="AI823" s="11"/>
      <c r="AJ823" s="11"/>
      <c r="AK823" s="11"/>
      <c r="AL823" s="11"/>
      <c r="AM823" s="11"/>
      <c r="BH823" s="13"/>
      <c r="BI823" s="11"/>
      <c r="BJ823" s="13"/>
      <c r="BK823" s="11"/>
      <c r="BT823" s="13"/>
      <c r="BU823" s="13"/>
      <c r="BX823" s="11"/>
      <c r="BY823" s="11"/>
    </row>
    <row r="824" ht="15.75" customHeight="1">
      <c r="A824" s="9"/>
      <c r="B824" s="9"/>
      <c r="C824" s="9"/>
      <c r="D824" s="2"/>
      <c r="E824" s="11"/>
      <c r="F824" s="11"/>
      <c r="AA824" s="11"/>
      <c r="AB824" s="13"/>
      <c r="AC824" s="11"/>
      <c r="AD824" s="13"/>
      <c r="AE824" s="11"/>
      <c r="AF824" s="11"/>
      <c r="AH824" s="11"/>
      <c r="AI824" s="11"/>
      <c r="AJ824" s="11"/>
      <c r="AK824" s="11"/>
      <c r="AL824" s="11"/>
      <c r="AM824" s="11"/>
      <c r="BH824" s="13"/>
      <c r="BI824" s="11"/>
      <c r="BJ824" s="13"/>
      <c r="BK824" s="11"/>
      <c r="BT824" s="13"/>
      <c r="BU824" s="13"/>
      <c r="BX824" s="11"/>
      <c r="BY824" s="11"/>
    </row>
    <row r="825" ht="15.75" customHeight="1">
      <c r="A825" s="9"/>
      <c r="B825" s="9"/>
      <c r="C825" s="9"/>
      <c r="D825" s="2"/>
      <c r="E825" s="11"/>
      <c r="F825" s="11"/>
      <c r="AA825" s="11"/>
      <c r="AB825" s="13"/>
      <c r="AC825" s="11"/>
      <c r="AD825" s="13"/>
      <c r="AE825" s="11"/>
      <c r="AF825" s="11"/>
      <c r="AH825" s="11"/>
      <c r="AI825" s="11"/>
      <c r="AJ825" s="11"/>
      <c r="AK825" s="11"/>
      <c r="AL825" s="11"/>
      <c r="AM825" s="11"/>
      <c r="BH825" s="13"/>
      <c r="BI825" s="11"/>
      <c r="BJ825" s="13"/>
      <c r="BK825" s="11"/>
      <c r="BT825" s="13"/>
      <c r="BU825" s="13"/>
      <c r="BX825" s="11"/>
      <c r="BY825" s="11"/>
    </row>
    <row r="826" ht="15.75" customHeight="1">
      <c r="A826" s="9"/>
      <c r="B826" s="9"/>
      <c r="C826" s="9"/>
      <c r="D826" s="2"/>
      <c r="E826" s="11"/>
      <c r="F826" s="11"/>
      <c r="AA826" s="11"/>
      <c r="AB826" s="13"/>
      <c r="AC826" s="11"/>
      <c r="AD826" s="13"/>
      <c r="AE826" s="11"/>
      <c r="AF826" s="11"/>
      <c r="AH826" s="11"/>
      <c r="AI826" s="11"/>
      <c r="AJ826" s="11"/>
      <c r="AK826" s="11"/>
      <c r="AL826" s="11"/>
      <c r="AM826" s="11"/>
      <c r="BH826" s="13"/>
      <c r="BI826" s="11"/>
      <c r="BJ826" s="13"/>
      <c r="BK826" s="11"/>
      <c r="BT826" s="13"/>
      <c r="BU826" s="13"/>
      <c r="BX826" s="11"/>
      <c r="BY826" s="11"/>
    </row>
    <row r="827" ht="15.75" customHeight="1">
      <c r="A827" s="9"/>
      <c r="B827" s="9"/>
      <c r="C827" s="9"/>
      <c r="D827" s="2"/>
      <c r="E827" s="11"/>
      <c r="F827" s="11"/>
      <c r="AA827" s="11"/>
      <c r="AB827" s="13"/>
      <c r="AC827" s="11"/>
      <c r="AD827" s="13"/>
      <c r="AE827" s="11"/>
      <c r="AF827" s="11"/>
      <c r="AH827" s="11"/>
      <c r="AI827" s="11"/>
      <c r="AJ827" s="11"/>
      <c r="AK827" s="11"/>
      <c r="AL827" s="11"/>
      <c r="AM827" s="11"/>
      <c r="BH827" s="13"/>
      <c r="BI827" s="11"/>
      <c r="BJ827" s="13"/>
      <c r="BK827" s="11"/>
      <c r="BT827" s="13"/>
      <c r="BU827" s="13"/>
      <c r="BX827" s="11"/>
      <c r="BY827" s="11"/>
    </row>
    <row r="828" ht="15.75" customHeight="1">
      <c r="A828" s="9"/>
      <c r="B828" s="9"/>
      <c r="C828" s="9"/>
      <c r="D828" s="2"/>
      <c r="E828" s="11"/>
      <c r="F828" s="11"/>
      <c r="AA828" s="11"/>
      <c r="AB828" s="13"/>
      <c r="AC828" s="11"/>
      <c r="AD828" s="13"/>
      <c r="AE828" s="11"/>
      <c r="AF828" s="11"/>
      <c r="AH828" s="11"/>
      <c r="AI828" s="11"/>
      <c r="AJ828" s="11"/>
      <c r="AK828" s="11"/>
      <c r="AL828" s="11"/>
      <c r="AM828" s="11"/>
      <c r="BH828" s="13"/>
      <c r="BI828" s="11"/>
      <c r="BJ828" s="13"/>
      <c r="BK828" s="11"/>
      <c r="BT828" s="13"/>
      <c r="BU828" s="13"/>
      <c r="BX828" s="11"/>
      <c r="BY828" s="11"/>
    </row>
    <row r="829" ht="15.75" customHeight="1">
      <c r="A829" s="9"/>
      <c r="B829" s="9"/>
      <c r="C829" s="9"/>
      <c r="D829" s="2"/>
      <c r="E829" s="11"/>
      <c r="F829" s="11"/>
      <c r="AA829" s="11"/>
      <c r="AB829" s="13"/>
      <c r="AC829" s="11"/>
      <c r="AD829" s="13"/>
      <c r="AE829" s="11"/>
      <c r="AF829" s="11"/>
      <c r="AH829" s="11"/>
      <c r="AI829" s="11"/>
      <c r="AJ829" s="11"/>
      <c r="AK829" s="11"/>
      <c r="AL829" s="11"/>
      <c r="AM829" s="11"/>
      <c r="BH829" s="13"/>
      <c r="BI829" s="11"/>
      <c r="BJ829" s="13"/>
      <c r="BK829" s="11"/>
      <c r="BT829" s="13"/>
      <c r="BU829" s="13"/>
      <c r="BX829" s="11"/>
      <c r="BY829" s="11"/>
    </row>
    <row r="830" ht="15.75" customHeight="1">
      <c r="A830" s="9"/>
      <c r="B830" s="9"/>
      <c r="C830" s="9"/>
      <c r="D830" s="2"/>
      <c r="E830" s="11"/>
      <c r="F830" s="11"/>
      <c r="AA830" s="11"/>
      <c r="AB830" s="13"/>
      <c r="AC830" s="11"/>
      <c r="AD830" s="13"/>
      <c r="AE830" s="11"/>
      <c r="AF830" s="11"/>
      <c r="AH830" s="11"/>
      <c r="AI830" s="11"/>
      <c r="AJ830" s="11"/>
      <c r="AK830" s="11"/>
      <c r="AL830" s="11"/>
      <c r="AM830" s="11"/>
      <c r="BH830" s="13"/>
      <c r="BI830" s="11"/>
      <c r="BJ830" s="13"/>
      <c r="BK830" s="11"/>
      <c r="BT830" s="13"/>
      <c r="BU830" s="13"/>
      <c r="BX830" s="11"/>
      <c r="BY830" s="11"/>
    </row>
    <row r="831" ht="15.75" customHeight="1">
      <c r="A831" s="9"/>
      <c r="B831" s="9"/>
      <c r="C831" s="9"/>
      <c r="D831" s="2"/>
      <c r="E831" s="11"/>
      <c r="F831" s="11"/>
      <c r="AA831" s="11"/>
      <c r="AB831" s="13"/>
      <c r="AC831" s="11"/>
      <c r="AD831" s="13"/>
      <c r="AE831" s="11"/>
      <c r="AF831" s="11"/>
      <c r="AH831" s="11"/>
      <c r="AI831" s="11"/>
      <c r="AJ831" s="11"/>
      <c r="AK831" s="11"/>
      <c r="AL831" s="11"/>
      <c r="AM831" s="11"/>
      <c r="BH831" s="13"/>
      <c r="BI831" s="11"/>
      <c r="BJ831" s="13"/>
      <c r="BK831" s="11"/>
      <c r="BT831" s="13"/>
      <c r="BU831" s="13"/>
      <c r="BX831" s="11"/>
      <c r="BY831" s="11"/>
    </row>
    <row r="832" ht="15.75" customHeight="1">
      <c r="A832" s="9"/>
      <c r="B832" s="9"/>
      <c r="C832" s="9"/>
      <c r="D832" s="2"/>
      <c r="E832" s="11"/>
      <c r="F832" s="11"/>
      <c r="AA832" s="11"/>
      <c r="AB832" s="13"/>
      <c r="AC832" s="11"/>
      <c r="AD832" s="13"/>
      <c r="AE832" s="11"/>
      <c r="AF832" s="11"/>
      <c r="AH832" s="11"/>
      <c r="AI832" s="11"/>
      <c r="AJ832" s="11"/>
      <c r="AK832" s="11"/>
      <c r="AL832" s="11"/>
      <c r="AM832" s="11"/>
      <c r="BH832" s="13"/>
      <c r="BI832" s="11"/>
      <c r="BJ832" s="13"/>
      <c r="BK832" s="11"/>
      <c r="BT832" s="13"/>
      <c r="BU832" s="13"/>
      <c r="BX832" s="11"/>
      <c r="BY832" s="11"/>
    </row>
    <row r="833" ht="15.75" customHeight="1">
      <c r="A833" s="9"/>
      <c r="B833" s="9"/>
      <c r="C833" s="9"/>
      <c r="D833" s="2"/>
      <c r="E833" s="11"/>
      <c r="F833" s="11"/>
      <c r="AA833" s="11"/>
      <c r="AB833" s="13"/>
      <c r="AC833" s="11"/>
      <c r="AD833" s="13"/>
      <c r="AE833" s="11"/>
      <c r="AF833" s="11"/>
      <c r="AH833" s="11"/>
      <c r="AI833" s="11"/>
      <c r="AJ833" s="11"/>
      <c r="AK833" s="11"/>
      <c r="AL833" s="11"/>
      <c r="AM833" s="11"/>
      <c r="BH833" s="13"/>
      <c r="BI833" s="11"/>
      <c r="BJ833" s="13"/>
      <c r="BK833" s="11"/>
      <c r="BT833" s="13"/>
      <c r="BU833" s="13"/>
      <c r="BX833" s="11"/>
      <c r="BY833" s="11"/>
    </row>
    <row r="834" ht="15.75" customHeight="1">
      <c r="A834" s="9"/>
      <c r="B834" s="9"/>
      <c r="C834" s="9"/>
      <c r="D834" s="2"/>
      <c r="E834" s="11"/>
      <c r="F834" s="11"/>
      <c r="AA834" s="11"/>
      <c r="AB834" s="13"/>
      <c r="AC834" s="11"/>
      <c r="AD834" s="13"/>
      <c r="AE834" s="11"/>
      <c r="AF834" s="11"/>
      <c r="AH834" s="11"/>
      <c r="AI834" s="11"/>
      <c r="AJ834" s="11"/>
      <c r="AK834" s="11"/>
      <c r="AL834" s="11"/>
      <c r="AM834" s="11"/>
      <c r="BH834" s="13"/>
      <c r="BI834" s="11"/>
      <c r="BJ834" s="13"/>
      <c r="BK834" s="11"/>
      <c r="BT834" s="13"/>
      <c r="BU834" s="13"/>
      <c r="BX834" s="11"/>
      <c r="BY834" s="11"/>
    </row>
    <row r="835" ht="15.75" customHeight="1">
      <c r="A835" s="9"/>
      <c r="B835" s="9"/>
      <c r="C835" s="9"/>
      <c r="D835" s="2"/>
      <c r="E835" s="11"/>
      <c r="F835" s="11"/>
      <c r="AA835" s="11"/>
      <c r="AB835" s="13"/>
      <c r="AC835" s="11"/>
      <c r="AD835" s="13"/>
      <c r="AE835" s="11"/>
      <c r="AF835" s="11"/>
      <c r="AH835" s="11"/>
      <c r="AI835" s="11"/>
      <c r="AJ835" s="11"/>
      <c r="AK835" s="11"/>
      <c r="AL835" s="11"/>
      <c r="AM835" s="11"/>
      <c r="BH835" s="13"/>
      <c r="BI835" s="11"/>
      <c r="BJ835" s="13"/>
      <c r="BK835" s="11"/>
      <c r="BT835" s="13"/>
      <c r="BU835" s="13"/>
      <c r="BX835" s="11"/>
      <c r="BY835" s="11"/>
    </row>
    <row r="836" ht="15.75" customHeight="1">
      <c r="A836" s="9"/>
      <c r="B836" s="9"/>
      <c r="C836" s="9"/>
      <c r="D836" s="2"/>
      <c r="E836" s="11"/>
      <c r="F836" s="11"/>
      <c r="AA836" s="11"/>
      <c r="AB836" s="13"/>
      <c r="AC836" s="11"/>
      <c r="AD836" s="13"/>
      <c r="AE836" s="11"/>
      <c r="AF836" s="11"/>
      <c r="AH836" s="11"/>
      <c r="AI836" s="11"/>
      <c r="AJ836" s="11"/>
      <c r="AK836" s="11"/>
      <c r="AL836" s="11"/>
      <c r="AM836" s="11"/>
      <c r="BH836" s="13"/>
      <c r="BI836" s="11"/>
      <c r="BJ836" s="13"/>
      <c r="BK836" s="11"/>
      <c r="BT836" s="13"/>
      <c r="BU836" s="13"/>
      <c r="BX836" s="11"/>
      <c r="BY836" s="11"/>
    </row>
    <row r="837" ht="15.75" customHeight="1">
      <c r="A837" s="9"/>
      <c r="B837" s="9"/>
      <c r="C837" s="9"/>
      <c r="D837" s="2"/>
      <c r="E837" s="11"/>
      <c r="F837" s="11"/>
      <c r="AA837" s="11"/>
      <c r="AB837" s="13"/>
      <c r="AC837" s="11"/>
      <c r="AD837" s="13"/>
      <c r="AE837" s="11"/>
      <c r="AF837" s="11"/>
      <c r="AH837" s="11"/>
      <c r="AI837" s="11"/>
      <c r="AJ837" s="11"/>
      <c r="AK837" s="11"/>
      <c r="AL837" s="11"/>
      <c r="AM837" s="11"/>
      <c r="BH837" s="13"/>
      <c r="BI837" s="11"/>
      <c r="BJ837" s="13"/>
      <c r="BK837" s="11"/>
      <c r="BT837" s="13"/>
      <c r="BU837" s="13"/>
      <c r="BX837" s="11"/>
      <c r="BY837" s="11"/>
    </row>
    <row r="838" ht="15.75" customHeight="1">
      <c r="A838" s="9"/>
      <c r="B838" s="9"/>
      <c r="C838" s="9"/>
      <c r="D838" s="2"/>
      <c r="E838" s="11"/>
      <c r="F838" s="11"/>
      <c r="AA838" s="11"/>
      <c r="AB838" s="13"/>
      <c r="AC838" s="11"/>
      <c r="AD838" s="13"/>
      <c r="AE838" s="11"/>
      <c r="AF838" s="11"/>
      <c r="AH838" s="11"/>
      <c r="AI838" s="11"/>
      <c r="AJ838" s="11"/>
      <c r="AK838" s="11"/>
      <c r="AL838" s="11"/>
      <c r="AM838" s="11"/>
      <c r="BH838" s="13"/>
      <c r="BI838" s="11"/>
      <c r="BJ838" s="13"/>
      <c r="BK838" s="11"/>
      <c r="BT838" s="13"/>
      <c r="BU838" s="13"/>
      <c r="BX838" s="11"/>
      <c r="BY838" s="11"/>
    </row>
    <row r="839" ht="15.75" customHeight="1">
      <c r="A839" s="9"/>
      <c r="B839" s="9"/>
      <c r="C839" s="9"/>
      <c r="D839" s="2"/>
      <c r="E839" s="11"/>
      <c r="F839" s="11"/>
      <c r="AA839" s="11"/>
      <c r="AB839" s="13"/>
      <c r="AC839" s="11"/>
      <c r="AD839" s="13"/>
      <c r="AE839" s="11"/>
      <c r="AF839" s="11"/>
      <c r="AH839" s="11"/>
      <c r="AI839" s="11"/>
      <c r="AJ839" s="11"/>
      <c r="AK839" s="11"/>
      <c r="AL839" s="11"/>
      <c r="AM839" s="11"/>
      <c r="BH839" s="13"/>
      <c r="BI839" s="11"/>
      <c r="BJ839" s="13"/>
      <c r="BK839" s="11"/>
      <c r="BT839" s="13"/>
      <c r="BU839" s="13"/>
      <c r="BX839" s="11"/>
      <c r="BY839" s="11"/>
    </row>
    <row r="840" ht="15.75" customHeight="1">
      <c r="A840" s="9"/>
      <c r="B840" s="9"/>
      <c r="C840" s="9"/>
      <c r="D840" s="2"/>
      <c r="E840" s="11"/>
      <c r="F840" s="11"/>
      <c r="AA840" s="11"/>
      <c r="AB840" s="13"/>
      <c r="AC840" s="11"/>
      <c r="AD840" s="13"/>
      <c r="AE840" s="11"/>
      <c r="AF840" s="11"/>
      <c r="AH840" s="11"/>
      <c r="AI840" s="11"/>
      <c r="AJ840" s="11"/>
      <c r="AK840" s="11"/>
      <c r="AL840" s="11"/>
      <c r="AM840" s="11"/>
      <c r="BH840" s="13"/>
      <c r="BI840" s="11"/>
      <c r="BJ840" s="13"/>
      <c r="BK840" s="11"/>
      <c r="BT840" s="13"/>
      <c r="BU840" s="13"/>
      <c r="BX840" s="11"/>
      <c r="BY840" s="11"/>
    </row>
    <row r="841" ht="15.75" customHeight="1">
      <c r="A841" s="9"/>
      <c r="B841" s="9"/>
      <c r="C841" s="9"/>
      <c r="D841" s="2"/>
      <c r="E841" s="11"/>
      <c r="F841" s="11"/>
      <c r="AA841" s="11"/>
      <c r="AB841" s="13"/>
      <c r="AC841" s="11"/>
      <c r="AD841" s="13"/>
      <c r="AE841" s="11"/>
      <c r="AF841" s="11"/>
      <c r="AH841" s="11"/>
      <c r="AI841" s="11"/>
      <c r="AJ841" s="11"/>
      <c r="AK841" s="11"/>
      <c r="AL841" s="11"/>
      <c r="AM841" s="11"/>
      <c r="BH841" s="13"/>
      <c r="BI841" s="11"/>
      <c r="BJ841" s="13"/>
      <c r="BK841" s="11"/>
      <c r="BT841" s="13"/>
      <c r="BU841" s="13"/>
      <c r="BX841" s="11"/>
      <c r="BY841" s="11"/>
    </row>
    <row r="842" ht="15.75" customHeight="1">
      <c r="A842" s="9"/>
      <c r="B842" s="9"/>
      <c r="C842" s="9"/>
      <c r="D842" s="2"/>
      <c r="E842" s="11"/>
      <c r="F842" s="11"/>
      <c r="AA842" s="11"/>
      <c r="AB842" s="13"/>
      <c r="AC842" s="11"/>
      <c r="AD842" s="13"/>
      <c r="AE842" s="11"/>
      <c r="AF842" s="11"/>
      <c r="AH842" s="11"/>
      <c r="AI842" s="11"/>
      <c r="AJ842" s="11"/>
      <c r="AK842" s="11"/>
      <c r="AL842" s="11"/>
      <c r="AM842" s="11"/>
      <c r="BH842" s="13"/>
      <c r="BI842" s="11"/>
      <c r="BJ842" s="13"/>
      <c r="BK842" s="11"/>
      <c r="BT842" s="13"/>
      <c r="BU842" s="13"/>
      <c r="BX842" s="11"/>
      <c r="BY842" s="11"/>
    </row>
    <row r="843" ht="15.75" customHeight="1">
      <c r="A843" s="9"/>
      <c r="B843" s="9"/>
      <c r="C843" s="9"/>
      <c r="D843" s="2"/>
      <c r="E843" s="11"/>
      <c r="F843" s="11"/>
      <c r="AA843" s="11"/>
      <c r="AB843" s="13"/>
      <c r="AC843" s="11"/>
      <c r="AD843" s="13"/>
      <c r="AE843" s="11"/>
      <c r="AF843" s="11"/>
      <c r="AH843" s="11"/>
      <c r="AI843" s="11"/>
      <c r="AJ843" s="11"/>
      <c r="AK843" s="11"/>
      <c r="AL843" s="11"/>
      <c r="AM843" s="11"/>
      <c r="BH843" s="13"/>
      <c r="BI843" s="11"/>
      <c r="BJ843" s="13"/>
      <c r="BK843" s="11"/>
      <c r="BT843" s="13"/>
      <c r="BU843" s="13"/>
      <c r="BX843" s="11"/>
      <c r="BY843" s="11"/>
    </row>
    <row r="844" ht="15.75" customHeight="1">
      <c r="A844" s="9"/>
      <c r="B844" s="9"/>
      <c r="C844" s="9"/>
      <c r="D844" s="2"/>
      <c r="E844" s="11"/>
      <c r="F844" s="11"/>
      <c r="AA844" s="11"/>
      <c r="AB844" s="13"/>
      <c r="AC844" s="11"/>
      <c r="AD844" s="13"/>
      <c r="AE844" s="11"/>
      <c r="AF844" s="11"/>
      <c r="AH844" s="11"/>
      <c r="AI844" s="11"/>
      <c r="AJ844" s="11"/>
      <c r="AK844" s="11"/>
      <c r="AL844" s="11"/>
      <c r="AM844" s="11"/>
      <c r="BH844" s="13"/>
      <c r="BI844" s="11"/>
      <c r="BJ844" s="13"/>
      <c r="BK844" s="11"/>
      <c r="BT844" s="13"/>
      <c r="BU844" s="13"/>
      <c r="BX844" s="11"/>
      <c r="BY844" s="11"/>
    </row>
    <row r="845" ht="15.75" customHeight="1">
      <c r="A845" s="9"/>
      <c r="B845" s="9"/>
      <c r="C845" s="9"/>
      <c r="D845" s="2"/>
      <c r="E845" s="11"/>
      <c r="F845" s="11"/>
      <c r="AA845" s="11"/>
      <c r="AB845" s="13"/>
      <c r="AC845" s="11"/>
      <c r="AD845" s="13"/>
      <c r="AE845" s="11"/>
      <c r="AF845" s="11"/>
      <c r="AH845" s="11"/>
      <c r="AI845" s="11"/>
      <c r="AJ845" s="11"/>
      <c r="AK845" s="11"/>
      <c r="AL845" s="11"/>
      <c r="AM845" s="11"/>
      <c r="BH845" s="13"/>
      <c r="BI845" s="11"/>
      <c r="BJ845" s="13"/>
      <c r="BK845" s="11"/>
      <c r="BT845" s="13"/>
      <c r="BU845" s="13"/>
      <c r="BX845" s="11"/>
      <c r="BY845" s="11"/>
    </row>
    <row r="846" ht="15.75" customHeight="1">
      <c r="A846" s="9"/>
      <c r="B846" s="9"/>
      <c r="C846" s="9"/>
      <c r="D846" s="2"/>
      <c r="E846" s="11"/>
      <c r="F846" s="11"/>
      <c r="AA846" s="11"/>
      <c r="AB846" s="13"/>
      <c r="AC846" s="11"/>
      <c r="AD846" s="13"/>
      <c r="AE846" s="11"/>
      <c r="AF846" s="11"/>
      <c r="AH846" s="11"/>
      <c r="AI846" s="11"/>
      <c r="AJ846" s="11"/>
      <c r="AK846" s="11"/>
      <c r="AL846" s="11"/>
      <c r="AM846" s="11"/>
      <c r="BH846" s="13"/>
      <c r="BI846" s="11"/>
      <c r="BJ846" s="13"/>
      <c r="BK846" s="11"/>
      <c r="BT846" s="13"/>
      <c r="BU846" s="13"/>
      <c r="BX846" s="11"/>
      <c r="BY846" s="11"/>
    </row>
    <row r="847" ht="15.75" customHeight="1">
      <c r="A847" s="9"/>
      <c r="B847" s="9"/>
      <c r="C847" s="9"/>
      <c r="D847" s="2"/>
      <c r="E847" s="11"/>
      <c r="F847" s="11"/>
      <c r="AA847" s="11"/>
      <c r="AB847" s="13"/>
      <c r="AC847" s="11"/>
      <c r="AD847" s="13"/>
      <c r="AE847" s="11"/>
      <c r="AF847" s="11"/>
      <c r="AH847" s="11"/>
      <c r="AI847" s="11"/>
      <c r="AJ847" s="11"/>
      <c r="AK847" s="11"/>
      <c r="AL847" s="11"/>
      <c r="AM847" s="11"/>
      <c r="BH847" s="13"/>
      <c r="BI847" s="11"/>
      <c r="BJ847" s="13"/>
      <c r="BK847" s="11"/>
      <c r="BT847" s="13"/>
      <c r="BU847" s="13"/>
      <c r="BX847" s="11"/>
      <c r="BY847" s="11"/>
    </row>
    <row r="848" ht="15.75" customHeight="1">
      <c r="A848" s="9"/>
      <c r="B848" s="9"/>
      <c r="C848" s="9"/>
      <c r="D848" s="2"/>
      <c r="E848" s="11"/>
      <c r="F848" s="11"/>
      <c r="AA848" s="11"/>
      <c r="AB848" s="13"/>
      <c r="AC848" s="11"/>
      <c r="AD848" s="13"/>
      <c r="AE848" s="11"/>
      <c r="AF848" s="11"/>
      <c r="AH848" s="11"/>
      <c r="AI848" s="11"/>
      <c r="AJ848" s="11"/>
      <c r="AK848" s="11"/>
      <c r="AL848" s="11"/>
      <c r="AM848" s="11"/>
      <c r="BH848" s="13"/>
      <c r="BI848" s="11"/>
      <c r="BJ848" s="13"/>
      <c r="BK848" s="11"/>
      <c r="BT848" s="13"/>
      <c r="BU848" s="13"/>
      <c r="BX848" s="11"/>
      <c r="BY848" s="11"/>
    </row>
    <row r="849" ht="15.75" customHeight="1">
      <c r="A849" s="9"/>
      <c r="B849" s="9"/>
      <c r="C849" s="9"/>
      <c r="D849" s="2"/>
      <c r="E849" s="11"/>
      <c r="F849" s="11"/>
      <c r="AA849" s="11"/>
      <c r="AB849" s="13"/>
      <c r="AC849" s="11"/>
      <c r="AD849" s="13"/>
      <c r="AE849" s="11"/>
      <c r="AF849" s="11"/>
      <c r="AH849" s="11"/>
      <c r="AI849" s="11"/>
      <c r="AJ849" s="11"/>
      <c r="AK849" s="11"/>
      <c r="AL849" s="11"/>
      <c r="AM849" s="11"/>
      <c r="BH849" s="13"/>
      <c r="BI849" s="11"/>
      <c r="BJ849" s="13"/>
      <c r="BK849" s="11"/>
      <c r="BT849" s="13"/>
      <c r="BU849" s="13"/>
      <c r="BX849" s="11"/>
      <c r="BY849" s="11"/>
    </row>
    <row r="850" ht="15.75" customHeight="1">
      <c r="A850" s="9"/>
      <c r="B850" s="9"/>
      <c r="C850" s="9"/>
      <c r="D850" s="2"/>
      <c r="E850" s="11"/>
      <c r="F850" s="11"/>
      <c r="AA850" s="11"/>
      <c r="AB850" s="13"/>
      <c r="AC850" s="11"/>
      <c r="AD850" s="13"/>
      <c r="AE850" s="11"/>
      <c r="AF850" s="11"/>
      <c r="AH850" s="11"/>
      <c r="AI850" s="11"/>
      <c r="AJ850" s="11"/>
      <c r="AK850" s="11"/>
      <c r="AL850" s="11"/>
      <c r="AM850" s="11"/>
      <c r="BH850" s="13"/>
      <c r="BI850" s="11"/>
      <c r="BJ850" s="13"/>
      <c r="BK850" s="11"/>
      <c r="BT850" s="13"/>
      <c r="BU850" s="13"/>
      <c r="BX850" s="11"/>
      <c r="BY850" s="11"/>
    </row>
    <row r="851" ht="15.75" customHeight="1">
      <c r="A851" s="9"/>
      <c r="B851" s="9"/>
      <c r="C851" s="9"/>
      <c r="D851" s="2"/>
      <c r="E851" s="11"/>
      <c r="F851" s="11"/>
      <c r="AA851" s="11"/>
      <c r="AB851" s="13"/>
      <c r="AC851" s="11"/>
      <c r="AD851" s="13"/>
      <c r="AE851" s="11"/>
      <c r="AF851" s="11"/>
      <c r="AH851" s="11"/>
      <c r="AI851" s="11"/>
      <c r="AJ851" s="11"/>
      <c r="AK851" s="11"/>
      <c r="AL851" s="11"/>
      <c r="AM851" s="11"/>
      <c r="BH851" s="13"/>
      <c r="BI851" s="11"/>
      <c r="BJ851" s="13"/>
      <c r="BK851" s="11"/>
      <c r="BT851" s="13"/>
      <c r="BU851" s="13"/>
      <c r="BX851" s="11"/>
      <c r="BY851" s="11"/>
    </row>
    <row r="852" ht="15.75" customHeight="1">
      <c r="A852" s="9"/>
      <c r="B852" s="9"/>
      <c r="C852" s="9"/>
      <c r="D852" s="2"/>
      <c r="E852" s="11"/>
      <c r="F852" s="11"/>
      <c r="AA852" s="11"/>
      <c r="AB852" s="13"/>
      <c r="AC852" s="11"/>
      <c r="AD852" s="13"/>
      <c r="AE852" s="11"/>
      <c r="AF852" s="11"/>
      <c r="AH852" s="11"/>
      <c r="AI852" s="11"/>
      <c r="AJ852" s="11"/>
      <c r="AK852" s="11"/>
      <c r="AL852" s="11"/>
      <c r="AM852" s="11"/>
      <c r="BH852" s="13"/>
      <c r="BI852" s="11"/>
      <c r="BJ852" s="13"/>
      <c r="BK852" s="11"/>
      <c r="BT852" s="13"/>
      <c r="BU852" s="13"/>
      <c r="BX852" s="11"/>
      <c r="BY852" s="11"/>
    </row>
    <row r="853" ht="15.75" customHeight="1">
      <c r="A853" s="9"/>
      <c r="B853" s="9"/>
      <c r="C853" s="9"/>
      <c r="D853" s="2"/>
      <c r="E853" s="11"/>
      <c r="F853" s="11"/>
      <c r="AA853" s="11"/>
      <c r="AB853" s="13"/>
      <c r="AC853" s="11"/>
      <c r="AD853" s="13"/>
      <c r="AE853" s="11"/>
      <c r="AF853" s="11"/>
      <c r="AH853" s="11"/>
      <c r="AI853" s="11"/>
      <c r="AJ853" s="11"/>
      <c r="AK853" s="11"/>
      <c r="AL853" s="11"/>
      <c r="AM853" s="11"/>
      <c r="BH853" s="13"/>
      <c r="BI853" s="11"/>
      <c r="BJ853" s="13"/>
      <c r="BK853" s="11"/>
      <c r="BT853" s="13"/>
      <c r="BU853" s="13"/>
      <c r="BX853" s="11"/>
      <c r="BY853" s="11"/>
    </row>
    <row r="854" ht="15.75" customHeight="1">
      <c r="A854" s="9"/>
      <c r="B854" s="9"/>
      <c r="C854" s="9"/>
      <c r="D854" s="2"/>
      <c r="E854" s="11"/>
      <c r="F854" s="11"/>
      <c r="AA854" s="11"/>
      <c r="AB854" s="13"/>
      <c r="AC854" s="11"/>
      <c r="AD854" s="13"/>
      <c r="AE854" s="11"/>
      <c r="AF854" s="11"/>
      <c r="AH854" s="11"/>
      <c r="AI854" s="11"/>
      <c r="AJ854" s="11"/>
      <c r="AK854" s="11"/>
      <c r="AL854" s="11"/>
      <c r="AM854" s="11"/>
      <c r="BH854" s="13"/>
      <c r="BI854" s="11"/>
      <c r="BJ854" s="13"/>
      <c r="BK854" s="11"/>
      <c r="BT854" s="13"/>
      <c r="BU854" s="13"/>
      <c r="BX854" s="11"/>
      <c r="BY854" s="11"/>
    </row>
    <row r="855" ht="15.75" customHeight="1">
      <c r="A855" s="9"/>
      <c r="B855" s="9"/>
      <c r="C855" s="9"/>
      <c r="D855" s="2"/>
      <c r="E855" s="11"/>
      <c r="F855" s="11"/>
      <c r="AA855" s="11"/>
      <c r="AB855" s="13"/>
      <c r="AC855" s="11"/>
      <c r="AD855" s="13"/>
      <c r="AE855" s="11"/>
      <c r="AF855" s="11"/>
      <c r="AH855" s="11"/>
      <c r="AI855" s="11"/>
      <c r="AJ855" s="11"/>
      <c r="AK855" s="11"/>
      <c r="AL855" s="11"/>
      <c r="AM855" s="11"/>
      <c r="BH855" s="13"/>
      <c r="BI855" s="11"/>
      <c r="BJ855" s="13"/>
      <c r="BK855" s="11"/>
      <c r="BT855" s="13"/>
      <c r="BU855" s="13"/>
      <c r="BX855" s="11"/>
      <c r="BY855" s="11"/>
    </row>
    <row r="856" ht="15.75" customHeight="1">
      <c r="A856" s="9"/>
      <c r="B856" s="9"/>
      <c r="C856" s="9"/>
      <c r="D856" s="2"/>
      <c r="E856" s="11"/>
      <c r="F856" s="11"/>
      <c r="AA856" s="11"/>
      <c r="AB856" s="13"/>
      <c r="AC856" s="11"/>
      <c r="AD856" s="13"/>
      <c r="AE856" s="11"/>
      <c r="AF856" s="11"/>
      <c r="AH856" s="11"/>
      <c r="AI856" s="11"/>
      <c r="AJ856" s="11"/>
      <c r="AK856" s="11"/>
      <c r="AL856" s="11"/>
      <c r="AM856" s="11"/>
      <c r="BH856" s="13"/>
      <c r="BI856" s="11"/>
      <c r="BJ856" s="13"/>
      <c r="BK856" s="11"/>
      <c r="BT856" s="13"/>
      <c r="BU856" s="13"/>
      <c r="BX856" s="11"/>
      <c r="BY856" s="11"/>
    </row>
    <row r="857" ht="15.75" customHeight="1">
      <c r="A857" s="9"/>
      <c r="B857" s="9"/>
      <c r="C857" s="9"/>
      <c r="D857" s="2"/>
      <c r="E857" s="11"/>
      <c r="F857" s="11"/>
      <c r="AA857" s="11"/>
      <c r="AB857" s="13"/>
      <c r="AC857" s="11"/>
      <c r="AD857" s="13"/>
      <c r="AE857" s="11"/>
      <c r="AF857" s="11"/>
      <c r="AH857" s="11"/>
      <c r="AI857" s="11"/>
      <c r="AJ857" s="11"/>
      <c r="AK857" s="11"/>
      <c r="AL857" s="11"/>
      <c r="AM857" s="11"/>
      <c r="BH857" s="13"/>
      <c r="BI857" s="11"/>
      <c r="BJ857" s="13"/>
      <c r="BK857" s="11"/>
      <c r="BT857" s="13"/>
      <c r="BU857" s="13"/>
      <c r="BX857" s="11"/>
      <c r="BY857" s="11"/>
    </row>
    <row r="858" ht="15.75" customHeight="1">
      <c r="A858" s="9"/>
      <c r="B858" s="9"/>
      <c r="C858" s="9"/>
      <c r="D858" s="2"/>
      <c r="E858" s="11"/>
      <c r="F858" s="11"/>
      <c r="AA858" s="11"/>
      <c r="AB858" s="13"/>
      <c r="AC858" s="11"/>
      <c r="AD858" s="13"/>
      <c r="AE858" s="11"/>
      <c r="AF858" s="11"/>
      <c r="AH858" s="11"/>
      <c r="AI858" s="11"/>
      <c r="AJ858" s="11"/>
      <c r="AK858" s="11"/>
      <c r="AL858" s="11"/>
      <c r="AM858" s="11"/>
      <c r="BH858" s="13"/>
      <c r="BI858" s="11"/>
      <c r="BJ858" s="13"/>
      <c r="BK858" s="11"/>
      <c r="BT858" s="13"/>
      <c r="BU858" s="13"/>
      <c r="BX858" s="11"/>
      <c r="BY858" s="11"/>
    </row>
    <row r="859" ht="15.75" customHeight="1">
      <c r="A859" s="9"/>
      <c r="B859" s="9"/>
      <c r="C859" s="9"/>
      <c r="D859" s="2"/>
      <c r="E859" s="11"/>
      <c r="F859" s="11"/>
      <c r="AA859" s="11"/>
      <c r="AB859" s="13"/>
      <c r="AC859" s="11"/>
      <c r="AD859" s="13"/>
      <c r="AE859" s="11"/>
      <c r="AF859" s="11"/>
      <c r="AH859" s="11"/>
      <c r="AI859" s="11"/>
      <c r="AJ859" s="11"/>
      <c r="AK859" s="11"/>
      <c r="AL859" s="11"/>
      <c r="AM859" s="11"/>
      <c r="BH859" s="13"/>
      <c r="BI859" s="11"/>
      <c r="BJ859" s="13"/>
      <c r="BK859" s="11"/>
      <c r="BT859" s="13"/>
      <c r="BU859" s="13"/>
      <c r="BX859" s="11"/>
      <c r="BY859" s="11"/>
    </row>
    <row r="860" ht="15.75" customHeight="1">
      <c r="A860" s="9"/>
      <c r="B860" s="9"/>
      <c r="C860" s="9"/>
      <c r="D860" s="2"/>
      <c r="E860" s="11"/>
      <c r="F860" s="11"/>
      <c r="AA860" s="11"/>
      <c r="AB860" s="13"/>
      <c r="AC860" s="11"/>
      <c r="AD860" s="13"/>
      <c r="AE860" s="11"/>
      <c r="AF860" s="11"/>
      <c r="AH860" s="11"/>
      <c r="AI860" s="11"/>
      <c r="AJ860" s="11"/>
      <c r="AK860" s="11"/>
      <c r="AL860" s="11"/>
      <c r="AM860" s="11"/>
      <c r="BH860" s="13"/>
      <c r="BI860" s="11"/>
      <c r="BJ860" s="13"/>
      <c r="BK860" s="11"/>
      <c r="BT860" s="13"/>
      <c r="BU860" s="13"/>
      <c r="BX860" s="11"/>
      <c r="BY860" s="11"/>
    </row>
    <row r="861" ht="15.75" customHeight="1">
      <c r="A861" s="9"/>
      <c r="B861" s="9"/>
      <c r="C861" s="9"/>
      <c r="D861" s="2"/>
      <c r="E861" s="11"/>
      <c r="F861" s="11"/>
      <c r="AA861" s="11"/>
      <c r="AB861" s="13"/>
      <c r="AC861" s="11"/>
      <c r="AD861" s="13"/>
      <c r="AE861" s="11"/>
      <c r="AF861" s="11"/>
      <c r="AH861" s="11"/>
      <c r="AI861" s="11"/>
      <c r="AJ861" s="11"/>
      <c r="AK861" s="11"/>
      <c r="AL861" s="11"/>
      <c r="AM861" s="11"/>
      <c r="BH861" s="13"/>
      <c r="BI861" s="11"/>
      <c r="BJ861" s="13"/>
      <c r="BK861" s="11"/>
      <c r="BT861" s="13"/>
      <c r="BU861" s="13"/>
      <c r="BX861" s="11"/>
      <c r="BY861" s="11"/>
    </row>
    <row r="862" ht="15.75" customHeight="1">
      <c r="A862" s="9"/>
      <c r="B862" s="9"/>
      <c r="C862" s="9"/>
      <c r="D862" s="2"/>
      <c r="E862" s="11"/>
      <c r="F862" s="11"/>
      <c r="AA862" s="11"/>
      <c r="AB862" s="13"/>
      <c r="AC862" s="11"/>
      <c r="AD862" s="13"/>
      <c r="AE862" s="11"/>
      <c r="AF862" s="11"/>
      <c r="AH862" s="11"/>
      <c r="AI862" s="11"/>
      <c r="AJ862" s="11"/>
      <c r="AK862" s="11"/>
      <c r="AL862" s="11"/>
      <c r="AM862" s="11"/>
      <c r="BH862" s="13"/>
      <c r="BI862" s="11"/>
      <c r="BJ862" s="13"/>
      <c r="BK862" s="11"/>
      <c r="BT862" s="13"/>
      <c r="BU862" s="13"/>
      <c r="BX862" s="11"/>
      <c r="BY862" s="11"/>
    </row>
    <row r="863" ht="15.75" customHeight="1">
      <c r="A863" s="9"/>
      <c r="B863" s="9"/>
      <c r="C863" s="9"/>
      <c r="D863" s="2"/>
      <c r="E863" s="11"/>
      <c r="F863" s="11"/>
      <c r="AA863" s="11"/>
      <c r="AB863" s="13"/>
      <c r="AC863" s="11"/>
      <c r="AD863" s="13"/>
      <c r="AE863" s="11"/>
      <c r="AF863" s="11"/>
      <c r="AH863" s="11"/>
      <c r="AI863" s="11"/>
      <c r="AJ863" s="11"/>
      <c r="AK863" s="11"/>
      <c r="AL863" s="11"/>
      <c r="AM863" s="11"/>
      <c r="BH863" s="13"/>
      <c r="BI863" s="11"/>
      <c r="BJ863" s="13"/>
      <c r="BK863" s="11"/>
      <c r="BT863" s="13"/>
      <c r="BU863" s="13"/>
      <c r="BX863" s="11"/>
      <c r="BY863" s="11"/>
    </row>
    <row r="864" ht="15.75" customHeight="1">
      <c r="A864" s="9"/>
      <c r="B864" s="9"/>
      <c r="C864" s="9"/>
      <c r="D864" s="2"/>
      <c r="E864" s="11"/>
      <c r="F864" s="11"/>
      <c r="AA864" s="11"/>
      <c r="AB864" s="13"/>
      <c r="AC864" s="11"/>
      <c r="AD864" s="13"/>
      <c r="AE864" s="11"/>
      <c r="AF864" s="11"/>
      <c r="AH864" s="11"/>
      <c r="AI864" s="11"/>
      <c r="AJ864" s="11"/>
      <c r="AK864" s="11"/>
      <c r="AL864" s="11"/>
      <c r="AM864" s="11"/>
      <c r="BH864" s="13"/>
      <c r="BI864" s="11"/>
      <c r="BJ864" s="13"/>
      <c r="BK864" s="11"/>
      <c r="BT864" s="13"/>
      <c r="BU864" s="13"/>
      <c r="BX864" s="11"/>
      <c r="BY864" s="11"/>
    </row>
    <row r="865" ht="15.75" customHeight="1">
      <c r="A865" s="9"/>
      <c r="B865" s="9"/>
      <c r="C865" s="9"/>
      <c r="D865" s="2"/>
      <c r="E865" s="11"/>
      <c r="F865" s="11"/>
      <c r="AA865" s="11"/>
      <c r="AB865" s="13"/>
      <c r="AC865" s="11"/>
      <c r="AD865" s="13"/>
      <c r="AE865" s="11"/>
      <c r="AF865" s="11"/>
      <c r="AH865" s="11"/>
      <c r="AI865" s="11"/>
      <c r="AJ865" s="11"/>
      <c r="AK865" s="11"/>
      <c r="AL865" s="11"/>
      <c r="AM865" s="11"/>
      <c r="BH865" s="13"/>
      <c r="BI865" s="11"/>
      <c r="BJ865" s="13"/>
      <c r="BK865" s="11"/>
      <c r="BT865" s="13"/>
      <c r="BU865" s="13"/>
      <c r="BX865" s="11"/>
      <c r="BY865" s="11"/>
    </row>
    <row r="866" ht="15.75" customHeight="1">
      <c r="A866" s="9"/>
      <c r="B866" s="9"/>
      <c r="C866" s="9"/>
      <c r="D866" s="2"/>
      <c r="E866" s="11"/>
      <c r="F866" s="11"/>
      <c r="AA866" s="11"/>
      <c r="AB866" s="13"/>
      <c r="AC866" s="11"/>
      <c r="AD866" s="13"/>
      <c r="AE866" s="11"/>
      <c r="AF866" s="11"/>
      <c r="AH866" s="11"/>
      <c r="AI866" s="11"/>
      <c r="AJ866" s="11"/>
      <c r="AK866" s="11"/>
      <c r="AL866" s="11"/>
      <c r="AM866" s="11"/>
      <c r="BH866" s="13"/>
      <c r="BI866" s="11"/>
      <c r="BJ866" s="13"/>
      <c r="BK866" s="11"/>
      <c r="BT866" s="13"/>
      <c r="BU866" s="13"/>
      <c r="BX866" s="11"/>
      <c r="BY866" s="11"/>
    </row>
    <row r="867" ht="15.75" customHeight="1">
      <c r="A867" s="9"/>
      <c r="B867" s="9"/>
      <c r="C867" s="9"/>
      <c r="D867" s="2"/>
      <c r="E867" s="11"/>
      <c r="F867" s="11"/>
      <c r="AA867" s="11"/>
      <c r="AB867" s="13"/>
      <c r="AC867" s="11"/>
      <c r="AD867" s="13"/>
      <c r="AE867" s="11"/>
      <c r="AF867" s="11"/>
      <c r="AH867" s="11"/>
      <c r="AI867" s="11"/>
      <c r="AJ867" s="11"/>
      <c r="AK867" s="11"/>
      <c r="AL867" s="11"/>
      <c r="AM867" s="11"/>
      <c r="BH867" s="13"/>
      <c r="BI867" s="11"/>
      <c r="BJ867" s="13"/>
      <c r="BK867" s="11"/>
      <c r="BT867" s="13"/>
      <c r="BU867" s="13"/>
      <c r="BX867" s="11"/>
      <c r="BY867" s="11"/>
    </row>
    <row r="868" ht="15.75" customHeight="1">
      <c r="A868" s="9"/>
      <c r="B868" s="9"/>
      <c r="C868" s="9"/>
      <c r="D868" s="2"/>
      <c r="E868" s="11"/>
      <c r="F868" s="11"/>
      <c r="AA868" s="11"/>
      <c r="AB868" s="13"/>
      <c r="AC868" s="11"/>
      <c r="AD868" s="13"/>
      <c r="AE868" s="11"/>
      <c r="AF868" s="11"/>
      <c r="AH868" s="11"/>
      <c r="AI868" s="11"/>
      <c r="AJ868" s="11"/>
      <c r="AK868" s="11"/>
      <c r="AL868" s="11"/>
      <c r="AM868" s="11"/>
      <c r="BH868" s="13"/>
      <c r="BI868" s="11"/>
      <c r="BJ868" s="13"/>
      <c r="BK868" s="11"/>
      <c r="BT868" s="13"/>
      <c r="BU868" s="13"/>
      <c r="BX868" s="11"/>
      <c r="BY868" s="11"/>
    </row>
    <row r="869" ht="15.75" customHeight="1">
      <c r="A869" s="9"/>
      <c r="B869" s="9"/>
      <c r="C869" s="9"/>
      <c r="D869" s="2"/>
      <c r="E869" s="11"/>
      <c r="F869" s="11"/>
      <c r="AA869" s="11"/>
      <c r="AB869" s="13"/>
      <c r="AC869" s="11"/>
      <c r="AD869" s="13"/>
      <c r="AE869" s="11"/>
      <c r="AF869" s="11"/>
      <c r="AH869" s="11"/>
      <c r="AI869" s="11"/>
      <c r="AJ869" s="11"/>
      <c r="AK869" s="11"/>
      <c r="AL869" s="11"/>
      <c r="AM869" s="11"/>
      <c r="BH869" s="13"/>
      <c r="BI869" s="11"/>
      <c r="BJ869" s="13"/>
      <c r="BK869" s="11"/>
      <c r="BT869" s="13"/>
      <c r="BU869" s="13"/>
      <c r="BX869" s="11"/>
      <c r="BY869" s="11"/>
    </row>
    <row r="870" ht="15.75" customHeight="1">
      <c r="A870" s="9"/>
      <c r="B870" s="9"/>
      <c r="C870" s="9"/>
      <c r="D870" s="2"/>
      <c r="E870" s="11"/>
      <c r="F870" s="11"/>
      <c r="AA870" s="11"/>
      <c r="AB870" s="13"/>
      <c r="AC870" s="11"/>
      <c r="AD870" s="13"/>
      <c r="AE870" s="11"/>
      <c r="AF870" s="11"/>
      <c r="AH870" s="11"/>
      <c r="AI870" s="11"/>
      <c r="AJ870" s="11"/>
      <c r="AK870" s="11"/>
      <c r="AL870" s="11"/>
      <c r="AM870" s="11"/>
      <c r="BH870" s="13"/>
      <c r="BI870" s="11"/>
      <c r="BJ870" s="13"/>
      <c r="BK870" s="11"/>
      <c r="BT870" s="13"/>
      <c r="BU870" s="13"/>
      <c r="BX870" s="11"/>
      <c r="BY870" s="11"/>
    </row>
    <row r="871" ht="15.75" customHeight="1">
      <c r="A871" s="9"/>
      <c r="B871" s="9"/>
      <c r="C871" s="9"/>
      <c r="D871" s="2"/>
      <c r="E871" s="11"/>
      <c r="F871" s="11"/>
      <c r="AA871" s="11"/>
      <c r="AB871" s="13"/>
      <c r="AC871" s="11"/>
      <c r="AD871" s="13"/>
      <c r="AE871" s="11"/>
      <c r="AF871" s="11"/>
      <c r="AH871" s="11"/>
      <c r="AI871" s="11"/>
      <c r="AJ871" s="11"/>
      <c r="AK871" s="11"/>
      <c r="AL871" s="11"/>
      <c r="AM871" s="11"/>
      <c r="BH871" s="13"/>
      <c r="BI871" s="11"/>
      <c r="BJ871" s="13"/>
      <c r="BK871" s="11"/>
      <c r="BT871" s="13"/>
      <c r="BU871" s="13"/>
      <c r="BX871" s="11"/>
      <c r="BY871" s="11"/>
    </row>
    <row r="872" ht="15.75" customHeight="1">
      <c r="A872" s="9"/>
      <c r="B872" s="9"/>
      <c r="C872" s="9"/>
      <c r="D872" s="2"/>
      <c r="E872" s="11"/>
      <c r="F872" s="11"/>
      <c r="AA872" s="11"/>
      <c r="AB872" s="13"/>
      <c r="AC872" s="11"/>
      <c r="AD872" s="13"/>
      <c r="AE872" s="11"/>
      <c r="AF872" s="11"/>
      <c r="AH872" s="11"/>
      <c r="AI872" s="11"/>
      <c r="AJ872" s="11"/>
      <c r="AK872" s="11"/>
      <c r="AL872" s="11"/>
      <c r="AM872" s="11"/>
      <c r="BH872" s="13"/>
      <c r="BI872" s="11"/>
      <c r="BJ872" s="13"/>
      <c r="BK872" s="11"/>
      <c r="BT872" s="13"/>
      <c r="BU872" s="13"/>
      <c r="BX872" s="11"/>
      <c r="BY872" s="11"/>
    </row>
    <row r="873" ht="15.75" customHeight="1">
      <c r="A873" s="9"/>
      <c r="B873" s="9"/>
      <c r="C873" s="9"/>
      <c r="D873" s="2"/>
      <c r="E873" s="11"/>
      <c r="F873" s="11"/>
      <c r="AA873" s="11"/>
      <c r="AB873" s="13"/>
      <c r="AC873" s="11"/>
      <c r="AD873" s="13"/>
      <c r="AE873" s="11"/>
      <c r="AF873" s="11"/>
      <c r="AH873" s="11"/>
      <c r="AI873" s="11"/>
      <c r="AJ873" s="11"/>
      <c r="AK873" s="11"/>
      <c r="AL873" s="11"/>
      <c r="AM873" s="11"/>
      <c r="BH873" s="13"/>
      <c r="BI873" s="11"/>
      <c r="BJ873" s="13"/>
      <c r="BK873" s="11"/>
      <c r="BT873" s="13"/>
      <c r="BU873" s="13"/>
      <c r="BX873" s="11"/>
      <c r="BY873" s="11"/>
    </row>
    <row r="874" ht="15.75" customHeight="1">
      <c r="A874" s="9"/>
      <c r="B874" s="9"/>
      <c r="C874" s="9"/>
      <c r="D874" s="2"/>
      <c r="E874" s="11"/>
      <c r="F874" s="11"/>
      <c r="AA874" s="11"/>
      <c r="AB874" s="13"/>
      <c r="AC874" s="11"/>
      <c r="AD874" s="13"/>
      <c r="AE874" s="11"/>
      <c r="AF874" s="11"/>
      <c r="AH874" s="11"/>
      <c r="AI874" s="11"/>
      <c r="AJ874" s="11"/>
      <c r="AK874" s="11"/>
      <c r="AL874" s="11"/>
      <c r="AM874" s="11"/>
      <c r="BH874" s="13"/>
      <c r="BI874" s="11"/>
      <c r="BJ874" s="13"/>
      <c r="BK874" s="11"/>
      <c r="BT874" s="13"/>
      <c r="BU874" s="13"/>
      <c r="BX874" s="11"/>
      <c r="BY874" s="11"/>
    </row>
    <row r="875" ht="15.75" customHeight="1">
      <c r="A875" s="9"/>
      <c r="B875" s="9"/>
      <c r="C875" s="9"/>
      <c r="D875" s="2"/>
      <c r="E875" s="11"/>
      <c r="F875" s="11"/>
      <c r="AA875" s="11"/>
      <c r="AB875" s="13"/>
      <c r="AC875" s="11"/>
      <c r="AD875" s="13"/>
      <c r="AE875" s="11"/>
      <c r="AF875" s="11"/>
      <c r="AH875" s="11"/>
      <c r="AI875" s="11"/>
      <c r="AJ875" s="11"/>
      <c r="AK875" s="11"/>
      <c r="AL875" s="11"/>
      <c r="AM875" s="11"/>
      <c r="BH875" s="13"/>
      <c r="BI875" s="11"/>
      <c r="BJ875" s="13"/>
      <c r="BK875" s="11"/>
      <c r="BT875" s="13"/>
      <c r="BU875" s="13"/>
      <c r="BX875" s="11"/>
      <c r="BY875" s="11"/>
    </row>
    <row r="876" ht="15.75" customHeight="1">
      <c r="A876" s="9"/>
      <c r="B876" s="9"/>
      <c r="C876" s="9"/>
      <c r="D876" s="2"/>
      <c r="E876" s="11"/>
      <c r="F876" s="11"/>
      <c r="AA876" s="11"/>
      <c r="AB876" s="13"/>
      <c r="AC876" s="11"/>
      <c r="AD876" s="13"/>
      <c r="AE876" s="11"/>
      <c r="AF876" s="11"/>
      <c r="AH876" s="11"/>
      <c r="AI876" s="11"/>
      <c r="AJ876" s="11"/>
      <c r="AK876" s="11"/>
      <c r="AL876" s="11"/>
      <c r="AM876" s="11"/>
      <c r="BH876" s="13"/>
      <c r="BI876" s="11"/>
      <c r="BJ876" s="13"/>
      <c r="BK876" s="11"/>
      <c r="BT876" s="13"/>
      <c r="BU876" s="13"/>
      <c r="BX876" s="11"/>
      <c r="BY876" s="11"/>
    </row>
    <row r="877" ht="15.75" customHeight="1">
      <c r="A877" s="9"/>
      <c r="B877" s="9"/>
      <c r="C877" s="9"/>
      <c r="D877" s="2"/>
      <c r="E877" s="11"/>
      <c r="F877" s="11"/>
      <c r="AA877" s="11"/>
      <c r="AB877" s="13"/>
      <c r="AC877" s="11"/>
      <c r="AD877" s="13"/>
      <c r="AE877" s="11"/>
      <c r="AF877" s="11"/>
      <c r="AH877" s="11"/>
      <c r="AI877" s="11"/>
      <c r="AJ877" s="11"/>
      <c r="AK877" s="11"/>
      <c r="AL877" s="11"/>
      <c r="AM877" s="11"/>
      <c r="BH877" s="13"/>
      <c r="BI877" s="11"/>
      <c r="BJ877" s="13"/>
      <c r="BK877" s="11"/>
      <c r="BT877" s="13"/>
      <c r="BU877" s="13"/>
      <c r="BX877" s="11"/>
      <c r="BY877" s="11"/>
    </row>
    <row r="878" ht="15.75" customHeight="1">
      <c r="A878" s="9"/>
      <c r="B878" s="9"/>
      <c r="C878" s="9"/>
      <c r="D878" s="2"/>
      <c r="E878" s="11"/>
      <c r="F878" s="11"/>
      <c r="AA878" s="11"/>
      <c r="AB878" s="13"/>
      <c r="AC878" s="11"/>
      <c r="AD878" s="13"/>
      <c r="AE878" s="11"/>
      <c r="AF878" s="11"/>
      <c r="AH878" s="11"/>
      <c r="AI878" s="11"/>
      <c r="AJ878" s="11"/>
      <c r="AK878" s="11"/>
      <c r="AL878" s="11"/>
      <c r="AM878" s="11"/>
      <c r="BH878" s="13"/>
      <c r="BI878" s="11"/>
      <c r="BJ878" s="13"/>
      <c r="BK878" s="11"/>
      <c r="BT878" s="13"/>
      <c r="BU878" s="13"/>
      <c r="BX878" s="11"/>
      <c r="BY878" s="11"/>
    </row>
    <row r="879" ht="15.75" customHeight="1">
      <c r="A879" s="9"/>
      <c r="B879" s="9"/>
      <c r="C879" s="9"/>
      <c r="D879" s="2"/>
      <c r="E879" s="11"/>
      <c r="F879" s="11"/>
      <c r="AA879" s="11"/>
      <c r="AB879" s="13"/>
      <c r="AC879" s="11"/>
      <c r="AD879" s="13"/>
      <c r="AE879" s="11"/>
      <c r="AF879" s="11"/>
      <c r="AH879" s="11"/>
      <c r="AI879" s="11"/>
      <c r="AJ879" s="11"/>
      <c r="AK879" s="11"/>
      <c r="AL879" s="11"/>
      <c r="AM879" s="11"/>
      <c r="BH879" s="13"/>
      <c r="BI879" s="11"/>
      <c r="BJ879" s="13"/>
      <c r="BK879" s="11"/>
      <c r="BT879" s="13"/>
      <c r="BU879" s="13"/>
      <c r="BX879" s="11"/>
      <c r="BY879" s="11"/>
    </row>
    <row r="880" ht="15.75" customHeight="1">
      <c r="A880" s="9"/>
      <c r="B880" s="9"/>
      <c r="C880" s="9"/>
      <c r="D880" s="2"/>
      <c r="E880" s="11"/>
      <c r="F880" s="11"/>
      <c r="AA880" s="11"/>
      <c r="AB880" s="13"/>
      <c r="AC880" s="11"/>
      <c r="AD880" s="13"/>
      <c r="AE880" s="11"/>
      <c r="AF880" s="11"/>
      <c r="AH880" s="11"/>
      <c r="AI880" s="11"/>
      <c r="AJ880" s="11"/>
      <c r="AK880" s="11"/>
      <c r="AL880" s="11"/>
      <c r="AM880" s="11"/>
      <c r="BH880" s="13"/>
      <c r="BI880" s="11"/>
      <c r="BJ880" s="13"/>
      <c r="BK880" s="11"/>
      <c r="BT880" s="13"/>
      <c r="BU880" s="13"/>
      <c r="BX880" s="11"/>
      <c r="BY880" s="11"/>
    </row>
    <row r="881" ht="15.75" customHeight="1">
      <c r="A881" s="9"/>
      <c r="B881" s="9"/>
      <c r="C881" s="9"/>
      <c r="D881" s="2"/>
      <c r="E881" s="11"/>
      <c r="F881" s="11"/>
      <c r="AA881" s="11"/>
      <c r="AB881" s="13"/>
      <c r="AC881" s="11"/>
      <c r="AD881" s="13"/>
      <c r="AE881" s="11"/>
      <c r="AF881" s="11"/>
      <c r="AH881" s="11"/>
      <c r="AI881" s="11"/>
      <c r="AJ881" s="11"/>
      <c r="AK881" s="11"/>
      <c r="AL881" s="11"/>
      <c r="AM881" s="11"/>
      <c r="BH881" s="13"/>
      <c r="BI881" s="11"/>
      <c r="BJ881" s="13"/>
      <c r="BK881" s="11"/>
      <c r="BT881" s="13"/>
      <c r="BU881" s="13"/>
      <c r="BX881" s="11"/>
      <c r="BY881" s="11"/>
    </row>
    <row r="882" ht="15.75" customHeight="1">
      <c r="A882" s="9"/>
      <c r="B882" s="9"/>
      <c r="C882" s="9"/>
      <c r="D882" s="2"/>
      <c r="E882" s="11"/>
      <c r="F882" s="11"/>
      <c r="AA882" s="11"/>
      <c r="AB882" s="13"/>
      <c r="AC882" s="11"/>
      <c r="AD882" s="13"/>
      <c r="AE882" s="11"/>
      <c r="AF882" s="11"/>
      <c r="AH882" s="11"/>
      <c r="AI882" s="11"/>
      <c r="AJ882" s="11"/>
      <c r="AK882" s="11"/>
      <c r="AL882" s="11"/>
      <c r="AM882" s="11"/>
      <c r="BH882" s="13"/>
      <c r="BI882" s="11"/>
      <c r="BJ882" s="13"/>
      <c r="BK882" s="11"/>
      <c r="BT882" s="13"/>
      <c r="BU882" s="13"/>
      <c r="BX882" s="11"/>
      <c r="BY882" s="11"/>
    </row>
    <row r="883" ht="15.75" customHeight="1">
      <c r="A883" s="9"/>
      <c r="B883" s="9"/>
      <c r="C883" s="9"/>
      <c r="D883" s="2"/>
      <c r="E883" s="11"/>
      <c r="F883" s="11"/>
      <c r="AA883" s="11"/>
      <c r="AB883" s="13"/>
      <c r="AC883" s="11"/>
      <c r="AD883" s="13"/>
      <c r="AE883" s="11"/>
      <c r="AF883" s="11"/>
      <c r="AH883" s="11"/>
      <c r="AI883" s="11"/>
      <c r="AJ883" s="11"/>
      <c r="AK883" s="11"/>
      <c r="AL883" s="11"/>
      <c r="AM883" s="11"/>
      <c r="BH883" s="13"/>
      <c r="BI883" s="11"/>
      <c r="BJ883" s="13"/>
      <c r="BK883" s="11"/>
      <c r="BT883" s="13"/>
      <c r="BU883" s="13"/>
      <c r="BX883" s="11"/>
      <c r="BY883" s="11"/>
    </row>
    <row r="884" ht="15.75" customHeight="1">
      <c r="A884" s="9"/>
      <c r="B884" s="9"/>
      <c r="C884" s="9"/>
      <c r="D884" s="2"/>
      <c r="E884" s="11"/>
      <c r="F884" s="11"/>
      <c r="AA884" s="11"/>
      <c r="AB884" s="13"/>
      <c r="AC884" s="11"/>
      <c r="AD884" s="13"/>
      <c r="AE884" s="11"/>
      <c r="AF884" s="11"/>
      <c r="AH884" s="11"/>
      <c r="AI884" s="11"/>
      <c r="AJ884" s="11"/>
      <c r="AK884" s="11"/>
      <c r="AL884" s="11"/>
      <c r="AM884" s="11"/>
      <c r="BH884" s="13"/>
      <c r="BI884" s="11"/>
      <c r="BJ884" s="13"/>
      <c r="BK884" s="11"/>
      <c r="BT884" s="13"/>
      <c r="BU884" s="13"/>
      <c r="BX884" s="11"/>
      <c r="BY884" s="11"/>
    </row>
    <row r="885" ht="15.75" customHeight="1">
      <c r="A885" s="9"/>
      <c r="B885" s="9"/>
      <c r="C885" s="9"/>
      <c r="D885" s="2"/>
      <c r="E885" s="11"/>
      <c r="F885" s="11"/>
      <c r="AA885" s="11"/>
      <c r="AB885" s="13"/>
      <c r="AC885" s="11"/>
      <c r="AD885" s="13"/>
      <c r="AE885" s="11"/>
      <c r="AF885" s="11"/>
      <c r="AH885" s="11"/>
      <c r="AI885" s="11"/>
      <c r="AJ885" s="11"/>
      <c r="AK885" s="11"/>
      <c r="AL885" s="11"/>
      <c r="AM885" s="11"/>
      <c r="BH885" s="13"/>
      <c r="BI885" s="11"/>
      <c r="BJ885" s="13"/>
      <c r="BK885" s="11"/>
      <c r="BT885" s="13"/>
      <c r="BU885" s="13"/>
      <c r="BX885" s="11"/>
      <c r="BY885" s="11"/>
    </row>
    <row r="886" ht="15.75" customHeight="1">
      <c r="A886" s="9"/>
      <c r="B886" s="9"/>
      <c r="C886" s="9"/>
      <c r="D886" s="2"/>
      <c r="E886" s="11"/>
      <c r="F886" s="11"/>
      <c r="AA886" s="11"/>
      <c r="AB886" s="13"/>
      <c r="AC886" s="11"/>
      <c r="AD886" s="13"/>
      <c r="AE886" s="11"/>
      <c r="AF886" s="11"/>
      <c r="AH886" s="11"/>
      <c r="AI886" s="11"/>
      <c r="AJ886" s="11"/>
      <c r="AK886" s="11"/>
      <c r="AL886" s="11"/>
      <c r="AM886" s="11"/>
      <c r="BH886" s="13"/>
      <c r="BI886" s="11"/>
      <c r="BJ886" s="13"/>
      <c r="BK886" s="11"/>
      <c r="BT886" s="13"/>
      <c r="BU886" s="13"/>
      <c r="BX886" s="11"/>
      <c r="BY886" s="11"/>
    </row>
    <row r="887" ht="15.75" customHeight="1">
      <c r="A887" s="9"/>
      <c r="B887" s="9"/>
      <c r="C887" s="9"/>
      <c r="D887" s="2"/>
      <c r="E887" s="11"/>
      <c r="F887" s="11"/>
      <c r="AA887" s="11"/>
      <c r="AB887" s="13"/>
      <c r="AC887" s="11"/>
      <c r="AD887" s="13"/>
      <c r="AE887" s="11"/>
      <c r="AF887" s="11"/>
      <c r="AH887" s="11"/>
      <c r="AI887" s="11"/>
      <c r="AJ887" s="11"/>
      <c r="AK887" s="11"/>
      <c r="AL887" s="11"/>
      <c r="AM887" s="11"/>
      <c r="BH887" s="13"/>
      <c r="BI887" s="11"/>
      <c r="BJ887" s="13"/>
      <c r="BK887" s="11"/>
      <c r="BT887" s="13"/>
      <c r="BU887" s="13"/>
      <c r="BX887" s="11"/>
      <c r="BY887" s="11"/>
    </row>
    <row r="888" ht="15.75" customHeight="1">
      <c r="A888" s="9"/>
      <c r="B888" s="9"/>
      <c r="C888" s="9"/>
      <c r="D888" s="2"/>
      <c r="E888" s="11"/>
      <c r="F888" s="11"/>
      <c r="AA888" s="11"/>
      <c r="AB888" s="13"/>
      <c r="AC888" s="11"/>
      <c r="AD888" s="13"/>
      <c r="AE888" s="11"/>
      <c r="AF888" s="11"/>
      <c r="AH888" s="11"/>
      <c r="AI888" s="11"/>
      <c r="AJ888" s="11"/>
      <c r="AK888" s="11"/>
      <c r="AL888" s="11"/>
      <c r="AM888" s="11"/>
      <c r="BH888" s="13"/>
      <c r="BI888" s="11"/>
      <c r="BJ888" s="13"/>
      <c r="BK888" s="11"/>
      <c r="BT888" s="13"/>
      <c r="BU888" s="13"/>
      <c r="BX888" s="11"/>
      <c r="BY888" s="11"/>
    </row>
    <row r="889" ht="15.75" customHeight="1">
      <c r="A889" s="9"/>
      <c r="B889" s="9"/>
      <c r="C889" s="9"/>
      <c r="D889" s="2"/>
      <c r="E889" s="11"/>
      <c r="F889" s="11"/>
      <c r="AA889" s="11"/>
      <c r="AB889" s="13"/>
      <c r="AC889" s="11"/>
      <c r="AD889" s="13"/>
      <c r="AE889" s="11"/>
      <c r="AF889" s="11"/>
      <c r="AH889" s="11"/>
      <c r="AI889" s="11"/>
      <c r="AJ889" s="11"/>
      <c r="AK889" s="11"/>
      <c r="AL889" s="11"/>
      <c r="AM889" s="11"/>
      <c r="BH889" s="13"/>
      <c r="BI889" s="11"/>
      <c r="BJ889" s="13"/>
      <c r="BK889" s="11"/>
      <c r="BT889" s="13"/>
      <c r="BU889" s="13"/>
      <c r="BX889" s="11"/>
      <c r="BY889" s="11"/>
    </row>
    <row r="890" ht="15.75" customHeight="1">
      <c r="A890" s="9"/>
      <c r="B890" s="9"/>
      <c r="C890" s="9"/>
      <c r="D890" s="2"/>
      <c r="E890" s="11"/>
      <c r="F890" s="11"/>
      <c r="AA890" s="11"/>
      <c r="AB890" s="13"/>
      <c r="AC890" s="11"/>
      <c r="AD890" s="13"/>
      <c r="AE890" s="11"/>
      <c r="AF890" s="11"/>
      <c r="AH890" s="11"/>
      <c r="AI890" s="11"/>
      <c r="AJ890" s="11"/>
      <c r="AK890" s="11"/>
      <c r="AL890" s="11"/>
      <c r="AM890" s="11"/>
      <c r="BH890" s="13"/>
      <c r="BI890" s="11"/>
      <c r="BJ890" s="13"/>
      <c r="BK890" s="11"/>
      <c r="BT890" s="13"/>
      <c r="BU890" s="13"/>
      <c r="BX890" s="11"/>
      <c r="BY890" s="11"/>
    </row>
    <row r="891" ht="15.75" customHeight="1">
      <c r="A891" s="9"/>
      <c r="B891" s="9"/>
      <c r="C891" s="9"/>
      <c r="D891" s="2"/>
      <c r="E891" s="11"/>
      <c r="F891" s="11"/>
      <c r="AA891" s="11"/>
      <c r="AB891" s="13"/>
      <c r="AC891" s="11"/>
      <c r="AD891" s="13"/>
      <c r="AE891" s="11"/>
      <c r="AF891" s="11"/>
      <c r="AH891" s="11"/>
      <c r="AI891" s="11"/>
      <c r="AJ891" s="11"/>
      <c r="AK891" s="11"/>
      <c r="AL891" s="11"/>
      <c r="AM891" s="11"/>
      <c r="BH891" s="13"/>
      <c r="BI891" s="11"/>
      <c r="BJ891" s="13"/>
      <c r="BK891" s="11"/>
      <c r="BT891" s="13"/>
      <c r="BU891" s="13"/>
      <c r="BX891" s="11"/>
      <c r="BY891" s="11"/>
    </row>
    <row r="892" ht="15.75" customHeight="1">
      <c r="A892" s="9"/>
      <c r="B892" s="9"/>
      <c r="C892" s="9"/>
      <c r="D892" s="2"/>
      <c r="E892" s="11"/>
      <c r="F892" s="11"/>
      <c r="AA892" s="11"/>
      <c r="AB892" s="13"/>
      <c r="AC892" s="11"/>
      <c r="AD892" s="13"/>
      <c r="AE892" s="11"/>
      <c r="AF892" s="11"/>
      <c r="AH892" s="11"/>
      <c r="AI892" s="11"/>
      <c r="AJ892" s="11"/>
      <c r="AK892" s="11"/>
      <c r="AL892" s="11"/>
      <c r="AM892" s="11"/>
      <c r="BH892" s="13"/>
      <c r="BI892" s="11"/>
      <c r="BJ892" s="13"/>
      <c r="BK892" s="11"/>
      <c r="BT892" s="13"/>
      <c r="BU892" s="13"/>
      <c r="BX892" s="11"/>
      <c r="BY892" s="11"/>
    </row>
    <row r="893" ht="15.75" customHeight="1">
      <c r="A893" s="9"/>
      <c r="B893" s="9"/>
      <c r="C893" s="9"/>
      <c r="D893" s="2"/>
      <c r="E893" s="11"/>
      <c r="F893" s="11"/>
      <c r="AA893" s="11"/>
      <c r="AB893" s="13"/>
      <c r="AC893" s="11"/>
      <c r="AD893" s="13"/>
      <c r="AE893" s="11"/>
      <c r="AF893" s="11"/>
      <c r="AH893" s="11"/>
      <c r="AI893" s="11"/>
      <c r="AJ893" s="11"/>
      <c r="AK893" s="11"/>
      <c r="AL893" s="11"/>
      <c r="AM893" s="11"/>
      <c r="BH893" s="13"/>
      <c r="BI893" s="11"/>
      <c r="BJ893" s="13"/>
      <c r="BK893" s="11"/>
      <c r="BT893" s="13"/>
      <c r="BU893" s="13"/>
      <c r="BX893" s="11"/>
      <c r="BY893" s="11"/>
    </row>
    <row r="894" ht="15.75" customHeight="1">
      <c r="A894" s="9"/>
      <c r="B894" s="9"/>
      <c r="C894" s="9"/>
      <c r="D894" s="2"/>
      <c r="E894" s="11"/>
      <c r="F894" s="11"/>
      <c r="AA894" s="11"/>
      <c r="AB894" s="13"/>
      <c r="AC894" s="11"/>
      <c r="AD894" s="13"/>
      <c r="AE894" s="11"/>
      <c r="AF894" s="11"/>
      <c r="AH894" s="11"/>
      <c r="AI894" s="11"/>
      <c r="AJ894" s="11"/>
      <c r="AK894" s="11"/>
      <c r="AL894" s="11"/>
      <c r="AM894" s="11"/>
      <c r="BH894" s="13"/>
      <c r="BI894" s="11"/>
      <c r="BJ894" s="13"/>
      <c r="BK894" s="11"/>
      <c r="BT894" s="13"/>
      <c r="BU894" s="13"/>
      <c r="BX894" s="11"/>
      <c r="BY894" s="11"/>
    </row>
    <row r="895" ht="15.75" customHeight="1">
      <c r="A895" s="9"/>
      <c r="B895" s="9"/>
      <c r="C895" s="9"/>
      <c r="D895" s="2"/>
      <c r="E895" s="11"/>
      <c r="F895" s="11"/>
      <c r="AA895" s="11"/>
      <c r="AB895" s="13"/>
      <c r="AC895" s="11"/>
      <c r="AD895" s="13"/>
      <c r="AE895" s="11"/>
      <c r="AF895" s="11"/>
      <c r="AH895" s="11"/>
      <c r="AI895" s="11"/>
      <c r="AJ895" s="11"/>
      <c r="AK895" s="11"/>
      <c r="AL895" s="11"/>
      <c r="AM895" s="11"/>
      <c r="BH895" s="13"/>
      <c r="BI895" s="11"/>
      <c r="BJ895" s="13"/>
      <c r="BK895" s="11"/>
      <c r="BT895" s="13"/>
      <c r="BU895" s="13"/>
      <c r="BX895" s="11"/>
      <c r="BY895" s="11"/>
    </row>
    <row r="896" ht="15.75" customHeight="1">
      <c r="A896" s="9"/>
      <c r="B896" s="9"/>
      <c r="C896" s="9"/>
      <c r="D896" s="2"/>
      <c r="E896" s="11"/>
      <c r="F896" s="11"/>
      <c r="AA896" s="11"/>
      <c r="AB896" s="13"/>
      <c r="AC896" s="11"/>
      <c r="AD896" s="13"/>
      <c r="AE896" s="11"/>
      <c r="AF896" s="11"/>
      <c r="AH896" s="11"/>
      <c r="AI896" s="11"/>
      <c r="AJ896" s="11"/>
      <c r="AK896" s="11"/>
      <c r="AL896" s="11"/>
      <c r="AM896" s="11"/>
      <c r="BH896" s="13"/>
      <c r="BI896" s="11"/>
      <c r="BJ896" s="13"/>
      <c r="BK896" s="11"/>
      <c r="BT896" s="13"/>
      <c r="BU896" s="13"/>
      <c r="BX896" s="11"/>
      <c r="BY896" s="11"/>
    </row>
    <row r="897" ht="15.75" customHeight="1">
      <c r="A897" s="9"/>
      <c r="B897" s="9"/>
      <c r="C897" s="9"/>
      <c r="D897" s="2"/>
      <c r="E897" s="11"/>
      <c r="F897" s="11"/>
      <c r="AA897" s="11"/>
      <c r="AB897" s="13"/>
      <c r="AC897" s="11"/>
      <c r="AD897" s="13"/>
      <c r="AE897" s="11"/>
      <c r="AF897" s="11"/>
      <c r="AH897" s="11"/>
      <c r="AI897" s="11"/>
      <c r="AJ897" s="11"/>
      <c r="AK897" s="11"/>
      <c r="AL897" s="11"/>
      <c r="AM897" s="11"/>
      <c r="BH897" s="13"/>
      <c r="BI897" s="11"/>
      <c r="BJ897" s="13"/>
      <c r="BK897" s="11"/>
      <c r="BT897" s="13"/>
      <c r="BU897" s="13"/>
      <c r="BX897" s="11"/>
      <c r="BY897" s="11"/>
    </row>
    <row r="898" ht="15.75" customHeight="1">
      <c r="A898" s="9"/>
      <c r="B898" s="9"/>
      <c r="C898" s="9"/>
      <c r="D898" s="2"/>
      <c r="E898" s="11"/>
      <c r="F898" s="11"/>
      <c r="AA898" s="11"/>
      <c r="AB898" s="13"/>
      <c r="AC898" s="11"/>
      <c r="AD898" s="13"/>
      <c r="AE898" s="11"/>
      <c r="AF898" s="11"/>
      <c r="AH898" s="11"/>
      <c r="AI898" s="11"/>
      <c r="AJ898" s="11"/>
      <c r="AK898" s="11"/>
      <c r="AL898" s="11"/>
      <c r="AM898" s="11"/>
      <c r="BH898" s="13"/>
      <c r="BI898" s="11"/>
      <c r="BJ898" s="13"/>
      <c r="BK898" s="11"/>
      <c r="BT898" s="13"/>
      <c r="BU898" s="13"/>
      <c r="BX898" s="11"/>
      <c r="BY898" s="11"/>
    </row>
    <row r="899" ht="15.75" customHeight="1">
      <c r="A899" s="9"/>
      <c r="B899" s="9"/>
      <c r="C899" s="9"/>
      <c r="D899" s="2"/>
      <c r="E899" s="11"/>
      <c r="F899" s="11"/>
      <c r="AA899" s="11"/>
      <c r="AB899" s="13"/>
      <c r="AC899" s="11"/>
      <c r="AD899" s="13"/>
      <c r="AE899" s="11"/>
      <c r="AF899" s="11"/>
      <c r="AH899" s="11"/>
      <c r="AI899" s="11"/>
      <c r="AJ899" s="11"/>
      <c r="AK899" s="11"/>
      <c r="AL899" s="11"/>
      <c r="AM899" s="11"/>
      <c r="BH899" s="13"/>
      <c r="BI899" s="11"/>
      <c r="BJ899" s="13"/>
      <c r="BK899" s="11"/>
      <c r="BT899" s="13"/>
      <c r="BU899" s="13"/>
      <c r="BX899" s="11"/>
      <c r="BY899" s="11"/>
    </row>
    <row r="900" ht="15.75" customHeight="1">
      <c r="A900" s="9"/>
      <c r="B900" s="9"/>
      <c r="C900" s="9"/>
      <c r="D900" s="2"/>
      <c r="E900" s="11"/>
      <c r="F900" s="11"/>
      <c r="AA900" s="11"/>
      <c r="AB900" s="13"/>
      <c r="AC900" s="11"/>
      <c r="AD900" s="13"/>
      <c r="AE900" s="11"/>
      <c r="AF900" s="11"/>
      <c r="AH900" s="11"/>
      <c r="AI900" s="11"/>
      <c r="AJ900" s="11"/>
      <c r="AK900" s="11"/>
      <c r="AL900" s="11"/>
      <c r="AM900" s="11"/>
      <c r="BH900" s="13"/>
      <c r="BI900" s="11"/>
      <c r="BJ900" s="13"/>
      <c r="BK900" s="11"/>
      <c r="BT900" s="13"/>
      <c r="BU900" s="13"/>
      <c r="BX900" s="11"/>
      <c r="BY900" s="11"/>
    </row>
    <row r="901" ht="15.75" customHeight="1">
      <c r="A901" s="9"/>
      <c r="B901" s="9"/>
      <c r="C901" s="9"/>
      <c r="D901" s="2"/>
      <c r="E901" s="11"/>
      <c r="F901" s="11"/>
      <c r="AA901" s="11"/>
      <c r="AB901" s="13"/>
      <c r="AC901" s="11"/>
      <c r="AD901" s="13"/>
      <c r="AE901" s="11"/>
      <c r="AF901" s="11"/>
      <c r="AH901" s="11"/>
      <c r="AI901" s="11"/>
      <c r="AJ901" s="11"/>
      <c r="AK901" s="11"/>
      <c r="AL901" s="11"/>
      <c r="AM901" s="11"/>
      <c r="BH901" s="13"/>
      <c r="BI901" s="11"/>
      <c r="BJ901" s="13"/>
      <c r="BK901" s="11"/>
      <c r="BT901" s="13"/>
      <c r="BU901" s="13"/>
      <c r="BX901" s="11"/>
      <c r="BY901" s="11"/>
    </row>
    <row r="902" ht="15.75" customHeight="1">
      <c r="A902" s="9"/>
      <c r="B902" s="9"/>
      <c r="C902" s="9"/>
      <c r="D902" s="2"/>
      <c r="E902" s="11"/>
      <c r="F902" s="11"/>
      <c r="AA902" s="11"/>
      <c r="AB902" s="13"/>
      <c r="AC902" s="11"/>
      <c r="AD902" s="13"/>
      <c r="AE902" s="11"/>
      <c r="AF902" s="11"/>
      <c r="AH902" s="11"/>
      <c r="AI902" s="11"/>
      <c r="AJ902" s="11"/>
      <c r="AK902" s="11"/>
      <c r="AL902" s="11"/>
      <c r="AM902" s="11"/>
      <c r="BH902" s="13"/>
      <c r="BI902" s="11"/>
      <c r="BJ902" s="13"/>
      <c r="BK902" s="11"/>
      <c r="BT902" s="13"/>
      <c r="BU902" s="13"/>
      <c r="BX902" s="11"/>
      <c r="BY902" s="11"/>
    </row>
    <row r="903" ht="15.75" customHeight="1">
      <c r="A903" s="9"/>
      <c r="B903" s="9"/>
      <c r="C903" s="9"/>
      <c r="D903" s="2"/>
      <c r="E903" s="11"/>
      <c r="F903" s="11"/>
      <c r="AA903" s="11"/>
      <c r="AB903" s="13"/>
      <c r="AC903" s="11"/>
      <c r="AD903" s="13"/>
      <c r="AE903" s="11"/>
      <c r="AF903" s="11"/>
      <c r="AH903" s="11"/>
      <c r="AI903" s="11"/>
      <c r="AJ903" s="11"/>
      <c r="AK903" s="11"/>
      <c r="AL903" s="11"/>
      <c r="AM903" s="11"/>
      <c r="BH903" s="13"/>
      <c r="BI903" s="11"/>
      <c r="BJ903" s="13"/>
      <c r="BK903" s="11"/>
      <c r="BT903" s="13"/>
      <c r="BU903" s="13"/>
      <c r="BX903" s="11"/>
      <c r="BY903" s="11"/>
    </row>
    <row r="904" ht="15.75" customHeight="1">
      <c r="A904" s="9"/>
      <c r="B904" s="9"/>
      <c r="C904" s="9"/>
      <c r="D904" s="2"/>
      <c r="E904" s="11"/>
      <c r="F904" s="11"/>
      <c r="AA904" s="11"/>
      <c r="AB904" s="13"/>
      <c r="AC904" s="11"/>
      <c r="AD904" s="13"/>
      <c r="AE904" s="11"/>
      <c r="AF904" s="11"/>
      <c r="AH904" s="11"/>
      <c r="AI904" s="11"/>
      <c r="AJ904" s="11"/>
      <c r="AK904" s="11"/>
      <c r="AL904" s="11"/>
      <c r="AM904" s="11"/>
      <c r="BH904" s="13"/>
      <c r="BI904" s="11"/>
      <c r="BJ904" s="13"/>
      <c r="BK904" s="11"/>
      <c r="BT904" s="13"/>
      <c r="BU904" s="13"/>
      <c r="BX904" s="11"/>
      <c r="BY904" s="11"/>
    </row>
    <row r="905" ht="15.75" customHeight="1">
      <c r="A905" s="9"/>
      <c r="B905" s="9"/>
      <c r="C905" s="9"/>
      <c r="D905" s="2"/>
      <c r="E905" s="11"/>
      <c r="F905" s="11"/>
      <c r="AA905" s="11"/>
      <c r="AB905" s="13"/>
      <c r="AC905" s="11"/>
      <c r="AD905" s="13"/>
      <c r="AE905" s="11"/>
      <c r="AF905" s="11"/>
      <c r="AH905" s="11"/>
      <c r="AI905" s="11"/>
      <c r="AJ905" s="11"/>
      <c r="AK905" s="11"/>
      <c r="AL905" s="11"/>
      <c r="AM905" s="11"/>
      <c r="BH905" s="13"/>
      <c r="BI905" s="11"/>
      <c r="BJ905" s="13"/>
      <c r="BK905" s="11"/>
      <c r="BT905" s="13"/>
      <c r="BU905" s="13"/>
      <c r="BX905" s="11"/>
      <c r="BY905" s="11"/>
    </row>
    <row r="906" ht="15.75" customHeight="1">
      <c r="A906" s="9"/>
      <c r="B906" s="9"/>
      <c r="C906" s="9"/>
      <c r="D906" s="2"/>
      <c r="E906" s="11"/>
      <c r="F906" s="11"/>
      <c r="AA906" s="11"/>
      <c r="AB906" s="13"/>
      <c r="AC906" s="11"/>
      <c r="AD906" s="13"/>
      <c r="AE906" s="11"/>
      <c r="AF906" s="11"/>
      <c r="AH906" s="11"/>
      <c r="AI906" s="11"/>
      <c r="AJ906" s="11"/>
      <c r="AK906" s="11"/>
      <c r="AL906" s="11"/>
      <c r="AM906" s="11"/>
      <c r="BH906" s="13"/>
      <c r="BI906" s="11"/>
      <c r="BJ906" s="13"/>
      <c r="BK906" s="11"/>
      <c r="BT906" s="13"/>
      <c r="BU906" s="13"/>
      <c r="BX906" s="11"/>
      <c r="BY906" s="11"/>
    </row>
    <row r="907" ht="15.75" customHeight="1">
      <c r="A907" s="9"/>
      <c r="B907" s="9"/>
      <c r="C907" s="9"/>
      <c r="D907" s="2"/>
      <c r="E907" s="11"/>
      <c r="F907" s="11"/>
      <c r="AA907" s="11"/>
      <c r="AB907" s="13"/>
      <c r="AC907" s="11"/>
      <c r="AD907" s="13"/>
      <c r="AE907" s="11"/>
      <c r="AF907" s="11"/>
      <c r="AH907" s="11"/>
      <c r="AI907" s="11"/>
      <c r="AJ907" s="11"/>
      <c r="AK907" s="11"/>
      <c r="AL907" s="11"/>
      <c r="AM907" s="11"/>
      <c r="BH907" s="13"/>
      <c r="BI907" s="11"/>
      <c r="BJ907" s="13"/>
      <c r="BK907" s="11"/>
      <c r="BT907" s="13"/>
      <c r="BU907" s="13"/>
      <c r="BX907" s="11"/>
      <c r="BY907" s="11"/>
    </row>
    <row r="908" ht="15.75" customHeight="1">
      <c r="A908" s="9"/>
      <c r="B908" s="9"/>
      <c r="C908" s="9"/>
      <c r="D908" s="2"/>
      <c r="E908" s="11"/>
      <c r="F908" s="11"/>
      <c r="AA908" s="11"/>
      <c r="AB908" s="13"/>
      <c r="AC908" s="11"/>
      <c r="AD908" s="13"/>
      <c r="AE908" s="11"/>
      <c r="AF908" s="11"/>
      <c r="AH908" s="11"/>
      <c r="AI908" s="11"/>
      <c r="AJ908" s="11"/>
      <c r="AK908" s="11"/>
      <c r="AL908" s="11"/>
      <c r="AM908" s="11"/>
      <c r="BH908" s="13"/>
      <c r="BI908" s="11"/>
      <c r="BJ908" s="13"/>
      <c r="BK908" s="11"/>
      <c r="BT908" s="13"/>
      <c r="BU908" s="13"/>
      <c r="BX908" s="11"/>
      <c r="BY908" s="11"/>
    </row>
    <row r="909" ht="15.75" customHeight="1">
      <c r="A909" s="9"/>
      <c r="B909" s="9"/>
      <c r="C909" s="9"/>
      <c r="D909" s="2"/>
      <c r="E909" s="11"/>
      <c r="F909" s="11"/>
      <c r="AA909" s="11"/>
      <c r="AB909" s="13"/>
      <c r="AC909" s="11"/>
      <c r="AD909" s="13"/>
      <c r="AE909" s="11"/>
      <c r="AF909" s="11"/>
      <c r="AH909" s="11"/>
      <c r="AI909" s="11"/>
      <c r="AJ909" s="11"/>
      <c r="AK909" s="11"/>
      <c r="AL909" s="11"/>
      <c r="AM909" s="11"/>
      <c r="BH909" s="13"/>
      <c r="BI909" s="11"/>
      <c r="BJ909" s="13"/>
      <c r="BK909" s="11"/>
      <c r="BT909" s="13"/>
      <c r="BU909" s="13"/>
      <c r="BX909" s="11"/>
      <c r="BY909" s="11"/>
    </row>
    <row r="910" ht="15.75" customHeight="1">
      <c r="A910" s="9"/>
      <c r="B910" s="9"/>
      <c r="C910" s="9"/>
      <c r="D910" s="2"/>
      <c r="E910" s="11"/>
      <c r="F910" s="11"/>
      <c r="AA910" s="11"/>
      <c r="AB910" s="13"/>
      <c r="AC910" s="11"/>
      <c r="AD910" s="13"/>
      <c r="AE910" s="11"/>
      <c r="AF910" s="11"/>
      <c r="AH910" s="11"/>
      <c r="AI910" s="11"/>
      <c r="AJ910" s="11"/>
      <c r="AK910" s="11"/>
      <c r="AL910" s="11"/>
      <c r="AM910" s="11"/>
      <c r="BH910" s="13"/>
      <c r="BI910" s="11"/>
      <c r="BJ910" s="13"/>
      <c r="BK910" s="11"/>
      <c r="BT910" s="13"/>
      <c r="BU910" s="13"/>
      <c r="BX910" s="11"/>
      <c r="BY910" s="11"/>
    </row>
    <row r="911" ht="15.75" customHeight="1">
      <c r="A911" s="9"/>
      <c r="B911" s="9"/>
      <c r="C911" s="9"/>
      <c r="D911" s="2"/>
      <c r="E911" s="11"/>
      <c r="F911" s="11"/>
      <c r="AA911" s="11"/>
      <c r="AB911" s="13"/>
      <c r="AC911" s="11"/>
      <c r="AD911" s="13"/>
      <c r="AE911" s="11"/>
      <c r="AF911" s="11"/>
      <c r="AH911" s="11"/>
      <c r="AI911" s="11"/>
      <c r="AJ911" s="11"/>
      <c r="AK911" s="11"/>
      <c r="AL911" s="11"/>
      <c r="AM911" s="11"/>
      <c r="BH911" s="13"/>
      <c r="BI911" s="11"/>
      <c r="BJ911" s="13"/>
      <c r="BK911" s="11"/>
      <c r="BT911" s="13"/>
      <c r="BU911" s="13"/>
      <c r="BX911" s="11"/>
      <c r="BY911" s="11"/>
    </row>
    <row r="912" ht="15.75" customHeight="1">
      <c r="A912" s="9"/>
      <c r="B912" s="9"/>
      <c r="C912" s="9"/>
      <c r="D912" s="2"/>
      <c r="E912" s="11"/>
      <c r="F912" s="11"/>
      <c r="AA912" s="11"/>
      <c r="AB912" s="13"/>
      <c r="AC912" s="11"/>
      <c r="AD912" s="13"/>
      <c r="AE912" s="11"/>
      <c r="AF912" s="11"/>
      <c r="AH912" s="11"/>
      <c r="AI912" s="11"/>
      <c r="AJ912" s="11"/>
      <c r="AK912" s="11"/>
      <c r="AL912" s="11"/>
      <c r="AM912" s="11"/>
      <c r="BH912" s="13"/>
      <c r="BI912" s="11"/>
      <c r="BJ912" s="13"/>
      <c r="BK912" s="11"/>
      <c r="BT912" s="13"/>
      <c r="BU912" s="13"/>
      <c r="BX912" s="11"/>
      <c r="BY912" s="11"/>
    </row>
    <row r="913" ht="15.75" customHeight="1">
      <c r="A913" s="9"/>
      <c r="B913" s="9"/>
      <c r="C913" s="9"/>
      <c r="D913" s="2"/>
      <c r="E913" s="11"/>
      <c r="F913" s="11"/>
      <c r="AA913" s="11"/>
      <c r="AB913" s="13"/>
      <c r="AC913" s="11"/>
      <c r="AD913" s="13"/>
      <c r="AE913" s="11"/>
      <c r="AF913" s="11"/>
      <c r="AH913" s="11"/>
      <c r="AI913" s="11"/>
      <c r="AJ913" s="11"/>
      <c r="AK913" s="11"/>
      <c r="AL913" s="11"/>
      <c r="AM913" s="11"/>
      <c r="BH913" s="13"/>
      <c r="BI913" s="11"/>
      <c r="BJ913" s="13"/>
      <c r="BK913" s="11"/>
      <c r="BT913" s="13"/>
      <c r="BU913" s="13"/>
      <c r="BX913" s="11"/>
      <c r="BY913" s="11"/>
    </row>
    <row r="914" ht="15.75" customHeight="1">
      <c r="A914" s="9"/>
      <c r="B914" s="9"/>
      <c r="C914" s="9"/>
      <c r="D914" s="2"/>
      <c r="E914" s="11"/>
      <c r="F914" s="11"/>
      <c r="AA914" s="11"/>
      <c r="AB914" s="13"/>
      <c r="AC914" s="11"/>
      <c r="AD914" s="13"/>
      <c r="AE914" s="11"/>
      <c r="AF914" s="11"/>
      <c r="AH914" s="11"/>
      <c r="AI914" s="11"/>
      <c r="AJ914" s="11"/>
      <c r="AK914" s="11"/>
      <c r="AL914" s="11"/>
      <c r="AM914" s="11"/>
      <c r="BH914" s="13"/>
      <c r="BI914" s="11"/>
      <c r="BJ914" s="13"/>
      <c r="BK914" s="11"/>
      <c r="BT914" s="13"/>
      <c r="BU914" s="13"/>
      <c r="BX914" s="11"/>
      <c r="BY914" s="11"/>
    </row>
    <row r="915" ht="15.75" customHeight="1">
      <c r="A915" s="9"/>
      <c r="B915" s="9"/>
      <c r="C915" s="9"/>
      <c r="D915" s="2"/>
      <c r="E915" s="11"/>
      <c r="F915" s="11"/>
      <c r="AA915" s="11"/>
      <c r="AB915" s="13"/>
      <c r="AC915" s="11"/>
      <c r="AD915" s="13"/>
      <c r="AE915" s="11"/>
      <c r="AF915" s="11"/>
      <c r="AH915" s="11"/>
      <c r="AI915" s="11"/>
      <c r="AJ915" s="11"/>
      <c r="AK915" s="11"/>
      <c r="AL915" s="11"/>
      <c r="AM915" s="11"/>
      <c r="BH915" s="13"/>
      <c r="BI915" s="11"/>
      <c r="BJ915" s="13"/>
      <c r="BK915" s="11"/>
      <c r="BT915" s="13"/>
      <c r="BU915" s="13"/>
      <c r="BX915" s="11"/>
      <c r="BY915" s="11"/>
    </row>
    <row r="916" ht="15.75" customHeight="1">
      <c r="A916" s="9"/>
      <c r="B916" s="9"/>
      <c r="C916" s="9"/>
      <c r="D916" s="2"/>
      <c r="E916" s="11"/>
      <c r="F916" s="11"/>
      <c r="AA916" s="11"/>
      <c r="AB916" s="13"/>
      <c r="AC916" s="11"/>
      <c r="AD916" s="13"/>
      <c r="AE916" s="11"/>
      <c r="AF916" s="11"/>
      <c r="AH916" s="11"/>
      <c r="AI916" s="11"/>
      <c r="AJ916" s="11"/>
      <c r="AK916" s="11"/>
      <c r="AL916" s="11"/>
      <c r="AM916" s="11"/>
      <c r="BH916" s="13"/>
      <c r="BI916" s="11"/>
      <c r="BJ916" s="13"/>
      <c r="BK916" s="11"/>
      <c r="BT916" s="13"/>
      <c r="BU916" s="13"/>
      <c r="BX916" s="11"/>
      <c r="BY916" s="11"/>
    </row>
    <row r="917" ht="15.75" customHeight="1">
      <c r="A917" s="9"/>
      <c r="B917" s="9"/>
      <c r="C917" s="9"/>
      <c r="D917" s="2"/>
      <c r="E917" s="11"/>
      <c r="F917" s="11"/>
      <c r="AA917" s="11"/>
      <c r="AB917" s="13"/>
      <c r="AC917" s="11"/>
      <c r="AD917" s="13"/>
      <c r="AE917" s="11"/>
      <c r="AF917" s="11"/>
      <c r="AH917" s="11"/>
      <c r="AI917" s="11"/>
      <c r="AJ917" s="11"/>
      <c r="AK917" s="11"/>
      <c r="AL917" s="11"/>
      <c r="AM917" s="11"/>
      <c r="BH917" s="13"/>
      <c r="BI917" s="11"/>
      <c r="BJ917" s="13"/>
      <c r="BK917" s="11"/>
      <c r="BT917" s="13"/>
      <c r="BU917" s="13"/>
      <c r="BX917" s="11"/>
      <c r="BY917" s="11"/>
    </row>
    <row r="918" ht="15.75" customHeight="1">
      <c r="A918" s="9"/>
      <c r="B918" s="9"/>
      <c r="C918" s="9"/>
      <c r="D918" s="2"/>
      <c r="E918" s="11"/>
      <c r="F918" s="11"/>
      <c r="AA918" s="11"/>
      <c r="AB918" s="13"/>
      <c r="AC918" s="11"/>
      <c r="AD918" s="13"/>
      <c r="AE918" s="11"/>
      <c r="AF918" s="11"/>
      <c r="AH918" s="11"/>
      <c r="AI918" s="11"/>
      <c r="AJ918" s="11"/>
      <c r="AK918" s="11"/>
      <c r="AL918" s="11"/>
      <c r="AM918" s="11"/>
      <c r="BH918" s="13"/>
      <c r="BI918" s="11"/>
      <c r="BJ918" s="13"/>
      <c r="BK918" s="11"/>
      <c r="BT918" s="13"/>
      <c r="BU918" s="13"/>
      <c r="BX918" s="11"/>
      <c r="BY918" s="11"/>
    </row>
    <row r="919" ht="15.75" customHeight="1">
      <c r="A919" s="9"/>
      <c r="B919" s="9"/>
      <c r="C919" s="9"/>
      <c r="D919" s="2"/>
      <c r="E919" s="11"/>
      <c r="F919" s="11"/>
      <c r="AA919" s="11"/>
      <c r="AB919" s="13"/>
      <c r="AC919" s="11"/>
      <c r="AD919" s="13"/>
      <c r="AE919" s="11"/>
      <c r="AF919" s="11"/>
      <c r="AH919" s="11"/>
      <c r="AI919" s="11"/>
      <c r="AJ919" s="11"/>
      <c r="AK919" s="11"/>
      <c r="AL919" s="11"/>
      <c r="AM919" s="11"/>
      <c r="BH919" s="13"/>
      <c r="BI919" s="11"/>
      <c r="BJ919" s="13"/>
      <c r="BK919" s="11"/>
      <c r="BT919" s="13"/>
      <c r="BU919" s="13"/>
      <c r="BX919" s="11"/>
      <c r="BY919" s="11"/>
    </row>
    <row r="920" ht="15.75" customHeight="1">
      <c r="A920" s="9"/>
      <c r="B920" s="9"/>
      <c r="C920" s="9"/>
      <c r="D920" s="2"/>
      <c r="E920" s="11"/>
      <c r="F920" s="11"/>
      <c r="AA920" s="11"/>
      <c r="AB920" s="13"/>
      <c r="AC920" s="11"/>
      <c r="AD920" s="13"/>
      <c r="AE920" s="11"/>
      <c r="AF920" s="11"/>
      <c r="AH920" s="11"/>
      <c r="AI920" s="11"/>
      <c r="AJ920" s="11"/>
      <c r="AK920" s="11"/>
      <c r="AL920" s="11"/>
      <c r="AM920" s="11"/>
      <c r="BH920" s="13"/>
      <c r="BI920" s="11"/>
      <c r="BJ920" s="13"/>
      <c r="BK920" s="11"/>
      <c r="BT920" s="13"/>
      <c r="BU920" s="13"/>
      <c r="BX920" s="11"/>
      <c r="BY920" s="11"/>
    </row>
    <row r="921" ht="15.75" customHeight="1">
      <c r="A921" s="9"/>
      <c r="B921" s="9"/>
      <c r="C921" s="9"/>
      <c r="D921" s="2"/>
      <c r="E921" s="11"/>
      <c r="F921" s="11"/>
      <c r="AA921" s="11"/>
      <c r="AB921" s="13"/>
      <c r="AC921" s="11"/>
      <c r="AD921" s="13"/>
      <c r="AE921" s="11"/>
      <c r="AF921" s="11"/>
      <c r="AH921" s="11"/>
      <c r="AI921" s="11"/>
      <c r="AJ921" s="11"/>
      <c r="AK921" s="11"/>
      <c r="AL921" s="11"/>
      <c r="AM921" s="11"/>
      <c r="BH921" s="13"/>
      <c r="BI921" s="11"/>
      <c r="BJ921" s="13"/>
      <c r="BK921" s="11"/>
      <c r="BT921" s="13"/>
      <c r="BU921" s="13"/>
      <c r="BX921" s="11"/>
      <c r="BY921" s="11"/>
    </row>
    <row r="922" ht="15.75" customHeight="1">
      <c r="A922" s="9"/>
      <c r="B922" s="9"/>
      <c r="C922" s="9"/>
      <c r="D922" s="2"/>
      <c r="E922" s="11"/>
      <c r="F922" s="11"/>
      <c r="AA922" s="11"/>
      <c r="AB922" s="13"/>
      <c r="AC922" s="11"/>
      <c r="AD922" s="13"/>
      <c r="AE922" s="11"/>
      <c r="AF922" s="11"/>
      <c r="AH922" s="11"/>
      <c r="AI922" s="11"/>
      <c r="AJ922" s="11"/>
      <c r="AK922" s="11"/>
      <c r="AL922" s="11"/>
      <c r="AM922" s="11"/>
      <c r="BH922" s="13"/>
      <c r="BI922" s="11"/>
      <c r="BJ922" s="13"/>
      <c r="BK922" s="11"/>
      <c r="BT922" s="13"/>
      <c r="BU922" s="13"/>
      <c r="BX922" s="11"/>
      <c r="BY922" s="11"/>
    </row>
    <row r="923" ht="15.75" customHeight="1">
      <c r="A923" s="9"/>
      <c r="B923" s="9"/>
      <c r="C923" s="9"/>
      <c r="D923" s="2"/>
      <c r="E923" s="11"/>
      <c r="F923" s="11"/>
      <c r="AA923" s="11"/>
      <c r="AB923" s="13"/>
      <c r="AC923" s="11"/>
      <c r="AD923" s="13"/>
      <c r="AE923" s="11"/>
      <c r="AF923" s="11"/>
      <c r="AH923" s="11"/>
      <c r="AI923" s="11"/>
      <c r="AJ923" s="11"/>
      <c r="AK923" s="11"/>
      <c r="AL923" s="11"/>
      <c r="AM923" s="11"/>
      <c r="BH923" s="13"/>
      <c r="BI923" s="11"/>
      <c r="BJ923" s="13"/>
      <c r="BK923" s="11"/>
      <c r="BT923" s="13"/>
      <c r="BU923" s="13"/>
      <c r="BX923" s="11"/>
      <c r="BY923" s="11"/>
    </row>
    <row r="924" ht="15.75" customHeight="1">
      <c r="A924" s="9"/>
      <c r="B924" s="9"/>
      <c r="C924" s="9"/>
      <c r="D924" s="2"/>
      <c r="E924" s="11"/>
      <c r="F924" s="11"/>
      <c r="AA924" s="11"/>
      <c r="AB924" s="13"/>
      <c r="AC924" s="11"/>
      <c r="AD924" s="13"/>
      <c r="AE924" s="11"/>
      <c r="AF924" s="11"/>
      <c r="AH924" s="11"/>
      <c r="AI924" s="11"/>
      <c r="AJ924" s="11"/>
      <c r="AK924" s="11"/>
      <c r="AL924" s="11"/>
      <c r="AM924" s="11"/>
      <c r="BH924" s="13"/>
      <c r="BI924" s="11"/>
      <c r="BJ924" s="13"/>
      <c r="BK924" s="11"/>
      <c r="BT924" s="13"/>
      <c r="BU924" s="13"/>
      <c r="BX924" s="11"/>
      <c r="BY924" s="11"/>
    </row>
    <row r="925" ht="15.75" customHeight="1">
      <c r="A925" s="9"/>
      <c r="B925" s="9"/>
      <c r="C925" s="9"/>
      <c r="D925" s="2"/>
      <c r="E925" s="11"/>
      <c r="F925" s="11"/>
      <c r="AA925" s="11"/>
      <c r="AB925" s="13"/>
      <c r="AC925" s="11"/>
      <c r="AD925" s="13"/>
      <c r="AE925" s="11"/>
      <c r="AF925" s="11"/>
      <c r="AH925" s="11"/>
      <c r="AI925" s="11"/>
      <c r="AJ925" s="11"/>
      <c r="AK925" s="11"/>
      <c r="AL925" s="11"/>
      <c r="AM925" s="11"/>
      <c r="BH925" s="13"/>
      <c r="BI925" s="11"/>
      <c r="BJ925" s="13"/>
      <c r="BK925" s="11"/>
      <c r="BT925" s="13"/>
      <c r="BU925" s="13"/>
      <c r="BX925" s="11"/>
      <c r="BY925" s="11"/>
    </row>
    <row r="926" ht="15.75" customHeight="1">
      <c r="A926" s="9"/>
      <c r="B926" s="9"/>
      <c r="C926" s="9"/>
      <c r="D926" s="2"/>
      <c r="E926" s="11"/>
      <c r="F926" s="11"/>
      <c r="AA926" s="11"/>
      <c r="AB926" s="13"/>
      <c r="AC926" s="11"/>
      <c r="AD926" s="13"/>
      <c r="AE926" s="11"/>
      <c r="AF926" s="11"/>
      <c r="AH926" s="11"/>
      <c r="AI926" s="11"/>
      <c r="AJ926" s="11"/>
      <c r="AK926" s="11"/>
      <c r="AL926" s="11"/>
      <c r="AM926" s="11"/>
      <c r="BH926" s="13"/>
      <c r="BI926" s="11"/>
      <c r="BJ926" s="13"/>
      <c r="BK926" s="11"/>
      <c r="BT926" s="13"/>
      <c r="BU926" s="13"/>
      <c r="BX926" s="11"/>
      <c r="BY926" s="11"/>
    </row>
    <row r="927" ht="15.75" customHeight="1">
      <c r="A927" s="9"/>
      <c r="B927" s="9"/>
      <c r="C927" s="9"/>
      <c r="D927" s="2"/>
      <c r="E927" s="11"/>
      <c r="F927" s="11"/>
      <c r="AA927" s="11"/>
      <c r="AB927" s="13"/>
      <c r="AC927" s="11"/>
      <c r="AD927" s="13"/>
      <c r="AE927" s="11"/>
      <c r="AF927" s="11"/>
      <c r="AH927" s="11"/>
      <c r="AI927" s="11"/>
      <c r="AJ927" s="11"/>
      <c r="AK927" s="11"/>
      <c r="AL927" s="11"/>
      <c r="AM927" s="11"/>
      <c r="BH927" s="13"/>
      <c r="BI927" s="11"/>
      <c r="BJ927" s="13"/>
      <c r="BK927" s="11"/>
      <c r="BT927" s="13"/>
      <c r="BU927" s="13"/>
      <c r="BX927" s="11"/>
      <c r="BY927" s="11"/>
    </row>
    <row r="928" ht="15.75" customHeight="1">
      <c r="A928" s="9"/>
      <c r="B928" s="9"/>
      <c r="C928" s="9"/>
      <c r="D928" s="2"/>
      <c r="E928" s="11"/>
      <c r="F928" s="11"/>
      <c r="AA928" s="11"/>
      <c r="AB928" s="13"/>
      <c r="AC928" s="11"/>
      <c r="AD928" s="13"/>
      <c r="AE928" s="11"/>
      <c r="AF928" s="11"/>
      <c r="AH928" s="11"/>
      <c r="AI928" s="11"/>
      <c r="AJ928" s="11"/>
      <c r="AK928" s="11"/>
      <c r="AL928" s="11"/>
      <c r="AM928" s="11"/>
      <c r="BH928" s="13"/>
      <c r="BI928" s="11"/>
      <c r="BJ928" s="13"/>
      <c r="BK928" s="11"/>
      <c r="BT928" s="13"/>
      <c r="BU928" s="13"/>
      <c r="BX928" s="11"/>
      <c r="BY928" s="11"/>
    </row>
    <row r="929" ht="15.75" customHeight="1">
      <c r="A929" s="9"/>
      <c r="B929" s="9"/>
      <c r="C929" s="9"/>
      <c r="D929" s="2"/>
      <c r="E929" s="11"/>
      <c r="F929" s="11"/>
      <c r="AA929" s="11"/>
      <c r="AB929" s="13"/>
      <c r="AC929" s="11"/>
      <c r="AD929" s="13"/>
      <c r="AE929" s="11"/>
      <c r="AF929" s="11"/>
      <c r="AH929" s="11"/>
      <c r="AI929" s="11"/>
      <c r="AJ929" s="11"/>
      <c r="AK929" s="11"/>
      <c r="AL929" s="11"/>
      <c r="AM929" s="11"/>
      <c r="BH929" s="13"/>
      <c r="BI929" s="11"/>
      <c r="BJ929" s="13"/>
      <c r="BK929" s="11"/>
      <c r="BT929" s="13"/>
      <c r="BU929" s="13"/>
      <c r="BX929" s="11"/>
      <c r="BY929" s="11"/>
    </row>
    <row r="930" ht="15.75" customHeight="1">
      <c r="A930" s="9"/>
      <c r="B930" s="9"/>
      <c r="C930" s="9"/>
      <c r="D930" s="2"/>
      <c r="E930" s="11"/>
      <c r="F930" s="11"/>
      <c r="AA930" s="11"/>
      <c r="AB930" s="13"/>
      <c r="AC930" s="11"/>
      <c r="AD930" s="13"/>
      <c r="AE930" s="11"/>
      <c r="AF930" s="11"/>
      <c r="AH930" s="11"/>
      <c r="AI930" s="11"/>
      <c r="AJ930" s="11"/>
      <c r="AK930" s="11"/>
      <c r="AL930" s="11"/>
      <c r="AM930" s="11"/>
      <c r="BH930" s="13"/>
      <c r="BI930" s="11"/>
      <c r="BJ930" s="13"/>
      <c r="BK930" s="11"/>
      <c r="BT930" s="13"/>
      <c r="BU930" s="13"/>
      <c r="BX930" s="11"/>
      <c r="BY930" s="11"/>
    </row>
    <row r="931" ht="15.75" customHeight="1">
      <c r="A931" s="9"/>
      <c r="B931" s="9"/>
      <c r="C931" s="9"/>
      <c r="D931" s="2"/>
      <c r="E931" s="11"/>
      <c r="F931" s="11"/>
      <c r="AA931" s="11"/>
      <c r="AB931" s="13"/>
      <c r="AC931" s="11"/>
      <c r="AD931" s="13"/>
      <c r="AE931" s="11"/>
      <c r="AF931" s="11"/>
      <c r="AH931" s="11"/>
      <c r="AI931" s="11"/>
      <c r="AJ931" s="11"/>
      <c r="AK931" s="11"/>
      <c r="AL931" s="11"/>
      <c r="AM931" s="11"/>
      <c r="BH931" s="13"/>
      <c r="BI931" s="11"/>
      <c r="BJ931" s="13"/>
      <c r="BK931" s="11"/>
      <c r="BT931" s="13"/>
      <c r="BU931" s="13"/>
      <c r="BX931" s="11"/>
      <c r="BY931" s="11"/>
    </row>
    <row r="932" ht="15.75" customHeight="1">
      <c r="A932" s="9"/>
      <c r="B932" s="9"/>
      <c r="C932" s="9"/>
      <c r="D932" s="2"/>
      <c r="E932" s="11"/>
      <c r="F932" s="11"/>
      <c r="AA932" s="11"/>
      <c r="AB932" s="13"/>
      <c r="AC932" s="11"/>
      <c r="AD932" s="13"/>
      <c r="AE932" s="11"/>
      <c r="AF932" s="11"/>
      <c r="AH932" s="11"/>
      <c r="AI932" s="11"/>
      <c r="AJ932" s="11"/>
      <c r="AK932" s="11"/>
      <c r="AL932" s="11"/>
      <c r="AM932" s="11"/>
      <c r="BH932" s="13"/>
      <c r="BI932" s="11"/>
      <c r="BJ932" s="13"/>
      <c r="BK932" s="11"/>
      <c r="BT932" s="13"/>
      <c r="BU932" s="13"/>
      <c r="BX932" s="11"/>
      <c r="BY932" s="11"/>
    </row>
    <row r="933" ht="15.75" customHeight="1">
      <c r="A933" s="9"/>
      <c r="B933" s="9"/>
      <c r="C933" s="9"/>
      <c r="D933" s="2"/>
      <c r="E933" s="11"/>
      <c r="F933" s="11"/>
      <c r="AA933" s="11"/>
      <c r="AB933" s="13"/>
      <c r="AC933" s="11"/>
      <c r="AD933" s="13"/>
      <c r="AE933" s="11"/>
      <c r="AF933" s="11"/>
      <c r="AH933" s="11"/>
      <c r="AI933" s="11"/>
      <c r="AJ933" s="11"/>
      <c r="AK933" s="11"/>
      <c r="AL933" s="11"/>
      <c r="AM933" s="11"/>
      <c r="BH933" s="13"/>
      <c r="BI933" s="11"/>
      <c r="BJ933" s="13"/>
      <c r="BK933" s="11"/>
      <c r="BT933" s="13"/>
      <c r="BU933" s="13"/>
      <c r="BX933" s="11"/>
      <c r="BY933" s="11"/>
    </row>
    <row r="934" ht="15.75" customHeight="1">
      <c r="A934" s="9"/>
      <c r="B934" s="9"/>
      <c r="C934" s="9"/>
      <c r="D934" s="2"/>
      <c r="E934" s="11"/>
      <c r="F934" s="11"/>
      <c r="AA934" s="11"/>
      <c r="AB934" s="13"/>
      <c r="AC934" s="11"/>
      <c r="AD934" s="13"/>
      <c r="AE934" s="11"/>
      <c r="AF934" s="11"/>
      <c r="AH934" s="11"/>
      <c r="AI934" s="11"/>
      <c r="AJ934" s="11"/>
      <c r="AK934" s="11"/>
      <c r="AL934" s="11"/>
      <c r="AM934" s="11"/>
      <c r="BH934" s="13"/>
      <c r="BI934" s="11"/>
      <c r="BJ934" s="13"/>
      <c r="BK934" s="11"/>
      <c r="BT934" s="13"/>
      <c r="BU934" s="13"/>
      <c r="BX934" s="11"/>
      <c r="BY934" s="11"/>
    </row>
    <row r="935" ht="15.75" customHeight="1">
      <c r="A935" s="9"/>
      <c r="B935" s="9"/>
      <c r="C935" s="9"/>
      <c r="D935" s="2"/>
      <c r="E935" s="11"/>
      <c r="F935" s="11"/>
      <c r="AA935" s="11"/>
      <c r="AB935" s="13"/>
      <c r="AC935" s="11"/>
      <c r="AD935" s="13"/>
      <c r="AE935" s="11"/>
      <c r="AF935" s="11"/>
      <c r="AH935" s="11"/>
      <c r="AI935" s="11"/>
      <c r="AJ935" s="11"/>
      <c r="AK935" s="11"/>
      <c r="AL935" s="11"/>
      <c r="AM935" s="11"/>
      <c r="BH935" s="13"/>
      <c r="BI935" s="11"/>
      <c r="BJ935" s="13"/>
      <c r="BK935" s="11"/>
      <c r="BT935" s="13"/>
      <c r="BU935" s="13"/>
      <c r="BX935" s="11"/>
      <c r="BY935" s="11"/>
    </row>
    <row r="936" ht="15.75" customHeight="1">
      <c r="A936" s="9"/>
      <c r="B936" s="9"/>
      <c r="C936" s="9"/>
      <c r="D936" s="2"/>
      <c r="E936" s="11"/>
      <c r="F936" s="11"/>
      <c r="AA936" s="11"/>
      <c r="AB936" s="13"/>
      <c r="AC936" s="11"/>
      <c r="AD936" s="13"/>
      <c r="AE936" s="11"/>
      <c r="AF936" s="11"/>
      <c r="AH936" s="11"/>
      <c r="AI936" s="11"/>
      <c r="AJ936" s="11"/>
      <c r="AK936" s="11"/>
      <c r="AL936" s="11"/>
      <c r="AM936" s="11"/>
      <c r="BH936" s="13"/>
      <c r="BI936" s="11"/>
      <c r="BJ936" s="13"/>
      <c r="BK936" s="11"/>
      <c r="BT936" s="13"/>
      <c r="BU936" s="13"/>
      <c r="BX936" s="11"/>
      <c r="BY936" s="11"/>
    </row>
    <row r="937" ht="15.75" customHeight="1">
      <c r="A937" s="9"/>
      <c r="B937" s="9"/>
      <c r="C937" s="9"/>
      <c r="D937" s="2"/>
      <c r="E937" s="11"/>
      <c r="F937" s="11"/>
      <c r="AA937" s="11"/>
      <c r="AB937" s="13"/>
      <c r="AC937" s="11"/>
      <c r="AD937" s="13"/>
      <c r="AE937" s="11"/>
      <c r="AF937" s="11"/>
      <c r="AH937" s="11"/>
      <c r="AI937" s="11"/>
      <c r="AJ937" s="11"/>
      <c r="AK937" s="11"/>
      <c r="AL937" s="11"/>
      <c r="AM937" s="11"/>
      <c r="BH937" s="13"/>
      <c r="BI937" s="11"/>
      <c r="BJ937" s="13"/>
      <c r="BK937" s="11"/>
      <c r="BT937" s="13"/>
      <c r="BU937" s="13"/>
      <c r="BX937" s="11"/>
      <c r="BY937" s="11"/>
    </row>
    <row r="938" ht="15.75" customHeight="1">
      <c r="A938" s="9"/>
      <c r="B938" s="9"/>
      <c r="C938" s="9"/>
      <c r="D938" s="2"/>
      <c r="E938" s="11"/>
      <c r="F938" s="11"/>
      <c r="AA938" s="11"/>
      <c r="AB938" s="13"/>
      <c r="AC938" s="11"/>
      <c r="AD938" s="13"/>
      <c r="AE938" s="11"/>
      <c r="AF938" s="11"/>
      <c r="AH938" s="11"/>
      <c r="AI938" s="11"/>
      <c r="AJ938" s="11"/>
      <c r="AK938" s="11"/>
      <c r="AL938" s="11"/>
      <c r="AM938" s="11"/>
      <c r="BH938" s="13"/>
      <c r="BI938" s="11"/>
      <c r="BJ938" s="13"/>
      <c r="BK938" s="11"/>
      <c r="BT938" s="13"/>
      <c r="BU938" s="13"/>
      <c r="BX938" s="11"/>
      <c r="BY938" s="11"/>
    </row>
    <row r="939" ht="15.75" customHeight="1">
      <c r="A939" s="9"/>
      <c r="B939" s="9"/>
      <c r="C939" s="9"/>
      <c r="D939" s="2"/>
      <c r="E939" s="11"/>
      <c r="F939" s="11"/>
      <c r="AA939" s="11"/>
      <c r="AB939" s="13"/>
      <c r="AC939" s="11"/>
      <c r="AD939" s="13"/>
      <c r="AE939" s="11"/>
      <c r="AF939" s="11"/>
      <c r="AH939" s="11"/>
      <c r="AI939" s="11"/>
      <c r="AJ939" s="11"/>
      <c r="AK939" s="11"/>
      <c r="AL939" s="11"/>
      <c r="AM939" s="11"/>
      <c r="BH939" s="13"/>
      <c r="BI939" s="11"/>
      <c r="BJ939" s="13"/>
      <c r="BK939" s="11"/>
      <c r="BT939" s="13"/>
      <c r="BU939" s="13"/>
      <c r="BX939" s="11"/>
      <c r="BY939" s="11"/>
    </row>
    <row r="940" ht="15.75" customHeight="1">
      <c r="A940" s="9"/>
      <c r="B940" s="9"/>
      <c r="C940" s="9"/>
      <c r="D940" s="2"/>
      <c r="E940" s="11"/>
      <c r="F940" s="11"/>
      <c r="AA940" s="11"/>
      <c r="AB940" s="13"/>
      <c r="AC940" s="11"/>
      <c r="AD940" s="13"/>
      <c r="AE940" s="11"/>
      <c r="AF940" s="11"/>
      <c r="AH940" s="11"/>
      <c r="AI940" s="11"/>
      <c r="AJ940" s="11"/>
      <c r="AK940" s="11"/>
      <c r="AL940" s="11"/>
      <c r="AM940" s="11"/>
      <c r="BH940" s="13"/>
      <c r="BI940" s="11"/>
      <c r="BJ940" s="13"/>
      <c r="BK940" s="11"/>
      <c r="BT940" s="13"/>
      <c r="BU940" s="13"/>
      <c r="BX940" s="11"/>
      <c r="BY940" s="11"/>
    </row>
    <row r="941" ht="15.75" customHeight="1">
      <c r="A941" s="9"/>
      <c r="B941" s="9"/>
      <c r="C941" s="9"/>
      <c r="D941" s="2"/>
      <c r="E941" s="11"/>
      <c r="F941" s="11"/>
      <c r="AA941" s="11"/>
      <c r="AB941" s="13"/>
      <c r="AC941" s="11"/>
      <c r="AD941" s="13"/>
      <c r="AE941" s="11"/>
      <c r="AF941" s="11"/>
      <c r="AH941" s="11"/>
      <c r="AI941" s="11"/>
      <c r="AJ941" s="11"/>
      <c r="AK941" s="11"/>
      <c r="AL941" s="11"/>
      <c r="AM941" s="11"/>
      <c r="BH941" s="13"/>
      <c r="BI941" s="11"/>
      <c r="BJ941" s="13"/>
      <c r="BK941" s="11"/>
      <c r="BT941" s="13"/>
      <c r="BU941" s="13"/>
      <c r="BX941" s="11"/>
      <c r="BY941" s="11"/>
    </row>
    <row r="942" ht="15.75" customHeight="1">
      <c r="A942" s="9"/>
      <c r="B942" s="9"/>
      <c r="C942" s="9"/>
      <c r="D942" s="2"/>
      <c r="E942" s="11"/>
      <c r="F942" s="11"/>
      <c r="AA942" s="11"/>
      <c r="AB942" s="13"/>
      <c r="AC942" s="11"/>
      <c r="AD942" s="13"/>
      <c r="AE942" s="11"/>
      <c r="AF942" s="11"/>
      <c r="AH942" s="11"/>
      <c r="AI942" s="11"/>
      <c r="AJ942" s="11"/>
      <c r="AK942" s="11"/>
      <c r="AL942" s="11"/>
      <c r="AM942" s="11"/>
      <c r="BH942" s="13"/>
      <c r="BI942" s="11"/>
      <c r="BJ942" s="13"/>
      <c r="BK942" s="11"/>
      <c r="BT942" s="13"/>
      <c r="BU942" s="13"/>
      <c r="BX942" s="11"/>
      <c r="BY942" s="11"/>
    </row>
    <row r="943" ht="15.75" customHeight="1">
      <c r="A943" s="9"/>
      <c r="B943" s="9"/>
      <c r="C943" s="9"/>
      <c r="D943" s="2"/>
      <c r="E943" s="11"/>
      <c r="F943" s="11"/>
      <c r="AA943" s="11"/>
      <c r="AB943" s="13"/>
      <c r="AC943" s="11"/>
      <c r="AD943" s="13"/>
      <c r="AE943" s="11"/>
      <c r="AF943" s="11"/>
      <c r="AH943" s="11"/>
      <c r="AI943" s="11"/>
      <c r="AJ943" s="11"/>
      <c r="AK943" s="11"/>
      <c r="AL943" s="11"/>
      <c r="AM943" s="11"/>
      <c r="BH943" s="13"/>
      <c r="BI943" s="11"/>
      <c r="BJ943" s="13"/>
      <c r="BK943" s="11"/>
      <c r="BT943" s="13"/>
      <c r="BU943" s="13"/>
      <c r="BX943" s="11"/>
      <c r="BY943" s="11"/>
    </row>
    <row r="944" ht="15.75" customHeight="1">
      <c r="A944" s="9"/>
      <c r="B944" s="9"/>
      <c r="C944" s="9"/>
      <c r="D944" s="2"/>
      <c r="E944" s="11"/>
      <c r="F944" s="11"/>
      <c r="AA944" s="11"/>
      <c r="AB944" s="13"/>
      <c r="AC944" s="11"/>
      <c r="AD944" s="13"/>
      <c r="AE944" s="11"/>
      <c r="AF944" s="11"/>
      <c r="AH944" s="11"/>
      <c r="AI944" s="11"/>
      <c r="AJ944" s="11"/>
      <c r="AK944" s="11"/>
      <c r="AL944" s="11"/>
      <c r="AM944" s="11"/>
      <c r="BH944" s="13"/>
      <c r="BI944" s="11"/>
      <c r="BJ944" s="13"/>
      <c r="BK944" s="11"/>
      <c r="BT944" s="13"/>
      <c r="BU944" s="13"/>
      <c r="BX944" s="11"/>
      <c r="BY944" s="11"/>
    </row>
    <row r="945" ht="15.75" customHeight="1">
      <c r="A945" s="9"/>
      <c r="B945" s="9"/>
      <c r="C945" s="9"/>
      <c r="D945" s="2"/>
      <c r="E945" s="11"/>
      <c r="F945" s="11"/>
      <c r="AA945" s="11"/>
      <c r="AB945" s="13"/>
      <c r="AC945" s="11"/>
      <c r="AD945" s="13"/>
      <c r="AE945" s="11"/>
      <c r="AF945" s="11"/>
      <c r="AH945" s="11"/>
      <c r="AI945" s="11"/>
      <c r="AJ945" s="11"/>
      <c r="AK945" s="11"/>
      <c r="AL945" s="11"/>
      <c r="AM945" s="11"/>
      <c r="BH945" s="13"/>
      <c r="BI945" s="11"/>
      <c r="BJ945" s="13"/>
      <c r="BK945" s="11"/>
      <c r="BT945" s="13"/>
      <c r="BU945" s="13"/>
      <c r="BX945" s="11"/>
      <c r="BY945" s="11"/>
    </row>
    <row r="946" ht="15.75" customHeight="1">
      <c r="A946" s="9"/>
      <c r="B946" s="9"/>
      <c r="C946" s="9"/>
      <c r="D946" s="2"/>
      <c r="E946" s="11"/>
      <c r="F946" s="11"/>
      <c r="AA946" s="11"/>
      <c r="AB946" s="13"/>
      <c r="AC946" s="11"/>
      <c r="AD946" s="13"/>
      <c r="AE946" s="11"/>
      <c r="AF946" s="11"/>
      <c r="AH946" s="11"/>
      <c r="AI946" s="11"/>
      <c r="AJ946" s="11"/>
      <c r="AK946" s="11"/>
      <c r="AL946" s="11"/>
      <c r="AM946" s="11"/>
      <c r="BH946" s="13"/>
      <c r="BI946" s="11"/>
      <c r="BJ946" s="13"/>
      <c r="BK946" s="11"/>
      <c r="BT946" s="13"/>
      <c r="BU946" s="13"/>
      <c r="BX946" s="11"/>
      <c r="BY946" s="11"/>
    </row>
    <row r="947" ht="15.75" customHeight="1">
      <c r="A947" s="9"/>
      <c r="B947" s="9"/>
      <c r="C947" s="9"/>
      <c r="D947" s="2"/>
      <c r="E947" s="11"/>
      <c r="F947" s="11"/>
      <c r="AA947" s="11"/>
      <c r="AB947" s="13"/>
      <c r="AC947" s="11"/>
      <c r="AD947" s="13"/>
      <c r="AE947" s="11"/>
      <c r="AF947" s="11"/>
      <c r="AH947" s="11"/>
      <c r="AI947" s="11"/>
      <c r="AJ947" s="11"/>
      <c r="AK947" s="11"/>
      <c r="AL947" s="11"/>
      <c r="AM947" s="11"/>
      <c r="BH947" s="13"/>
      <c r="BI947" s="11"/>
      <c r="BJ947" s="13"/>
      <c r="BK947" s="11"/>
      <c r="BT947" s="13"/>
      <c r="BU947" s="13"/>
      <c r="BX947" s="11"/>
      <c r="BY947" s="11"/>
    </row>
    <row r="948" ht="15.75" customHeight="1">
      <c r="A948" s="9"/>
      <c r="B948" s="9"/>
      <c r="C948" s="9"/>
      <c r="D948" s="2"/>
      <c r="E948" s="11"/>
      <c r="F948" s="11"/>
      <c r="AA948" s="11"/>
      <c r="AB948" s="13"/>
      <c r="AC948" s="11"/>
      <c r="AD948" s="13"/>
      <c r="AE948" s="11"/>
      <c r="AF948" s="11"/>
      <c r="AH948" s="11"/>
      <c r="AI948" s="11"/>
      <c r="AJ948" s="11"/>
      <c r="AK948" s="11"/>
      <c r="AL948" s="11"/>
      <c r="AM948" s="11"/>
      <c r="BH948" s="13"/>
      <c r="BI948" s="11"/>
      <c r="BJ948" s="13"/>
      <c r="BK948" s="11"/>
      <c r="BT948" s="13"/>
      <c r="BU948" s="13"/>
      <c r="BX948" s="11"/>
      <c r="BY948" s="11"/>
    </row>
    <row r="949" ht="15.75" customHeight="1">
      <c r="A949" s="9"/>
      <c r="B949" s="9"/>
      <c r="C949" s="9"/>
      <c r="D949" s="2"/>
      <c r="E949" s="11"/>
      <c r="F949" s="11"/>
      <c r="AA949" s="11"/>
      <c r="AB949" s="13"/>
      <c r="AC949" s="11"/>
      <c r="AD949" s="13"/>
      <c r="AE949" s="11"/>
      <c r="AF949" s="11"/>
      <c r="AH949" s="11"/>
      <c r="AI949" s="11"/>
      <c r="AJ949" s="11"/>
      <c r="AK949" s="11"/>
      <c r="AL949" s="11"/>
      <c r="AM949" s="11"/>
      <c r="BH949" s="13"/>
      <c r="BI949" s="11"/>
      <c r="BJ949" s="13"/>
      <c r="BK949" s="11"/>
      <c r="BT949" s="13"/>
      <c r="BU949" s="13"/>
      <c r="BX949" s="11"/>
      <c r="BY949" s="11"/>
    </row>
    <row r="950" ht="15.75" customHeight="1">
      <c r="A950" s="9"/>
      <c r="B950" s="9"/>
      <c r="C950" s="9"/>
      <c r="D950" s="2"/>
      <c r="E950" s="11"/>
      <c r="F950" s="11"/>
      <c r="AA950" s="11"/>
      <c r="AB950" s="13"/>
      <c r="AC950" s="11"/>
      <c r="AD950" s="13"/>
      <c r="AE950" s="11"/>
      <c r="AF950" s="11"/>
      <c r="AH950" s="11"/>
      <c r="AI950" s="11"/>
      <c r="AJ950" s="11"/>
      <c r="AK950" s="11"/>
      <c r="AL950" s="11"/>
      <c r="AM950" s="11"/>
      <c r="BH950" s="13"/>
      <c r="BI950" s="11"/>
      <c r="BJ950" s="13"/>
      <c r="BK950" s="11"/>
      <c r="BT950" s="13"/>
      <c r="BU950" s="13"/>
      <c r="BX950" s="11"/>
      <c r="BY950" s="11"/>
    </row>
    <row r="951" ht="15.75" customHeight="1">
      <c r="A951" s="9"/>
      <c r="B951" s="9"/>
      <c r="C951" s="9"/>
      <c r="D951" s="2"/>
      <c r="E951" s="11"/>
      <c r="F951" s="11"/>
      <c r="AA951" s="11"/>
      <c r="AB951" s="13"/>
      <c r="AC951" s="11"/>
      <c r="AD951" s="13"/>
      <c r="AE951" s="11"/>
      <c r="AF951" s="11"/>
      <c r="AH951" s="11"/>
      <c r="AI951" s="11"/>
      <c r="AJ951" s="11"/>
      <c r="AK951" s="11"/>
      <c r="AL951" s="11"/>
      <c r="AM951" s="11"/>
      <c r="BH951" s="13"/>
      <c r="BI951" s="11"/>
      <c r="BJ951" s="13"/>
      <c r="BK951" s="11"/>
      <c r="BT951" s="13"/>
      <c r="BU951" s="13"/>
      <c r="BX951" s="11"/>
      <c r="BY951" s="11"/>
    </row>
    <row r="952" ht="15.75" customHeight="1">
      <c r="A952" s="9"/>
      <c r="B952" s="9"/>
      <c r="C952" s="9"/>
      <c r="D952" s="2"/>
      <c r="E952" s="11"/>
      <c r="F952" s="11"/>
      <c r="AA952" s="11"/>
      <c r="AB952" s="13"/>
      <c r="AC952" s="11"/>
      <c r="AD952" s="13"/>
      <c r="AE952" s="11"/>
      <c r="AF952" s="11"/>
      <c r="AH952" s="11"/>
      <c r="AI952" s="11"/>
      <c r="AJ952" s="11"/>
      <c r="AK952" s="11"/>
      <c r="AL952" s="11"/>
      <c r="AM952" s="11"/>
      <c r="BH952" s="13"/>
      <c r="BI952" s="11"/>
      <c r="BJ952" s="13"/>
      <c r="BK952" s="11"/>
      <c r="BT952" s="13"/>
      <c r="BU952" s="13"/>
      <c r="BX952" s="11"/>
      <c r="BY952" s="11"/>
    </row>
    <row r="953" ht="15.75" customHeight="1">
      <c r="A953" s="9"/>
      <c r="B953" s="9"/>
      <c r="C953" s="9"/>
      <c r="D953" s="2"/>
      <c r="E953" s="11"/>
      <c r="F953" s="11"/>
      <c r="AA953" s="11"/>
      <c r="AB953" s="13"/>
      <c r="AC953" s="11"/>
      <c r="AD953" s="13"/>
      <c r="AE953" s="11"/>
      <c r="AF953" s="11"/>
      <c r="AH953" s="11"/>
      <c r="AI953" s="11"/>
      <c r="AJ953" s="11"/>
      <c r="AK953" s="11"/>
      <c r="AL953" s="11"/>
      <c r="AM953" s="11"/>
      <c r="BH953" s="13"/>
      <c r="BI953" s="11"/>
      <c r="BJ953" s="13"/>
      <c r="BK953" s="11"/>
      <c r="BT953" s="13"/>
      <c r="BU953" s="13"/>
      <c r="BX953" s="11"/>
      <c r="BY953" s="11"/>
    </row>
    <row r="954" ht="15.75" customHeight="1">
      <c r="A954" s="9"/>
      <c r="B954" s="9"/>
      <c r="C954" s="9"/>
      <c r="D954" s="2"/>
      <c r="E954" s="11"/>
      <c r="F954" s="11"/>
      <c r="AA954" s="11"/>
      <c r="AB954" s="13"/>
      <c r="AC954" s="11"/>
      <c r="AD954" s="13"/>
      <c r="AE954" s="11"/>
      <c r="AF954" s="11"/>
      <c r="AH954" s="11"/>
      <c r="AI954" s="11"/>
      <c r="AJ954" s="11"/>
      <c r="AK954" s="11"/>
      <c r="AL954" s="11"/>
      <c r="AM954" s="11"/>
      <c r="BH954" s="13"/>
      <c r="BI954" s="11"/>
      <c r="BJ954" s="13"/>
      <c r="BK954" s="11"/>
      <c r="BT954" s="13"/>
      <c r="BU954" s="13"/>
      <c r="BX954" s="11"/>
      <c r="BY954" s="11"/>
    </row>
    <row r="955" ht="15.75" customHeight="1">
      <c r="A955" s="9"/>
      <c r="B955" s="9"/>
      <c r="C955" s="9"/>
      <c r="D955" s="2"/>
      <c r="E955" s="11"/>
      <c r="F955" s="11"/>
      <c r="AA955" s="11"/>
      <c r="AB955" s="13"/>
      <c r="AC955" s="11"/>
      <c r="AD955" s="13"/>
      <c r="AE955" s="11"/>
      <c r="AF955" s="11"/>
      <c r="AH955" s="11"/>
      <c r="AI955" s="11"/>
      <c r="AJ955" s="11"/>
      <c r="AK955" s="11"/>
      <c r="AL955" s="11"/>
      <c r="AM955" s="11"/>
      <c r="BH955" s="13"/>
      <c r="BI955" s="11"/>
      <c r="BJ955" s="13"/>
      <c r="BK955" s="11"/>
      <c r="BT955" s="13"/>
      <c r="BU955" s="13"/>
      <c r="BX955" s="11"/>
      <c r="BY955" s="11"/>
    </row>
    <row r="956" ht="15.75" customHeight="1">
      <c r="A956" s="9"/>
      <c r="B956" s="9"/>
      <c r="C956" s="9"/>
      <c r="D956" s="2"/>
      <c r="E956" s="11"/>
      <c r="F956" s="11"/>
      <c r="AA956" s="11"/>
      <c r="AB956" s="13"/>
      <c r="AC956" s="11"/>
      <c r="AD956" s="13"/>
      <c r="AE956" s="11"/>
      <c r="AF956" s="11"/>
      <c r="AH956" s="11"/>
      <c r="AI956" s="11"/>
      <c r="AJ956" s="11"/>
      <c r="AK956" s="11"/>
      <c r="AL956" s="11"/>
      <c r="AM956" s="11"/>
      <c r="BH956" s="13"/>
      <c r="BI956" s="11"/>
      <c r="BJ956" s="13"/>
      <c r="BK956" s="11"/>
      <c r="BT956" s="13"/>
      <c r="BU956" s="13"/>
      <c r="BX956" s="11"/>
      <c r="BY956" s="11"/>
    </row>
    <row r="957" ht="15.75" customHeight="1">
      <c r="A957" s="9"/>
      <c r="B957" s="9"/>
      <c r="C957" s="9"/>
      <c r="D957" s="2"/>
      <c r="E957" s="11"/>
      <c r="F957" s="11"/>
      <c r="AA957" s="11"/>
      <c r="AB957" s="13"/>
      <c r="AC957" s="11"/>
      <c r="AD957" s="13"/>
      <c r="AE957" s="11"/>
      <c r="AF957" s="11"/>
      <c r="AH957" s="11"/>
      <c r="AI957" s="11"/>
      <c r="AJ957" s="11"/>
      <c r="AK957" s="11"/>
      <c r="AL957" s="11"/>
      <c r="AM957" s="11"/>
      <c r="BH957" s="13"/>
      <c r="BI957" s="11"/>
      <c r="BJ957" s="13"/>
      <c r="BK957" s="11"/>
      <c r="BT957" s="13"/>
      <c r="BU957" s="13"/>
      <c r="BX957" s="11"/>
      <c r="BY957" s="11"/>
    </row>
    <row r="958" ht="15.75" customHeight="1">
      <c r="A958" s="9"/>
      <c r="B958" s="9"/>
      <c r="C958" s="9"/>
      <c r="D958" s="2"/>
      <c r="E958" s="11"/>
      <c r="F958" s="11"/>
      <c r="AA958" s="11"/>
      <c r="AB958" s="13"/>
      <c r="AC958" s="11"/>
      <c r="AD958" s="13"/>
      <c r="AE958" s="11"/>
      <c r="AF958" s="11"/>
      <c r="AH958" s="11"/>
      <c r="AI958" s="11"/>
      <c r="AJ958" s="11"/>
      <c r="AK958" s="11"/>
      <c r="AL958" s="11"/>
      <c r="AM958" s="11"/>
      <c r="BH958" s="13"/>
      <c r="BI958" s="11"/>
      <c r="BJ958" s="13"/>
      <c r="BK958" s="11"/>
      <c r="BT958" s="13"/>
      <c r="BU958" s="13"/>
      <c r="BX958" s="11"/>
      <c r="BY958" s="11"/>
    </row>
    <row r="959" ht="15.75" customHeight="1">
      <c r="A959" s="9"/>
      <c r="B959" s="9"/>
      <c r="C959" s="9"/>
      <c r="D959" s="2"/>
      <c r="E959" s="11"/>
      <c r="F959" s="11"/>
      <c r="AA959" s="11"/>
      <c r="AB959" s="13"/>
      <c r="AC959" s="11"/>
      <c r="AD959" s="13"/>
      <c r="AE959" s="11"/>
      <c r="AF959" s="11"/>
      <c r="AH959" s="11"/>
      <c r="AI959" s="11"/>
      <c r="AJ959" s="11"/>
      <c r="AK959" s="11"/>
      <c r="AL959" s="11"/>
      <c r="AM959" s="11"/>
      <c r="BH959" s="13"/>
      <c r="BI959" s="11"/>
      <c r="BJ959" s="13"/>
      <c r="BK959" s="11"/>
      <c r="BT959" s="13"/>
      <c r="BU959" s="13"/>
      <c r="BX959" s="11"/>
      <c r="BY959" s="11"/>
    </row>
    <row r="960" ht="15.75" customHeight="1">
      <c r="A960" s="9"/>
      <c r="B960" s="9"/>
      <c r="C960" s="9"/>
      <c r="D960" s="2"/>
      <c r="E960" s="11"/>
      <c r="F960" s="11"/>
      <c r="AA960" s="11"/>
      <c r="AB960" s="13"/>
      <c r="AC960" s="11"/>
      <c r="AD960" s="13"/>
      <c r="AE960" s="11"/>
      <c r="AF960" s="11"/>
      <c r="AH960" s="11"/>
      <c r="AI960" s="11"/>
      <c r="AJ960" s="11"/>
      <c r="AK960" s="11"/>
      <c r="AL960" s="11"/>
      <c r="AM960" s="11"/>
      <c r="BH960" s="13"/>
      <c r="BI960" s="11"/>
      <c r="BJ960" s="13"/>
      <c r="BK960" s="11"/>
      <c r="BT960" s="13"/>
      <c r="BU960" s="13"/>
      <c r="BX960" s="11"/>
      <c r="BY960" s="11"/>
    </row>
    <row r="961" ht="15.75" customHeight="1">
      <c r="A961" s="9"/>
      <c r="B961" s="9"/>
      <c r="C961" s="9"/>
      <c r="D961" s="2"/>
      <c r="E961" s="11"/>
      <c r="F961" s="11"/>
      <c r="AA961" s="11"/>
      <c r="AB961" s="13"/>
      <c r="AC961" s="11"/>
      <c r="AD961" s="13"/>
      <c r="AE961" s="11"/>
      <c r="AF961" s="11"/>
      <c r="AH961" s="11"/>
      <c r="AI961" s="11"/>
      <c r="AJ961" s="11"/>
      <c r="AK961" s="11"/>
      <c r="AL961" s="11"/>
      <c r="AM961" s="11"/>
      <c r="BH961" s="13"/>
      <c r="BI961" s="11"/>
      <c r="BJ961" s="13"/>
      <c r="BK961" s="11"/>
      <c r="BT961" s="13"/>
      <c r="BU961" s="13"/>
      <c r="BX961" s="11"/>
      <c r="BY961" s="11"/>
    </row>
    <row r="962" ht="15.75" customHeight="1">
      <c r="A962" s="9"/>
      <c r="B962" s="9"/>
      <c r="C962" s="9"/>
      <c r="D962" s="2"/>
      <c r="E962" s="11"/>
      <c r="F962" s="11"/>
      <c r="AA962" s="11"/>
      <c r="AB962" s="13"/>
      <c r="AC962" s="11"/>
      <c r="AD962" s="13"/>
      <c r="AE962" s="11"/>
      <c r="AF962" s="11"/>
      <c r="AH962" s="11"/>
      <c r="AI962" s="11"/>
      <c r="AJ962" s="11"/>
      <c r="AK962" s="11"/>
      <c r="AL962" s="11"/>
      <c r="AM962" s="11"/>
      <c r="BH962" s="13"/>
      <c r="BI962" s="11"/>
      <c r="BJ962" s="13"/>
      <c r="BK962" s="11"/>
      <c r="BT962" s="13"/>
      <c r="BU962" s="13"/>
      <c r="BX962" s="11"/>
      <c r="BY962" s="11"/>
    </row>
    <row r="963" ht="15.75" customHeight="1">
      <c r="A963" s="9"/>
      <c r="B963" s="9"/>
      <c r="C963" s="9"/>
      <c r="D963" s="2"/>
      <c r="E963" s="11"/>
      <c r="F963" s="11"/>
      <c r="AA963" s="11"/>
      <c r="AB963" s="13"/>
      <c r="AC963" s="11"/>
      <c r="AD963" s="13"/>
      <c r="AE963" s="11"/>
      <c r="AF963" s="11"/>
      <c r="AH963" s="11"/>
      <c r="AI963" s="11"/>
      <c r="AJ963" s="11"/>
      <c r="AK963" s="11"/>
      <c r="AL963" s="11"/>
      <c r="AM963" s="11"/>
      <c r="BH963" s="13"/>
      <c r="BI963" s="11"/>
      <c r="BJ963" s="13"/>
      <c r="BK963" s="11"/>
      <c r="BT963" s="13"/>
      <c r="BU963" s="13"/>
      <c r="BX963" s="11"/>
      <c r="BY963" s="11"/>
    </row>
    <row r="964" ht="15.75" customHeight="1">
      <c r="A964" s="9"/>
      <c r="B964" s="9"/>
      <c r="C964" s="9"/>
      <c r="D964" s="2"/>
      <c r="E964" s="11"/>
      <c r="F964" s="11"/>
      <c r="AA964" s="11"/>
      <c r="AB964" s="13"/>
      <c r="AC964" s="11"/>
      <c r="AD964" s="13"/>
      <c r="AE964" s="11"/>
      <c r="AF964" s="11"/>
      <c r="AH964" s="11"/>
      <c r="AI964" s="11"/>
      <c r="AJ964" s="11"/>
      <c r="AK964" s="11"/>
      <c r="AL964" s="11"/>
      <c r="AM964" s="11"/>
      <c r="BH964" s="13"/>
      <c r="BI964" s="11"/>
      <c r="BJ964" s="13"/>
      <c r="BK964" s="11"/>
      <c r="BT964" s="13"/>
      <c r="BU964" s="13"/>
      <c r="BX964" s="11"/>
      <c r="BY964" s="11"/>
    </row>
    <row r="965" ht="15.75" customHeight="1">
      <c r="A965" s="9"/>
      <c r="B965" s="9"/>
      <c r="C965" s="9"/>
      <c r="D965" s="2"/>
      <c r="E965" s="11"/>
      <c r="F965" s="11"/>
      <c r="AA965" s="11"/>
      <c r="AB965" s="13"/>
      <c r="AC965" s="11"/>
      <c r="AD965" s="13"/>
      <c r="AE965" s="11"/>
      <c r="AF965" s="11"/>
      <c r="AH965" s="11"/>
      <c r="AI965" s="11"/>
      <c r="AJ965" s="11"/>
      <c r="AK965" s="11"/>
      <c r="AL965" s="11"/>
      <c r="AM965" s="11"/>
      <c r="BH965" s="13"/>
      <c r="BI965" s="11"/>
      <c r="BJ965" s="13"/>
      <c r="BK965" s="11"/>
      <c r="BT965" s="13"/>
      <c r="BU965" s="13"/>
      <c r="BX965" s="11"/>
      <c r="BY965" s="11"/>
    </row>
    <row r="966" ht="15.75" customHeight="1">
      <c r="A966" s="9"/>
      <c r="B966" s="9"/>
      <c r="C966" s="9"/>
      <c r="D966" s="2"/>
      <c r="E966" s="11"/>
      <c r="F966" s="11"/>
      <c r="AA966" s="11"/>
      <c r="AB966" s="13"/>
      <c r="AC966" s="11"/>
      <c r="AD966" s="13"/>
      <c r="AE966" s="11"/>
      <c r="AF966" s="11"/>
      <c r="AH966" s="11"/>
      <c r="AI966" s="11"/>
      <c r="AJ966" s="11"/>
      <c r="AK966" s="11"/>
      <c r="AL966" s="11"/>
      <c r="AM966" s="11"/>
      <c r="BH966" s="13"/>
      <c r="BI966" s="11"/>
      <c r="BJ966" s="13"/>
      <c r="BK966" s="11"/>
      <c r="BT966" s="13"/>
      <c r="BU966" s="13"/>
      <c r="BX966" s="11"/>
      <c r="BY966" s="11"/>
    </row>
    <row r="967" ht="15.75" customHeight="1">
      <c r="A967" s="9"/>
      <c r="B967" s="9"/>
      <c r="C967" s="9"/>
      <c r="D967" s="2"/>
      <c r="E967" s="11"/>
      <c r="F967" s="11"/>
      <c r="AA967" s="11"/>
      <c r="AB967" s="13"/>
      <c r="AC967" s="11"/>
      <c r="AD967" s="13"/>
      <c r="AE967" s="11"/>
      <c r="AF967" s="11"/>
      <c r="AH967" s="11"/>
      <c r="AI967" s="11"/>
      <c r="AJ967" s="11"/>
      <c r="AK967" s="11"/>
      <c r="AL967" s="11"/>
      <c r="AM967" s="11"/>
      <c r="BH967" s="13"/>
      <c r="BI967" s="11"/>
      <c r="BJ967" s="13"/>
      <c r="BK967" s="11"/>
      <c r="BT967" s="13"/>
      <c r="BU967" s="13"/>
      <c r="BX967" s="11"/>
      <c r="BY967" s="11"/>
    </row>
    <row r="968" ht="15.75" customHeight="1">
      <c r="A968" s="9"/>
      <c r="B968" s="9"/>
      <c r="C968" s="9"/>
      <c r="D968" s="2"/>
      <c r="E968" s="11"/>
      <c r="F968" s="11"/>
      <c r="AA968" s="11"/>
      <c r="AB968" s="13"/>
      <c r="AC968" s="11"/>
      <c r="AD968" s="13"/>
      <c r="AE968" s="11"/>
      <c r="AF968" s="11"/>
      <c r="AH968" s="11"/>
      <c r="AI968" s="11"/>
      <c r="AJ968" s="11"/>
      <c r="AK968" s="11"/>
      <c r="AL968" s="11"/>
      <c r="AM968" s="11"/>
      <c r="BH968" s="13"/>
      <c r="BI968" s="11"/>
      <c r="BJ968" s="13"/>
      <c r="BK968" s="11"/>
      <c r="BT968" s="13"/>
      <c r="BU968" s="13"/>
      <c r="BX968" s="11"/>
      <c r="BY968" s="11"/>
    </row>
    <row r="969" ht="15.75" customHeight="1">
      <c r="A969" s="9"/>
      <c r="B969" s="9"/>
      <c r="C969" s="9"/>
      <c r="D969" s="2"/>
      <c r="E969" s="11"/>
      <c r="F969" s="11"/>
      <c r="AA969" s="11"/>
      <c r="AB969" s="13"/>
      <c r="AC969" s="11"/>
      <c r="AD969" s="13"/>
      <c r="AE969" s="11"/>
      <c r="AF969" s="11"/>
      <c r="AH969" s="11"/>
      <c r="AI969" s="11"/>
      <c r="AJ969" s="11"/>
      <c r="AK969" s="11"/>
      <c r="AL969" s="11"/>
      <c r="AM969" s="11"/>
      <c r="BH969" s="13"/>
      <c r="BI969" s="11"/>
      <c r="BJ969" s="13"/>
      <c r="BK969" s="11"/>
      <c r="BT969" s="13"/>
      <c r="BU969" s="13"/>
      <c r="BX969" s="11"/>
      <c r="BY969" s="11"/>
    </row>
    <row r="970" ht="15.75" customHeight="1">
      <c r="A970" s="9"/>
      <c r="B970" s="9"/>
      <c r="C970" s="9"/>
      <c r="D970" s="2"/>
      <c r="E970" s="11"/>
      <c r="F970" s="11"/>
      <c r="AA970" s="11"/>
      <c r="AB970" s="13"/>
      <c r="AC970" s="11"/>
      <c r="AD970" s="13"/>
      <c r="AE970" s="11"/>
      <c r="AF970" s="11"/>
      <c r="AH970" s="11"/>
      <c r="AI970" s="11"/>
      <c r="AJ970" s="11"/>
      <c r="AK970" s="11"/>
      <c r="AL970" s="11"/>
      <c r="AM970" s="11"/>
      <c r="BH970" s="13"/>
      <c r="BI970" s="11"/>
      <c r="BJ970" s="13"/>
      <c r="BK970" s="11"/>
      <c r="BT970" s="13"/>
      <c r="BU970" s="13"/>
      <c r="BX970" s="11"/>
      <c r="BY970" s="11"/>
    </row>
    <row r="971" ht="15.75" customHeight="1">
      <c r="A971" s="9"/>
      <c r="B971" s="9"/>
      <c r="C971" s="9"/>
      <c r="D971" s="2"/>
      <c r="E971" s="11"/>
      <c r="F971" s="11"/>
      <c r="AA971" s="11"/>
      <c r="AB971" s="13"/>
      <c r="AC971" s="11"/>
      <c r="AD971" s="13"/>
      <c r="AE971" s="11"/>
      <c r="AF971" s="11"/>
      <c r="AH971" s="11"/>
      <c r="AI971" s="11"/>
      <c r="AJ971" s="11"/>
      <c r="AK971" s="11"/>
      <c r="AL971" s="11"/>
      <c r="AM971" s="11"/>
      <c r="BH971" s="13"/>
      <c r="BI971" s="11"/>
      <c r="BJ971" s="13"/>
      <c r="BK971" s="11"/>
      <c r="BT971" s="13"/>
      <c r="BU971" s="13"/>
      <c r="BX971" s="11"/>
      <c r="BY971" s="11"/>
    </row>
    <row r="972" ht="15.75" customHeight="1">
      <c r="A972" s="9"/>
      <c r="B972" s="9"/>
      <c r="C972" s="9"/>
      <c r="D972" s="2"/>
      <c r="E972" s="11"/>
      <c r="F972" s="11"/>
      <c r="AA972" s="11"/>
      <c r="AB972" s="13"/>
      <c r="AC972" s="11"/>
      <c r="AD972" s="13"/>
      <c r="AE972" s="11"/>
      <c r="AF972" s="11"/>
      <c r="AH972" s="11"/>
      <c r="AI972" s="11"/>
      <c r="AJ972" s="11"/>
      <c r="AK972" s="11"/>
      <c r="AL972" s="11"/>
      <c r="AM972" s="11"/>
      <c r="BH972" s="13"/>
      <c r="BI972" s="11"/>
      <c r="BJ972" s="13"/>
      <c r="BK972" s="11"/>
      <c r="BT972" s="13"/>
      <c r="BU972" s="13"/>
      <c r="BX972" s="11"/>
      <c r="BY972" s="11"/>
    </row>
    <row r="973" ht="15.75" customHeight="1">
      <c r="A973" s="9"/>
      <c r="B973" s="9"/>
      <c r="C973" s="9"/>
      <c r="D973" s="2"/>
      <c r="E973" s="11"/>
      <c r="F973" s="11"/>
      <c r="AA973" s="11"/>
      <c r="AB973" s="13"/>
      <c r="AC973" s="11"/>
      <c r="AD973" s="13"/>
      <c r="AE973" s="11"/>
      <c r="AF973" s="11"/>
      <c r="AH973" s="11"/>
      <c r="AI973" s="11"/>
      <c r="AJ973" s="11"/>
      <c r="AK973" s="11"/>
      <c r="AL973" s="11"/>
      <c r="AM973" s="11"/>
      <c r="BH973" s="13"/>
      <c r="BI973" s="11"/>
      <c r="BJ973" s="13"/>
      <c r="BK973" s="11"/>
      <c r="BT973" s="13"/>
      <c r="BU973" s="13"/>
      <c r="BX973" s="11"/>
      <c r="BY973" s="11"/>
    </row>
    <row r="974" ht="15.75" customHeight="1">
      <c r="A974" s="9"/>
      <c r="B974" s="9"/>
      <c r="C974" s="9"/>
      <c r="D974" s="2"/>
      <c r="E974" s="11"/>
      <c r="F974" s="11"/>
      <c r="AA974" s="11"/>
      <c r="AB974" s="13"/>
      <c r="AC974" s="11"/>
      <c r="AD974" s="13"/>
      <c r="AE974" s="11"/>
      <c r="AF974" s="11"/>
      <c r="AH974" s="11"/>
      <c r="AI974" s="11"/>
      <c r="AJ974" s="11"/>
      <c r="AK974" s="11"/>
      <c r="AL974" s="11"/>
      <c r="AM974" s="11"/>
      <c r="BH974" s="13"/>
      <c r="BI974" s="11"/>
      <c r="BJ974" s="13"/>
      <c r="BK974" s="11"/>
      <c r="BT974" s="13"/>
      <c r="BU974" s="13"/>
      <c r="BX974" s="11"/>
      <c r="BY974" s="11"/>
    </row>
    <row r="975" ht="15.75" customHeight="1">
      <c r="A975" s="9"/>
      <c r="B975" s="9"/>
      <c r="C975" s="9"/>
      <c r="D975" s="2"/>
      <c r="E975" s="11"/>
      <c r="F975" s="11"/>
      <c r="AA975" s="11"/>
      <c r="AB975" s="13"/>
      <c r="AC975" s="11"/>
      <c r="AD975" s="13"/>
      <c r="AE975" s="11"/>
      <c r="AF975" s="11"/>
      <c r="AH975" s="11"/>
      <c r="AI975" s="11"/>
      <c r="AJ975" s="11"/>
      <c r="AK975" s="11"/>
      <c r="AL975" s="11"/>
      <c r="AM975" s="11"/>
      <c r="BH975" s="13"/>
      <c r="BI975" s="11"/>
      <c r="BJ975" s="13"/>
      <c r="BK975" s="11"/>
      <c r="BT975" s="13"/>
      <c r="BU975" s="13"/>
      <c r="BX975" s="11"/>
      <c r="BY975" s="11"/>
    </row>
    <row r="976" ht="15.75" customHeight="1">
      <c r="A976" s="9"/>
      <c r="B976" s="9"/>
      <c r="C976" s="9"/>
      <c r="D976" s="2"/>
      <c r="E976" s="11"/>
      <c r="F976" s="11"/>
      <c r="AA976" s="11"/>
      <c r="AB976" s="13"/>
      <c r="AC976" s="11"/>
      <c r="AD976" s="13"/>
      <c r="AE976" s="11"/>
      <c r="AF976" s="11"/>
      <c r="AH976" s="11"/>
      <c r="AI976" s="11"/>
      <c r="AJ976" s="11"/>
      <c r="AK976" s="11"/>
      <c r="AL976" s="11"/>
      <c r="AM976" s="11"/>
      <c r="BH976" s="13"/>
      <c r="BI976" s="11"/>
      <c r="BJ976" s="13"/>
      <c r="BK976" s="11"/>
      <c r="BT976" s="13"/>
      <c r="BU976" s="13"/>
      <c r="BX976" s="11"/>
      <c r="BY976" s="11"/>
    </row>
    <row r="977" ht="15.75" customHeight="1">
      <c r="A977" s="9"/>
      <c r="B977" s="9"/>
      <c r="C977" s="9"/>
      <c r="D977" s="2"/>
      <c r="E977" s="11"/>
      <c r="F977" s="11"/>
      <c r="AA977" s="11"/>
      <c r="AB977" s="13"/>
      <c r="AC977" s="11"/>
      <c r="AD977" s="13"/>
      <c r="AE977" s="11"/>
      <c r="AF977" s="11"/>
      <c r="AH977" s="11"/>
      <c r="AI977" s="11"/>
      <c r="AJ977" s="11"/>
      <c r="AK977" s="11"/>
      <c r="AL977" s="11"/>
      <c r="AM977" s="11"/>
      <c r="BH977" s="13"/>
      <c r="BI977" s="11"/>
      <c r="BJ977" s="13"/>
      <c r="BK977" s="11"/>
      <c r="BT977" s="13"/>
      <c r="BU977" s="13"/>
      <c r="BX977" s="11"/>
      <c r="BY977" s="11"/>
    </row>
    <row r="978" ht="15.75" customHeight="1">
      <c r="A978" s="9"/>
      <c r="B978" s="9"/>
      <c r="C978" s="9"/>
      <c r="D978" s="2"/>
      <c r="E978" s="11"/>
      <c r="F978" s="11"/>
      <c r="AA978" s="11"/>
      <c r="AB978" s="13"/>
      <c r="AC978" s="11"/>
      <c r="AD978" s="13"/>
      <c r="AE978" s="11"/>
      <c r="AF978" s="11"/>
      <c r="AH978" s="11"/>
      <c r="AI978" s="11"/>
      <c r="AJ978" s="11"/>
      <c r="AK978" s="11"/>
      <c r="AL978" s="11"/>
      <c r="AM978" s="11"/>
      <c r="BH978" s="13"/>
      <c r="BI978" s="11"/>
      <c r="BJ978" s="13"/>
      <c r="BK978" s="11"/>
      <c r="BT978" s="13"/>
      <c r="BU978" s="13"/>
      <c r="BX978" s="11"/>
      <c r="BY978" s="11"/>
    </row>
    <row r="979" ht="15.75" customHeight="1">
      <c r="A979" s="9"/>
      <c r="B979" s="9"/>
      <c r="C979" s="9"/>
      <c r="D979" s="2"/>
      <c r="E979" s="11"/>
      <c r="F979" s="11"/>
      <c r="AA979" s="11"/>
      <c r="AB979" s="13"/>
      <c r="AC979" s="11"/>
      <c r="AD979" s="13"/>
      <c r="AE979" s="11"/>
      <c r="AF979" s="11"/>
      <c r="AH979" s="11"/>
      <c r="AI979" s="11"/>
      <c r="AJ979" s="11"/>
      <c r="AK979" s="11"/>
      <c r="AL979" s="11"/>
      <c r="AM979" s="11"/>
      <c r="BH979" s="13"/>
      <c r="BI979" s="11"/>
      <c r="BJ979" s="13"/>
      <c r="BK979" s="11"/>
      <c r="BT979" s="13"/>
      <c r="BU979" s="13"/>
      <c r="BX979" s="11"/>
      <c r="BY979" s="11"/>
    </row>
    <row r="980" ht="15.75" customHeight="1">
      <c r="A980" s="9"/>
      <c r="B980" s="9"/>
      <c r="C980" s="9"/>
      <c r="D980" s="2"/>
      <c r="E980" s="11"/>
      <c r="F980" s="11"/>
      <c r="AA980" s="11"/>
      <c r="AB980" s="13"/>
      <c r="AC980" s="11"/>
      <c r="AD980" s="13"/>
      <c r="AE980" s="11"/>
      <c r="AF980" s="11"/>
      <c r="AH980" s="11"/>
      <c r="AI980" s="11"/>
      <c r="AJ980" s="11"/>
      <c r="AK980" s="11"/>
      <c r="AL980" s="11"/>
      <c r="AM980" s="11"/>
      <c r="BH980" s="13"/>
      <c r="BI980" s="11"/>
      <c r="BJ980" s="13"/>
      <c r="BK980" s="11"/>
      <c r="BT980" s="13"/>
      <c r="BU980" s="13"/>
      <c r="BX980" s="11"/>
      <c r="BY980" s="11"/>
    </row>
    <row r="981" ht="15.75" customHeight="1">
      <c r="A981" s="9"/>
      <c r="B981" s="9"/>
      <c r="C981" s="9"/>
      <c r="D981" s="2"/>
      <c r="E981" s="11"/>
      <c r="F981" s="11"/>
      <c r="AA981" s="11"/>
      <c r="AB981" s="13"/>
      <c r="AC981" s="11"/>
      <c r="AD981" s="13"/>
      <c r="AE981" s="11"/>
      <c r="AF981" s="11"/>
      <c r="AH981" s="11"/>
      <c r="AI981" s="11"/>
      <c r="AJ981" s="11"/>
      <c r="AK981" s="11"/>
      <c r="AL981" s="11"/>
      <c r="AM981" s="11"/>
      <c r="BH981" s="13"/>
      <c r="BI981" s="11"/>
      <c r="BJ981" s="13"/>
      <c r="BK981" s="11"/>
      <c r="BT981" s="13"/>
      <c r="BU981" s="13"/>
      <c r="BX981" s="11"/>
      <c r="BY981" s="11"/>
    </row>
    <row r="982" ht="15.75" customHeight="1">
      <c r="A982" s="9"/>
      <c r="B982" s="9"/>
      <c r="C982" s="9"/>
      <c r="D982" s="2"/>
      <c r="E982" s="11"/>
      <c r="F982" s="11"/>
      <c r="AA982" s="11"/>
      <c r="AB982" s="13"/>
      <c r="AC982" s="11"/>
      <c r="AD982" s="13"/>
      <c r="AE982" s="11"/>
      <c r="AF982" s="11"/>
      <c r="AH982" s="11"/>
      <c r="AI982" s="11"/>
      <c r="AJ982" s="11"/>
      <c r="AK982" s="11"/>
      <c r="AL982" s="11"/>
      <c r="AM982" s="11"/>
      <c r="BH982" s="13"/>
      <c r="BI982" s="11"/>
      <c r="BJ982" s="13"/>
      <c r="BK982" s="11"/>
      <c r="BT982" s="13"/>
      <c r="BU982" s="13"/>
      <c r="BX982" s="11"/>
      <c r="BY982" s="11"/>
    </row>
    <row r="983" ht="15.75" customHeight="1">
      <c r="A983" s="9"/>
      <c r="B983" s="9"/>
      <c r="C983" s="9"/>
      <c r="D983" s="2"/>
      <c r="E983" s="11"/>
      <c r="F983" s="11"/>
      <c r="AA983" s="11"/>
      <c r="AB983" s="13"/>
      <c r="AC983" s="11"/>
      <c r="AD983" s="13"/>
      <c r="AE983" s="11"/>
      <c r="AF983" s="11"/>
      <c r="AH983" s="11"/>
      <c r="AI983" s="11"/>
      <c r="AJ983" s="11"/>
      <c r="AK983" s="11"/>
      <c r="AL983" s="11"/>
      <c r="AM983" s="11"/>
      <c r="BH983" s="13"/>
      <c r="BI983" s="11"/>
      <c r="BJ983" s="13"/>
      <c r="BK983" s="11"/>
      <c r="BT983" s="13"/>
      <c r="BU983" s="13"/>
      <c r="BX983" s="11"/>
      <c r="BY983" s="11"/>
    </row>
    <row r="984" ht="15.75" customHeight="1">
      <c r="A984" s="9"/>
      <c r="B984" s="9"/>
      <c r="C984" s="9"/>
      <c r="D984" s="2"/>
      <c r="E984" s="11"/>
      <c r="F984" s="11"/>
      <c r="AA984" s="11"/>
      <c r="AB984" s="13"/>
      <c r="AC984" s="11"/>
      <c r="AD984" s="13"/>
      <c r="AE984" s="11"/>
      <c r="AF984" s="11"/>
      <c r="AH984" s="11"/>
      <c r="AI984" s="11"/>
      <c r="AJ984" s="11"/>
      <c r="AK984" s="11"/>
      <c r="AL984" s="11"/>
      <c r="AM984" s="11"/>
      <c r="BH984" s="13"/>
      <c r="BI984" s="11"/>
      <c r="BJ984" s="13"/>
      <c r="BK984" s="11"/>
      <c r="BT984" s="13"/>
      <c r="BU984" s="13"/>
      <c r="BX984" s="11"/>
      <c r="BY984" s="11"/>
    </row>
    <row r="985" ht="15.75" customHeight="1">
      <c r="A985" s="9"/>
      <c r="B985" s="9"/>
      <c r="C985" s="9"/>
      <c r="D985" s="2"/>
      <c r="E985" s="11"/>
      <c r="F985" s="11"/>
      <c r="AA985" s="11"/>
      <c r="AB985" s="13"/>
      <c r="AC985" s="11"/>
      <c r="AD985" s="13"/>
      <c r="AE985" s="11"/>
      <c r="AF985" s="11"/>
      <c r="AH985" s="11"/>
      <c r="AI985" s="11"/>
      <c r="AJ985" s="11"/>
      <c r="AK985" s="11"/>
      <c r="AL985" s="11"/>
      <c r="AM985" s="11"/>
      <c r="BH985" s="13"/>
      <c r="BI985" s="11"/>
      <c r="BJ985" s="13"/>
      <c r="BK985" s="11"/>
      <c r="BT985" s="13"/>
      <c r="BU985" s="13"/>
      <c r="BX985" s="11"/>
      <c r="BY985" s="11"/>
    </row>
    <row r="986" ht="15.75" customHeight="1">
      <c r="A986" s="9"/>
      <c r="B986" s="9"/>
      <c r="C986" s="9"/>
      <c r="D986" s="2"/>
      <c r="E986" s="11"/>
      <c r="F986" s="11"/>
      <c r="AA986" s="11"/>
      <c r="AB986" s="13"/>
      <c r="AC986" s="11"/>
      <c r="AD986" s="13"/>
      <c r="AE986" s="11"/>
      <c r="AF986" s="11"/>
      <c r="AH986" s="11"/>
      <c r="AI986" s="11"/>
      <c r="AJ986" s="11"/>
      <c r="AK986" s="11"/>
      <c r="AL986" s="11"/>
      <c r="AM986" s="11"/>
      <c r="BH986" s="13"/>
      <c r="BI986" s="11"/>
      <c r="BJ986" s="13"/>
      <c r="BK986" s="11"/>
      <c r="BT986" s="13"/>
      <c r="BU986" s="13"/>
      <c r="BX986" s="11"/>
      <c r="BY986" s="11"/>
    </row>
    <row r="987" ht="15.75" customHeight="1">
      <c r="A987" s="9"/>
      <c r="B987" s="9"/>
      <c r="C987" s="9"/>
      <c r="D987" s="2"/>
      <c r="E987" s="11"/>
      <c r="F987" s="11"/>
      <c r="AA987" s="11"/>
      <c r="AB987" s="13"/>
      <c r="AC987" s="11"/>
      <c r="AD987" s="13"/>
      <c r="AE987" s="11"/>
      <c r="AF987" s="11"/>
      <c r="AH987" s="11"/>
      <c r="AI987" s="11"/>
      <c r="AJ987" s="11"/>
      <c r="AK987" s="11"/>
      <c r="AL987" s="11"/>
      <c r="AM987" s="11"/>
      <c r="BH987" s="13"/>
      <c r="BI987" s="11"/>
      <c r="BJ987" s="13"/>
      <c r="BK987" s="11"/>
      <c r="BT987" s="13"/>
      <c r="BU987" s="13"/>
      <c r="BX987" s="11"/>
      <c r="BY987" s="11"/>
    </row>
    <row r="988" ht="15.75" customHeight="1">
      <c r="A988" s="9"/>
      <c r="B988" s="9"/>
      <c r="C988" s="9"/>
      <c r="D988" s="2"/>
      <c r="E988" s="11"/>
      <c r="F988" s="11"/>
      <c r="AA988" s="11"/>
      <c r="AB988" s="13"/>
      <c r="AC988" s="11"/>
      <c r="AD988" s="13"/>
      <c r="AE988" s="11"/>
      <c r="AF988" s="11"/>
      <c r="AH988" s="11"/>
      <c r="AI988" s="11"/>
      <c r="AJ988" s="11"/>
      <c r="AK988" s="11"/>
      <c r="AL988" s="11"/>
      <c r="AM988" s="11"/>
      <c r="BH988" s="13"/>
      <c r="BI988" s="11"/>
      <c r="BJ988" s="13"/>
      <c r="BK988" s="11"/>
      <c r="BT988" s="13"/>
      <c r="BU988" s="13"/>
      <c r="BX988" s="11"/>
      <c r="BY988" s="11"/>
    </row>
    <row r="989" ht="15.75" customHeight="1">
      <c r="A989" s="9"/>
      <c r="B989" s="9"/>
      <c r="C989" s="9"/>
      <c r="D989" s="2"/>
      <c r="E989" s="11"/>
      <c r="F989" s="11"/>
      <c r="AA989" s="11"/>
      <c r="AB989" s="13"/>
      <c r="AC989" s="11"/>
      <c r="AD989" s="13"/>
      <c r="AE989" s="11"/>
      <c r="AF989" s="11"/>
      <c r="AH989" s="11"/>
      <c r="AI989" s="11"/>
      <c r="AJ989" s="11"/>
      <c r="AK989" s="11"/>
      <c r="AL989" s="11"/>
      <c r="AM989" s="11"/>
      <c r="BH989" s="13"/>
      <c r="BI989" s="11"/>
      <c r="BJ989" s="13"/>
      <c r="BK989" s="11"/>
      <c r="BT989" s="13"/>
      <c r="BU989" s="13"/>
      <c r="BX989" s="11"/>
      <c r="BY989" s="11"/>
    </row>
    <row r="990" ht="15.75" customHeight="1">
      <c r="A990" s="9"/>
      <c r="B990" s="9"/>
      <c r="C990" s="9"/>
      <c r="D990" s="2"/>
      <c r="E990" s="11"/>
      <c r="F990" s="11"/>
      <c r="AA990" s="11"/>
      <c r="AB990" s="13"/>
      <c r="AC990" s="11"/>
      <c r="AD990" s="13"/>
      <c r="AE990" s="11"/>
      <c r="AF990" s="11"/>
      <c r="AH990" s="11"/>
      <c r="AI990" s="11"/>
      <c r="AJ990" s="11"/>
      <c r="AK990" s="11"/>
      <c r="AL990" s="11"/>
      <c r="AM990" s="11"/>
      <c r="BH990" s="13"/>
      <c r="BI990" s="11"/>
      <c r="BJ990" s="13"/>
      <c r="BK990" s="11"/>
      <c r="BT990" s="13"/>
      <c r="BU990" s="13"/>
      <c r="BX990" s="11"/>
      <c r="BY990" s="11"/>
    </row>
    <row r="991" ht="15.75" customHeight="1">
      <c r="A991" s="9"/>
      <c r="B991" s="9"/>
      <c r="C991" s="9"/>
      <c r="D991" s="2"/>
      <c r="E991" s="11"/>
      <c r="F991" s="11"/>
      <c r="AA991" s="11"/>
      <c r="AB991" s="13"/>
      <c r="AC991" s="11"/>
      <c r="AD991" s="13"/>
      <c r="AE991" s="11"/>
      <c r="AF991" s="11"/>
      <c r="AH991" s="11"/>
      <c r="AI991" s="11"/>
      <c r="AJ991" s="11"/>
      <c r="AK991" s="11"/>
      <c r="AL991" s="11"/>
      <c r="AM991" s="11"/>
      <c r="BH991" s="13"/>
      <c r="BI991" s="11"/>
      <c r="BJ991" s="13"/>
      <c r="BK991" s="11"/>
      <c r="BT991" s="13"/>
      <c r="BU991" s="13"/>
      <c r="BX991" s="11"/>
      <c r="BY991" s="11"/>
    </row>
    <row r="992" ht="15.75" customHeight="1">
      <c r="A992" s="9"/>
      <c r="B992" s="9"/>
      <c r="C992" s="9"/>
      <c r="D992" s="2"/>
      <c r="E992" s="11"/>
      <c r="F992" s="11"/>
      <c r="AA992" s="11"/>
      <c r="AB992" s="13"/>
      <c r="AC992" s="11"/>
      <c r="AD992" s="13"/>
      <c r="AE992" s="11"/>
      <c r="AF992" s="11"/>
      <c r="AH992" s="11"/>
      <c r="AI992" s="11"/>
      <c r="AJ992" s="11"/>
      <c r="AK992" s="11"/>
      <c r="AL992" s="11"/>
      <c r="AM992" s="11"/>
      <c r="BH992" s="13"/>
      <c r="BI992" s="11"/>
      <c r="BJ992" s="13"/>
      <c r="BK992" s="11"/>
      <c r="BT992" s="13"/>
      <c r="BU992" s="13"/>
      <c r="BX992" s="11"/>
      <c r="BY992" s="11"/>
    </row>
    <row r="993" ht="15.75" customHeight="1">
      <c r="A993" s="9"/>
      <c r="B993" s="9"/>
      <c r="C993" s="9"/>
      <c r="D993" s="2"/>
      <c r="E993" s="11"/>
      <c r="F993" s="11"/>
      <c r="AA993" s="11"/>
      <c r="AB993" s="13"/>
      <c r="AC993" s="11"/>
      <c r="AD993" s="13"/>
      <c r="AE993" s="11"/>
      <c r="AF993" s="11"/>
      <c r="AH993" s="11"/>
      <c r="AI993" s="11"/>
      <c r="AJ993" s="11"/>
      <c r="AK993" s="11"/>
      <c r="AL993" s="11"/>
      <c r="AM993" s="11"/>
      <c r="BH993" s="13"/>
      <c r="BI993" s="11"/>
      <c r="BJ993" s="13"/>
      <c r="BK993" s="11"/>
      <c r="BT993" s="13"/>
      <c r="BU993" s="13"/>
      <c r="BX993" s="11"/>
      <c r="BY993" s="11"/>
    </row>
    <row r="994" ht="15.75" customHeight="1">
      <c r="A994" s="9"/>
      <c r="B994" s="9"/>
      <c r="C994" s="9"/>
      <c r="D994" s="2"/>
      <c r="E994" s="11"/>
      <c r="F994" s="11"/>
      <c r="AA994" s="11"/>
      <c r="AB994" s="13"/>
      <c r="AC994" s="11"/>
      <c r="AD994" s="13"/>
      <c r="AE994" s="11"/>
      <c r="AF994" s="11"/>
      <c r="AH994" s="11"/>
      <c r="AI994" s="11"/>
      <c r="AJ994" s="11"/>
      <c r="AK994" s="11"/>
      <c r="AL994" s="11"/>
      <c r="AM994" s="11"/>
      <c r="BH994" s="13"/>
      <c r="BI994" s="11"/>
      <c r="BJ994" s="13"/>
      <c r="BK994" s="11"/>
      <c r="BT994" s="13"/>
      <c r="BU994" s="13"/>
      <c r="BX994" s="11"/>
      <c r="BY994" s="11"/>
    </row>
    <row r="995" ht="15.75" customHeight="1">
      <c r="A995" s="9"/>
      <c r="B995" s="9"/>
      <c r="C995" s="9"/>
      <c r="D995" s="2"/>
      <c r="E995" s="11"/>
      <c r="F995" s="11"/>
      <c r="AA995" s="11"/>
      <c r="AB995" s="13"/>
      <c r="AC995" s="11"/>
      <c r="AD995" s="13"/>
      <c r="AE995" s="11"/>
      <c r="AF995" s="11"/>
      <c r="AH995" s="11"/>
      <c r="AI995" s="11"/>
      <c r="AJ995" s="11"/>
      <c r="AK995" s="11"/>
      <c r="AL995" s="11"/>
      <c r="AM995" s="11"/>
      <c r="BH995" s="13"/>
      <c r="BI995" s="11"/>
      <c r="BJ995" s="13"/>
      <c r="BK995" s="11"/>
      <c r="BT995" s="13"/>
      <c r="BU995" s="13"/>
      <c r="BX995" s="11"/>
      <c r="BY995" s="11"/>
    </row>
    <row r="996" ht="15.75" customHeight="1">
      <c r="A996" s="9"/>
      <c r="B996" s="9"/>
      <c r="C996" s="9"/>
      <c r="D996" s="2"/>
      <c r="E996" s="11"/>
      <c r="F996" s="11"/>
      <c r="AA996" s="11"/>
      <c r="AB996" s="13"/>
      <c r="AC996" s="11"/>
      <c r="AD996" s="13"/>
      <c r="AE996" s="11"/>
      <c r="AF996" s="11"/>
      <c r="AH996" s="11"/>
      <c r="AI996" s="11"/>
      <c r="AJ996" s="11"/>
      <c r="AK996" s="11"/>
      <c r="AL996" s="11"/>
      <c r="AM996" s="11"/>
      <c r="BH996" s="13"/>
      <c r="BI996" s="11"/>
      <c r="BJ996" s="13"/>
      <c r="BK996" s="11"/>
      <c r="BT996" s="13"/>
      <c r="BU996" s="13"/>
      <c r="BX996" s="11"/>
      <c r="BY996" s="11"/>
    </row>
    <row r="997" ht="15.75" customHeight="1">
      <c r="A997" s="9"/>
      <c r="B997" s="9"/>
      <c r="C997" s="9"/>
      <c r="D997" s="2"/>
      <c r="E997" s="11"/>
      <c r="F997" s="11"/>
      <c r="AA997" s="11"/>
      <c r="AB997" s="13"/>
      <c r="AC997" s="11"/>
      <c r="AD997" s="13"/>
      <c r="AE997" s="11"/>
      <c r="AF997" s="11"/>
      <c r="AH997" s="11"/>
      <c r="AI997" s="11"/>
      <c r="AJ997" s="11"/>
      <c r="AK997" s="11"/>
      <c r="AL997" s="11"/>
      <c r="AM997" s="11"/>
      <c r="BH997" s="13"/>
      <c r="BI997" s="11"/>
      <c r="BJ997" s="13"/>
      <c r="BK997" s="11"/>
      <c r="BT997" s="13"/>
      <c r="BU997" s="13"/>
      <c r="BX997" s="11"/>
      <c r="BY997" s="11"/>
    </row>
    <row r="998" ht="15.75" customHeight="1">
      <c r="A998" s="9"/>
      <c r="B998" s="9"/>
      <c r="C998" s="9"/>
      <c r="D998" s="2"/>
      <c r="E998" s="11"/>
      <c r="F998" s="11"/>
      <c r="AA998" s="11"/>
      <c r="AB998" s="13"/>
      <c r="AC998" s="11"/>
      <c r="AD998" s="13"/>
      <c r="AE998" s="11"/>
      <c r="AF998" s="11"/>
      <c r="AH998" s="11"/>
      <c r="AI998" s="11"/>
      <c r="AJ998" s="11"/>
      <c r="AK998" s="11"/>
      <c r="AL998" s="11"/>
      <c r="AM998" s="11"/>
      <c r="BH998" s="13"/>
      <c r="BI998" s="11"/>
      <c r="BJ998" s="13"/>
      <c r="BK998" s="11"/>
      <c r="BT998" s="13"/>
      <c r="BU998" s="13"/>
      <c r="BX998" s="11"/>
      <c r="BY998" s="11"/>
    </row>
    <row r="999" ht="15.75" customHeight="1">
      <c r="A999" s="9"/>
      <c r="B999" s="9"/>
      <c r="C999" s="9"/>
      <c r="D999" s="2"/>
      <c r="E999" s="11"/>
      <c r="F999" s="11"/>
      <c r="AA999" s="11"/>
      <c r="AB999" s="13"/>
      <c r="AC999" s="11"/>
      <c r="AD999" s="13"/>
      <c r="AE999" s="11"/>
      <c r="AF999" s="11"/>
      <c r="AH999" s="11"/>
      <c r="AI999" s="11"/>
      <c r="AJ999" s="11"/>
      <c r="AK999" s="11"/>
      <c r="AL999" s="11"/>
      <c r="AM999" s="11"/>
      <c r="BH999" s="13"/>
      <c r="BI999" s="11"/>
      <c r="BJ999" s="13"/>
      <c r="BK999" s="11"/>
      <c r="BT999" s="13"/>
      <c r="BU999" s="13"/>
      <c r="BX999" s="11"/>
      <c r="BY999" s="11"/>
    </row>
    <row r="1000" ht="15.75" customHeight="1">
      <c r="A1000" s="9"/>
      <c r="B1000" s="9"/>
      <c r="C1000" s="9"/>
      <c r="D1000" s="2"/>
      <c r="E1000" s="11"/>
      <c r="F1000" s="11"/>
      <c r="AA1000" s="11"/>
      <c r="AB1000" s="13"/>
      <c r="AC1000" s="11"/>
      <c r="AD1000" s="13"/>
      <c r="AE1000" s="11"/>
      <c r="AF1000" s="11"/>
      <c r="AH1000" s="11"/>
      <c r="AI1000" s="11"/>
      <c r="AJ1000" s="11"/>
      <c r="AK1000" s="11"/>
      <c r="AL1000" s="11"/>
      <c r="AM1000" s="11"/>
      <c r="BH1000" s="13"/>
      <c r="BI1000" s="11"/>
      <c r="BJ1000" s="13"/>
      <c r="BK1000" s="11"/>
      <c r="BT1000" s="13"/>
      <c r="BU1000" s="13"/>
      <c r="BX1000" s="11"/>
      <c r="BY1000" s="11"/>
    </row>
  </sheetData>
  <mergeCells count="2">
    <mergeCell ref="BH1:BI1"/>
    <mergeCell ref="BJ1:BK1"/>
  </mergeCells>
  <printOptions/>
  <pageMargins bottom="0.75" footer="0.0" header="0.0" left="0.7" right="0.7" top="0.75"/>
  <pageSetup orientation="landscape"/>
  <drawing r:id="rId1"/>
</worksheet>
</file>