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ink/ink1.xml" ContentType="application/inkml+xml"/>
  <Override PartName="/xl/ink/ink2.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66925"/>
  <mc:AlternateContent xmlns:mc="http://schemas.openxmlformats.org/markup-compatibility/2006">
    <mc:Choice Requires="x15">
      <x15ac:absPath xmlns:x15ac="http://schemas.microsoft.com/office/spreadsheetml/2010/11/ac" url="/Users/alicehuang/Desktop/"/>
    </mc:Choice>
  </mc:AlternateContent>
  <xr:revisionPtr revIDLastSave="0" documentId="13_ncr:1_{94DC6763-075D-2C4B-8629-776C18271B30}" xr6:coauthVersionLast="47" xr6:coauthVersionMax="47" xr10:uidLastSave="{00000000-0000-0000-0000-000000000000}"/>
  <bookViews>
    <workbookView xWindow="0" yWindow="0" windowWidth="28800" windowHeight="18000" xr2:uid="{00000000-000D-0000-FFFF-FFFF00000000}"/>
  </bookViews>
  <sheets>
    <sheet name="Letter_Shareholders" sheetId="10" r:id="rId1"/>
    <sheet name="Dashboard 1" sheetId="5" r:id="rId2"/>
    <sheet name="Dashboard 2" sheetId="9" r:id="rId3"/>
    <sheet name="Stock Price 3Y" sheetId="2" state="hidden" r:id="rId4"/>
    <sheet name="References" sheetId="7" r:id="rId5"/>
  </sheets>
  <definedNames>
    <definedName name="_xlchart.v1.0" hidden="1">'Dashboard 1'!$V$2:$Z$2</definedName>
    <definedName name="_xlchart.v1.1" hidden="1">'Dashboard 1'!$V$7:$Z$7</definedName>
    <definedName name="DIS" localSheetId="3">'Stock Price 3Y'!$A$1:$C$67</definedName>
    <definedName name="NFLX" localSheetId="3">'Stock Price 3Y'!$D$1:$D$67</definedName>
    <definedName name="_xlnm.Print_Area" localSheetId="1">'Dashboard 1'!$A$1:$M$60</definedName>
    <definedName name="_xlnm.Print_Area" localSheetId="2">'Dashboard 2'!$A$1:$M$60</definedName>
    <definedName name="_xlnm.Print_Area" localSheetId="0">Letter_Shareholders!$A$1:$M$48</definedName>
    <definedName name="_xlnm.Print_Area" localSheetId="4">References!$A$1:$M$60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6" i="9" l="1"/>
  <c r="T26" i="9"/>
  <c r="R26" i="9"/>
  <c r="S24" i="9"/>
  <c r="T24" i="9"/>
  <c r="R24" i="9"/>
  <c r="X29" i="9"/>
  <c r="Y29" i="9"/>
  <c r="W29" i="9"/>
  <c r="T23" i="9"/>
  <c r="T25" i="9"/>
  <c r="T21" i="9"/>
  <c r="T14" i="9"/>
  <c r="T15" i="9" s="1"/>
  <c r="Y13" i="9"/>
  <c r="Y12" i="9"/>
  <c r="Y11" i="9"/>
  <c r="R31" i="9"/>
  <c r="R30" i="9"/>
  <c r="R29" i="9"/>
  <c r="Z22" i="9"/>
  <c r="Z21" i="9"/>
  <c r="Z20" i="9"/>
  <c r="Z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tc={F1027E6A-1A34-2B43-B90E-E025CC55E7B6}</author>
  </authors>
  <commentList>
    <comment ref="V2" authorId="0" shapeId="0" xr:uid="{F1027E6A-1A34-2B43-B90E-E025CC55E7B6}">
      <text>
        <t>[Threaded comment]
Your version of Excel allows you to read this threaded comment; however, any edits to it will get removed if the file is opened in a newer version of Excel. Learn more: https://go.microsoft.com/fwlink/?linkid=870924
Comment:
    includes total cost of food, delivery charge, and tip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tc={2379A8F5-9943-634E-BA9F-15C67201A363}</author>
  </authors>
  <commentList>
    <comment ref="F1" authorId="0" shapeId="0" xr:uid="{2379A8F5-9943-634E-BA9F-15C67201A363}">
      <text>
        <t>[Threaded comment]
Your version of Excel allows you to read this threaded comment; however, any edits to it will get removed if the file is opened in a newer version of Excel. Learn more: https://go.microsoft.com/fwlink/?linkid=870924
Comment:
    Acquire Grubhub</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EB49B-9232-B44D-BAE5-B20F1E44F420}" name="DIS" type="6" refreshedVersion="7" background="1" saveData="1">
    <textPr sourceFile="/Users/yse/Downloads/DIS.csv" comma="1">
      <textFields count="7">
        <textField/>
        <textField/>
        <textField/>
        <textField/>
        <textField/>
        <textField/>
        <textField/>
      </textFields>
    </textPr>
  </connection>
  <connection id="2" xr16:uid="{5AC92D27-A900-374F-8B2F-855C28CEF576}" name="NFLX" type="6" refreshedVersion="7" background="1" saveData="1">
    <textPr sourceFile="/Users/yse/Downloads/NFLX.csv" comma="1">
      <textFields count="7">
        <textField/>
        <textField/>
        <textField/>
        <textField/>
        <textField/>
        <textField/>
        <textField/>
      </textFields>
    </textPr>
  </connection>
</connections>
</file>

<file path=xl/sharedStrings.xml><?xml version="1.0" encoding="utf-8"?>
<sst xmlns="http://schemas.openxmlformats.org/spreadsheetml/2006/main" count="222" uniqueCount="147">
  <si>
    <t>Date</t>
  </si>
  <si>
    <t>Total</t>
  </si>
  <si>
    <t>Close Uber</t>
  </si>
  <si>
    <t>Close DoorDash</t>
  </si>
  <si>
    <t>Ubereats</t>
  </si>
  <si>
    <t>DoorDash</t>
  </si>
  <si>
    <t>Uber Annual Report</t>
  </si>
  <si>
    <t>DoorDash Letter to Shareholders</t>
  </si>
  <si>
    <t>https://www.businessofapps.com/data/uber-eats-statistics/</t>
  </si>
  <si>
    <t>US food delivery market share (%)</t>
  </si>
  <si>
    <t>Grubhub</t>
  </si>
  <si>
    <t>Postmates</t>
  </si>
  <si>
    <t>Countries available</t>
  </si>
  <si>
    <t>https://www.businessofapps.com/data/doordash-statistics/</t>
  </si>
  <si>
    <t>https://appsthatdeliver.com/insights/uber-eats-statistics#Uber-Eats-Gross-Bookings</t>
  </si>
  <si>
    <t>https://finance.yahoo.com/quote/DASH/history?period1=1479859200&amp;period2=1637625600&amp;interval=1mo&amp;filter=history&amp;frequency=1mo&amp;includeAdjustedClose=true</t>
  </si>
  <si>
    <t>https://finance.yahoo.com/quote/UBER/history?p=UBER</t>
  </si>
  <si>
    <t>https://finance.yahoo.com/quote/GRUB/history?period1=1479859200&amp;period2=1637625600&amp;interval=1mo&amp;filter=history&amp;frequency=1mo&amp;includeAdjustedClose=true</t>
  </si>
  <si>
    <t>Close Grubhub</t>
  </si>
  <si>
    <t>Close Just Eat Takeaway</t>
  </si>
  <si>
    <t>3Y Stock Price</t>
  </si>
  <si>
    <t>https://finance.yahoo.com/quote/1GU.F/history?period1=1479859200&amp;period2=1637625600&amp;interval=1mo&amp;filter=history&amp;frequency=1mo&amp;includeAdjustedClose=true</t>
  </si>
  <si>
    <t>https://www.statista.com/statistics/1235816/revenue-uber-eats-worldwide/</t>
  </si>
  <si>
    <t>https://www.statista.com/statistics/1080826/market-share-doordash-us/</t>
  </si>
  <si>
    <t>https://www.statista.com/statistics/1080834/market-share-postmates-us/</t>
  </si>
  <si>
    <t>https://www.statista.com/topics/3294/online-food-delivery-services-in-the-us/#dossierKeyfigures</t>
  </si>
  <si>
    <t>Delivery time</t>
  </si>
  <si>
    <t>min : sec</t>
  </si>
  <si>
    <t>Actual arrival time</t>
  </si>
  <si>
    <t>Avg cost per order</t>
  </si>
  <si>
    <t>$</t>
  </si>
  <si>
    <t>https://www.seelevelhx.com/food-on-demand-study/</t>
  </si>
  <si>
    <t>https://help.doordash.com/dashers/s/article/Where-is-DoorDash-available?language=en_US</t>
  </si>
  <si>
    <t>https://www.forbes.com/sites/bizcarson/2019/02/06/ubers-secret-gold-mine-how-uber-eats-is-turning-into-a-billion-dollar-business-to-rival-grubhub/?sh=40df60681fa9</t>
  </si>
  <si>
    <t>https://backlinko.com/doordash-users#doordash-couriers</t>
  </si>
  <si>
    <t>https://therideshareguy.com/doordash-statistics/</t>
  </si>
  <si>
    <t>Close Waitr</t>
  </si>
  <si>
    <t>https://finance.yahoo.com/quote/WTRH/history?period1=1479859200&amp;period2=1637625600&amp;interval=1mo&amp;filter=history&amp;frequency=1mo&amp;includeAdjustedClose=true</t>
  </si>
  <si>
    <t>Waitr</t>
  </si>
  <si>
    <t>Sales and Marketing</t>
  </si>
  <si>
    <t>Research and Development</t>
  </si>
  <si>
    <t>Operations and Support</t>
  </si>
  <si>
    <t>General and Administrative</t>
  </si>
  <si>
    <t>Depreciation and Amortization</t>
  </si>
  <si>
    <t>15% to 25%</t>
  </si>
  <si>
    <t>30% to 45%</t>
  </si>
  <si>
    <t>charge to merchants</t>
  </si>
  <si>
    <t>10% to 25%</t>
  </si>
  <si>
    <t>range</t>
  </si>
  <si>
    <t>avg</t>
  </si>
  <si>
    <t>TOTAL COST</t>
  </si>
  <si>
    <t>Cost and expenses in 2020</t>
  </si>
  <si>
    <t>https://investors.waitrapp.com/news-releases/news-release-details/waitr-reports-fourth-quarter-and-full-year-2020-results</t>
  </si>
  <si>
    <t>Worldwide Revenue (million)</t>
  </si>
  <si>
    <t>Uber</t>
  </si>
  <si>
    <t>Delivery segment %</t>
  </si>
  <si>
    <t>https://mstar-s3-dc-doc-drilldown-prod.s3.amazonaws.com/324410108/uber-20201231.htm?response-content-type=text%2Fhtml&amp;X-Amz-Security-Token=IQoJb3JpZ2luX2VjEIj%2F%2F%2F%2F%2F%2F%2F%2F%2F%2FwEaCXVzLWVhc3QtMSJHMEUCIQCgC%2FGxJi2me6CfG3AvWHAu4p8Ugzx4X1qYaGzb2WQX%2FQIgSLBCR%2FhuAX2f%2B6FWPxo1t4sobgyP2256IkGyrTqCw70qpwIIURADGgwyNTI2MjE1MTUzOTMiDIswHnGUWjICDpTyViqEAjFBhaFAB3Mtir2aQMtk%2B4YQE8IuHzmilBwngOZ2SmXxgXohVcjU%2BgbzP7aEKB8HRgQApKZc5H%2FHBIE60%2Bw6wMIPBOm2I5I2RiS6o2RFfDrrrPSZi%2Bmc49ic8WFJITB5hBgOJ%2BLgo0b1HUnRUtOA0vn0a1CtAhaDKPCAw2NnqL4GZrPnknSYFKtIx7URhIXcrRRUh%2Bas8J6Q7E3Rwe5UX0XKVXVkqK5QkSGS5a0aHLbgWigIk2lyShv8vw1udDHIkq9ElZIbiDqrGiLj90yTQ3DbXJp%2BNPHcTR9g397CDKMLM6hAWZ%2FW%2Bsy2Upze8REkMkTcltsAyef1aC8eJGDotLxUY2LpMN719YwGOpoBHCqTjFqzpWpuBXcKYr1j%2BhT6dtiFpwthtyOmkfp3WjRI63w7x0dtGKgJ9UDz2E8LmS2jEviXEADCF5y5IBIk9rofWr67ST1sye5vth%2BCWY3z9UF0IXkf1Tm1NyPt3ewlnX4xZOPWRAgufFAR0cFLgDZUIijZcQtwZVRISQLwGVTxANSIl%2BHreOyfg1%2FxPU4MK2uv3ZI51%2BUZYw%3D%3D&amp;X-Amz-Algorithm=AWS4-HMAC-SHA256&amp;X-Amz-Date=20211124T000810Z&amp;X-Amz-SignedHeaders=host&amp;X-Amz-Expires=3600&amp;X-Amz-Credential=ASIATVULKNKA64PYNGIP%2F20211124%2Fus-east-1%2Fs3%2Faws4_request&amp;X-Amz-Signature=fc8b00a897b901c9778e42461fe4ff2505e4a152b1f776efbc4ac507d032bdc2</t>
  </si>
  <si>
    <t>https://mstar-s3-dc-doc-drilldown-prod.s3.amazonaws.com/267514091/fy2019q410kfinancialst.htm?response-content-type=text%2Fhtml&amp;X-Amz-Security-Token=IQoJb3JpZ2luX2VjEIn%2F%2F%2F%2F%2F%2F%2F%2F%2F%2FwEaCXVzLWVhc3QtMSJHMEUCIQD%2FFwqfAW1gKqkkCgO80b7bQOHGkLulnAnFMdivkQchRQIgbwiJZnsw0oWt4Oz3PBX5Li%2FSztuinu%2Bv%2FH4p0t5CE4UqpwIIUhADGgwyNTI2MjE1MTUzOTMiDBHwEObxmncpiHe3XSqEAr7Uli3oXbTjfNMV2NqKKtvEiiBeL%2BAjL0zmoNWXn%2BNocou9quUxK2QnYOPLYUrFBXzGtWpoNQlArwfAKV23YimqiZiZXfgS4edO%2Bum7uq0zgycV3XNBI4xfaI5KT1W2tBZWjz4xuFNNaY2a154EmYOiFID%2BzIJVoW8FvLEQD0fQxV1QB8b2%2B8CHNQh1MQEviFCDrGiK0UXw%2BW3Up3zDZbVySGUtWu0kd5%2FRmYSJ3CZhfwFIl2kwpoZs9eRG%2FJsaINjc8lG9PlN1OwAG3%2BlLCUEdMoFn%2FT1UUq6HgYNgdryXnEVWqiBuSoES1W5W05c81nLsY39vXaHu8RyID9SU%2Bpi7My1NMKOQ9owGOpoB50OpY9fF3Uc7EKjsHYURCQK6HyFOqlQDU2UIZzvm%2BOpaeyHZbCtXZ2ZXA%2F1heh3f3zuAB01t6aAcntDZCwfHORitWLnxSww%2BzZ0aTYLUKxYU%2F%2B84sttdyWN0ppht%2FM7QSeuaDVULks0380XHbDbEapRfo5vKRXY%2BrKykHULhK4wm0AzSSIaRw4ze0yxAKgzfspu4d92kUFR7pQ%3D%3D&amp;X-Amz-Algorithm=AWS4-HMAC-SHA256&amp;X-Amz-Date=20211124T003245Z&amp;X-Amz-SignedHeaders=host&amp;X-Amz-Expires=3599&amp;X-Amz-Credential=ASIATVULKNKAUE5UZ2H2%2F20211124%2Fus-east-1%2Fs3%2Faws4_request&amp;X-Amz-Signature=83195c34729c7fcd1c54833aa8b239bcbc17f981f705ff0d2cc1c0b9c276c592</t>
  </si>
  <si>
    <t>Others</t>
  </si>
  <si>
    <t>Nº Supported Restaurants (K)</t>
  </si>
  <si>
    <t>Average Delivery Time (min)</t>
  </si>
  <si>
    <t>Total Orders</t>
  </si>
  <si>
    <t>UberEats</t>
  </si>
  <si>
    <t>Earlier than Expect</t>
  </si>
  <si>
    <t>On Time</t>
  </si>
  <si>
    <t>Late</t>
  </si>
  <si>
    <t>Users (million)</t>
  </si>
  <si>
    <t>Supported Restaurants (K)</t>
  </si>
  <si>
    <t>Gross Bookings (billion)</t>
  </si>
  <si>
    <t>Stock Price</t>
  </si>
  <si>
    <t>Dec-18</t>
  </si>
  <si>
    <t>Jan-19</t>
  </si>
  <si>
    <t>Apr-19</t>
  </si>
  <si>
    <t>Aug-19</t>
  </si>
  <si>
    <t>Dec-19</t>
  </si>
  <si>
    <t>Jan-20</t>
  </si>
  <si>
    <t>Apr-20</t>
  </si>
  <si>
    <t>Aug-20</t>
  </si>
  <si>
    <t>Dec-20</t>
  </si>
  <si>
    <t>Jan-21</t>
  </si>
  <si>
    <t>Apr-21</t>
  </si>
  <si>
    <t>Aug-21</t>
  </si>
  <si>
    <t>Dot Spacing</t>
  </si>
  <si>
    <t>US Food Delivery Market Share Y2020</t>
  </si>
  <si>
    <t>Growth of Available Cities from Y2020 to Y2021</t>
  </si>
  <si>
    <t>Worldwide Revenue ($M)</t>
  </si>
  <si>
    <t>Cost and Expenses Y2020</t>
  </si>
  <si>
    <t>Insights and Recommendations:</t>
  </si>
  <si>
    <t>Countries Available Y2021</t>
  </si>
  <si>
    <t>Driver Earnings Per Hour</t>
  </si>
  <si>
    <t>Driver Earnings p/h</t>
  </si>
  <si>
    <t>Cities Available</t>
  </si>
  <si>
    <t>-  In fact, Waitr offers a better hourly rate for its drivers on average. This can be a selling point to recruit more food carriers, increase business capacity, and as a result, boost revenue.</t>
  </si>
  <si>
    <t>Actual Arrival Time</t>
  </si>
  <si>
    <t>Average Charge-Per-Order to Merchants</t>
  </si>
  <si>
    <t>1X</t>
  </si>
  <si>
    <t xml:space="preserve">-  Based on US Food Delivery Market Share in 2020, almost every 3 customers will have at least 1 choosing UberEats while ordering food delivery, whereas around 1 out of 7 would choose DoorDash, </t>
  </si>
  <si>
    <t xml:space="preserve">    showing that UberEats overall is still a favorite option in the United States. </t>
  </si>
  <si>
    <t xml:space="preserve">-  From 2020 to 2021, both UberEats and DoorDash put efforts into accessing more cities. UberEats has grown its service scope to 6 times over a year, and DoorDash nearly double the city offerings as </t>
  </si>
  <si>
    <t xml:space="preserve">    well. In contrast, Waitr has only added 38 cities in the past year, which is way fewer than the mayer players. To scale up the business, Waitr must speed up the expansion.</t>
  </si>
  <si>
    <t xml:space="preserve">-  Waitr as an early starter, the growth rate is flat compared to UberEats and DoorDash. It reflects on revenue and stock price. The limited service scope can be part of the reason. In 2021, UberEats is </t>
  </si>
  <si>
    <t xml:space="preserve">   percentages to Merchants, where Waitr can close new deals to increae their market participation and increase its revenue.</t>
  </si>
  <si>
    <t xml:space="preserve">-  Due to the company's low market share, it is expected to have a great difference in the Nº of Supported Restaurants ; However, an important advantage is obtained by charging one of the lowest </t>
  </si>
  <si>
    <t>-  Despite the fact Waitr ranks ahead in relation to its average delivery time, it still does not specify information on the real delivery time in which the orders were delivered. Handling that info will help</t>
  </si>
  <si>
    <t xml:space="preserve">    improve performance and positioning, such as UberEats, which has the highest rate of late deliveries and the lowest rate for earlier deliveries.</t>
  </si>
  <si>
    <t xml:space="preserve">    but significant increase for Waitr.</t>
  </si>
  <si>
    <t>-  Gross Bookings is directly related to market share and total orders placed during those years. The graph shows a high and steady increase among the more popular platforms and a less noticeable,</t>
  </si>
  <si>
    <t>-  UberEats and DoorDash present a sustained increase in the number of users who join the platform over the years. This is explained by the high level of participation and foreign expansion that both</t>
  </si>
  <si>
    <t xml:space="preserve">    platforms have compared to the reduced national participation that Waitr has in the US.</t>
  </si>
  <si>
    <t xml:space="preserve">-  If we compare the companies in percentage terms of their total number of orders, we can see that Waitr has performed similarly, and even better in some years, compared to UberEats and </t>
  </si>
  <si>
    <t xml:space="preserve">    Doordash. This is partly explained by Covid-19 and by the acquisition that the company made of Bite Squad, increasing its coverage and delivery.</t>
  </si>
  <si>
    <t>Growth of Total Orders Over Year</t>
  </si>
  <si>
    <t>Growth of Nº of Users in 3 Years</t>
  </si>
  <si>
    <t>Ref 1</t>
  </si>
  <si>
    <t>Ref 2</t>
  </si>
  <si>
    <t>Ref 3</t>
  </si>
  <si>
    <t>Ref 4</t>
  </si>
  <si>
    <t>Ref 5</t>
  </si>
  <si>
    <t>Ref 6</t>
  </si>
  <si>
    <t>Ref 7</t>
  </si>
  <si>
    <t>Ref 8</t>
  </si>
  <si>
    <t>Ref 9</t>
  </si>
  <si>
    <t>Ref 10</t>
  </si>
  <si>
    <t>Ref 11</t>
  </si>
  <si>
    <t>Ref 12</t>
  </si>
  <si>
    <t>Ref 13</t>
  </si>
  <si>
    <t>Ref 14</t>
  </si>
  <si>
    <t>Ref 15</t>
  </si>
  <si>
    <t>Ref 16</t>
  </si>
  <si>
    <t>Ref 17</t>
  </si>
  <si>
    <t>Ref 18</t>
  </si>
  <si>
    <t>Ref 19</t>
  </si>
  <si>
    <t>Ref 20</t>
  </si>
  <si>
    <t>Ref 21</t>
  </si>
  <si>
    <t>Ref 22</t>
  </si>
  <si>
    <t>Analysts: Antonia Lira &amp; Hsiu-Ping Huang</t>
  </si>
  <si>
    <t>Dashboard 1 - Market &amp; Financial Analysis</t>
  </si>
  <si>
    <t>Dashboard 2 - Competition Analysis</t>
  </si>
  <si>
    <t>https://secondmeasure.com/datapoints/food-delivery-services-grubhub-uber-eats-doordash-postmates/</t>
  </si>
  <si>
    <t>Ref  24</t>
  </si>
  <si>
    <t>Ref  23</t>
  </si>
  <si>
    <t>https://www.ibisworld.com/industry-statistics/market-size/couriers-local-delivery-services-united-states/</t>
  </si>
  <si>
    <t xml:space="preserve">    available in 45 countries and DoorDash has entered 3 markets around the world. Waitr on the other hand, is only accessible in the US so far. To create blue ocean, Waitr should also consider</t>
  </si>
  <si>
    <t xml:space="preserve">    opening new markets outside the US through potential partnerships or aliances.</t>
  </si>
  <si>
    <t>-  In terms of cost and expenses, Waitr spends approx. 60% of its total cost in operations, while others only dedicate half of the portion. Waitr needs to lower the operations fee and focus more on</t>
  </si>
  <si>
    <t xml:space="preserve">   Sales and Marketing and R&amp;D.</t>
  </si>
  <si>
    <t xml:space="preserve">  Sincerely,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</si>
</sst>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0.0"/>
    <numFmt numFmtId="167" formatCode="[$-409]mmm\-yy;@"/>
    <numFmt numFmtId="168" formatCode="_(* #,##0_);_(* \(#,##0\);_(* &quot;-&quot;??_);_(@_)"/>
    <numFmt numFmtId="169" formatCode="0.0%"/>
    <numFmt numFmtId="170" formatCode="_-* #,##0.0_-;\-* #,##0.0_-;_-* &quot;-&quot;?_-;_-@_-"/>
    <numFmt numFmtId="171" formatCode="_(&quot;$&quot;* #,##0_);_(&quot;$&quot;* \(#,##0\);_(&quot;$&quot;* &quot;-&quot;??_);_(@_)"/>
    <numFmt numFmtId="172" formatCode="_(* #,##0.0_);_(* \(#,##0.0\);_(* &quot;-&quot;??_);_(@_)"/>
  </numFmts>
  <fonts count="19" x14ac:knownFonts="1">
    <font>
      <sz val="11"/>
      <color theme="1"/>
      <name val="Calibri"/>
      <family val="2"/>
      <scheme val="minor"/>
    </font>
    <font>
      <sz val="11"/>
      <color theme="1"/>
      <name val="Calibri"/>
      <family val="2"/>
      <scheme val="minor"/>
    </font>
    <font>
      <sz val="10"/>
      <color rgb="FF000000"/>
      <name val="Arial"/>
      <family val="2"/>
    </font>
    <font>
      <sz val="11"/>
      <color theme="1"/>
      <name val="Calibri"/>
      <family val="2"/>
      <charset val="129"/>
      <scheme val="minor"/>
    </font>
    <font>
      <b/>
      <sz val="11"/>
      <color theme="1"/>
      <name val="Calibri"/>
      <family val="2"/>
      <scheme val="minor"/>
    </font>
    <font>
      <sz val="12"/>
      <color rgb="FF000000"/>
      <name val="Calibri"/>
      <family val="2"/>
      <scheme val="minor"/>
    </font>
    <font>
      <sz val="11"/>
      <name val="Calibri"/>
      <family val="2"/>
      <scheme val="minor"/>
    </font>
    <font>
      <b/>
      <sz val="10"/>
      <color theme="1"/>
      <name val="Calibri"/>
      <family val="2"/>
      <scheme val="minor"/>
    </font>
    <font>
      <b/>
      <sz val="14"/>
      <color theme="1"/>
      <name val="Calibri"/>
      <family val="2"/>
      <scheme val="minor"/>
    </font>
    <font>
      <sz val="11"/>
      <color rgb="FF000000"/>
      <name val="Calibri"/>
      <family val="2"/>
      <scheme val="minor"/>
    </font>
    <font>
      <b/>
      <sz val="11"/>
      <color rgb="FF000000"/>
      <name val="Calibri"/>
      <family val="2"/>
      <scheme val="minor"/>
    </font>
    <font>
      <sz val="12"/>
      <color theme="1" tint="0.499984740745262"/>
      <name val="Calibri"/>
      <family val="2"/>
      <scheme val="minor"/>
    </font>
    <font>
      <sz val="11"/>
      <color theme="1" tint="0.499984740745262"/>
      <name val="Calibri"/>
      <family val="2"/>
      <scheme val="minor"/>
    </font>
    <font>
      <b/>
      <sz val="11"/>
      <color theme="2" tint="-9.9978637043366805E-2"/>
      <name val="Calibri"/>
      <family val="2"/>
      <scheme val="minor"/>
    </font>
    <font>
      <sz val="11"/>
      <color theme="2" tint="-9.9978637043366805E-2"/>
      <name val="Calibri"/>
      <family val="2"/>
      <scheme val="minor"/>
    </font>
    <font>
      <sz val="10"/>
      <color theme="1"/>
      <name val="Calibri"/>
      <family val="2"/>
      <scheme val="minor"/>
    </font>
    <font>
      <sz val="8"/>
      <name val="Calibri"/>
      <family val="2"/>
      <scheme val="minor"/>
    </font>
    <font>
      <i/>
      <sz val="11"/>
      <color theme="1"/>
      <name val="Calibri"/>
      <family val="2"/>
      <scheme val="minor"/>
    </font>
    <font>
      <sz val="10.5"/>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9" fontId="1" fillId="0" borderId="0" applyFont="0" applyFill="0" applyBorder="0" applyAlignment="0" applyProtection="0"/>
    <xf numFmtId="0" fontId="2" fillId="0" borderId="0"/>
    <xf numFmtId="44" fontId="1"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43" fontId="1" fillId="0" borderId="0" applyFont="0" applyFill="0" applyBorder="0" applyAlignment="0" applyProtection="0"/>
  </cellStyleXfs>
  <cellXfs count="104">
    <xf numFmtId="0" fontId="0" fillId="0" borderId="0" xfId="0"/>
    <xf numFmtId="166" fontId="2" fillId="0" borderId="0" xfId="2" applyNumberFormat="1"/>
    <xf numFmtId="167" fontId="2" fillId="0" borderId="0" xfId="2" applyNumberFormat="1"/>
    <xf numFmtId="0" fontId="5" fillId="0" borderId="0" xfId="2" applyFont="1"/>
    <xf numFmtId="167" fontId="5" fillId="0" borderId="0" xfId="2" applyNumberFormat="1" applyFont="1"/>
    <xf numFmtId="166" fontId="5" fillId="0" borderId="0" xfId="2" applyNumberFormat="1" applyFont="1"/>
    <xf numFmtId="0" fontId="4" fillId="0" borderId="0" xfId="0" applyFont="1"/>
    <xf numFmtId="0" fontId="6" fillId="0" borderId="0" xfId="0" applyFont="1"/>
    <xf numFmtId="0" fontId="0" fillId="0" borderId="0" xfId="0" applyBorder="1"/>
    <xf numFmtId="168" fontId="0" fillId="0" borderId="0" xfId="0" applyNumberFormat="1"/>
    <xf numFmtId="0" fontId="4" fillId="0" borderId="0" xfId="0" applyFont="1" applyBorder="1"/>
    <xf numFmtId="1" fontId="0" fillId="0" borderId="0" xfId="0" applyNumberFormat="1" applyBorder="1"/>
    <xf numFmtId="0" fontId="10" fillId="0" borderId="0" xfId="0" applyFont="1" applyBorder="1"/>
    <xf numFmtId="169" fontId="0" fillId="0" borderId="0" xfId="0" applyNumberFormat="1" applyBorder="1"/>
    <xf numFmtId="168" fontId="0" fillId="0" borderId="0" xfId="7" applyNumberFormat="1" applyFont="1" applyBorder="1"/>
    <xf numFmtId="169" fontId="4" fillId="0" borderId="0" xfId="1" applyNumberFormat="1" applyFont="1" applyBorder="1"/>
    <xf numFmtId="0" fontId="4" fillId="0" borderId="0" xfId="0" applyFont="1" applyFill="1" applyBorder="1"/>
    <xf numFmtId="43" fontId="0" fillId="0" borderId="0" xfId="0" applyNumberFormat="1" applyBorder="1"/>
    <xf numFmtId="168" fontId="4" fillId="0" borderId="0" xfId="7" applyNumberFormat="1" applyFont="1" applyBorder="1"/>
    <xf numFmtId="0" fontId="4" fillId="0" borderId="0" xfId="0" applyFont="1" applyBorder="1" applyAlignment="1">
      <alignment horizontal="centerContinuous" vertical="center"/>
    </xf>
    <xf numFmtId="0" fontId="0" fillId="0" borderId="0" xfId="0" applyFont="1" applyBorder="1" applyAlignment="1">
      <alignment horizontal="centerContinuous" vertical="center"/>
    </xf>
    <xf numFmtId="9" fontId="0" fillId="0" borderId="0" xfId="1" applyFont="1" applyBorder="1"/>
    <xf numFmtId="43" fontId="0" fillId="0" borderId="0" xfId="7" applyNumberFormat="1" applyFont="1" applyBorder="1"/>
    <xf numFmtId="0" fontId="0" fillId="0" borderId="0" xfId="0" applyFill="1" applyBorder="1"/>
    <xf numFmtId="0" fontId="0" fillId="0" borderId="0" xfId="0" applyFont="1" applyFill="1" applyBorder="1"/>
    <xf numFmtId="0" fontId="0" fillId="0" borderId="0" xfId="0" applyFont="1" applyBorder="1"/>
    <xf numFmtId="9" fontId="0" fillId="0" borderId="0" xfId="0" applyNumberFormat="1" applyBorder="1"/>
    <xf numFmtId="9" fontId="0" fillId="0" borderId="0" xfId="0" applyNumberFormat="1"/>
    <xf numFmtId="0" fontId="4" fillId="0" borderId="0" xfId="0" applyNumberFormat="1" applyFont="1" applyFill="1" applyBorder="1"/>
    <xf numFmtId="43" fontId="5" fillId="0" borderId="0" xfId="7" applyFont="1"/>
    <xf numFmtId="43" fontId="0" fillId="0" borderId="0" xfId="7" applyFont="1"/>
    <xf numFmtId="167" fontId="0" fillId="0" borderId="0" xfId="0" applyNumberFormat="1"/>
    <xf numFmtId="9" fontId="1" fillId="0" borderId="0" xfId="1" applyFont="1" applyBorder="1"/>
    <xf numFmtId="0" fontId="4" fillId="0" borderId="0" xfId="0" applyFont="1" applyBorder="1" applyAlignment="1">
      <alignment horizontal="left"/>
    </xf>
    <xf numFmtId="0" fontId="4" fillId="0" borderId="0" xfId="0" applyFont="1" applyFill="1" applyBorder="1" applyAlignment="1">
      <alignment horizontal="left"/>
    </xf>
    <xf numFmtId="169" fontId="4" fillId="0" borderId="0" xfId="1" applyNumberFormat="1" applyFont="1" applyBorder="1" applyAlignment="1">
      <alignment horizontal="left"/>
    </xf>
    <xf numFmtId="0" fontId="4" fillId="0" borderId="0" xfId="0" applyFont="1" applyAlignment="1">
      <alignment horizontal="left"/>
    </xf>
    <xf numFmtId="0" fontId="8" fillId="0" borderId="0" xfId="0" applyFont="1" applyBorder="1" applyAlignment="1">
      <alignment horizontal="left"/>
    </xf>
    <xf numFmtId="0" fontId="7" fillId="0" borderId="0" xfId="0" applyFont="1" applyBorder="1" applyAlignment="1">
      <alignment horizontal="left"/>
    </xf>
    <xf numFmtId="0" fontId="10" fillId="0" borderId="0" xfId="0" applyFont="1" applyBorder="1" applyAlignment="1">
      <alignment horizontal="left"/>
    </xf>
    <xf numFmtId="168" fontId="4" fillId="0" borderId="0" xfId="7" applyNumberFormat="1" applyFont="1" applyBorder="1" applyAlignment="1">
      <alignment horizontal="left"/>
    </xf>
    <xf numFmtId="43" fontId="11" fillId="0" borderId="0" xfId="7" applyFont="1"/>
    <xf numFmtId="43" fontId="12" fillId="0" borderId="0" xfId="7" applyFont="1"/>
    <xf numFmtId="0" fontId="13" fillId="0" borderId="0" xfId="0" applyFont="1"/>
    <xf numFmtId="9" fontId="14" fillId="0" borderId="0" xfId="0" applyNumberFormat="1" applyFont="1"/>
    <xf numFmtId="166" fontId="0" fillId="0" borderId="0" xfId="0" applyNumberFormat="1" applyBorder="1"/>
    <xf numFmtId="166" fontId="0" fillId="0" borderId="0" xfId="0" applyNumberFormat="1"/>
    <xf numFmtId="0" fontId="4" fillId="0" borderId="0" xfId="0" applyFont="1" applyBorder="1" applyAlignment="1">
      <alignment horizontal="center"/>
    </xf>
    <xf numFmtId="0" fontId="4" fillId="0" borderId="0" xfId="0" applyFont="1" applyFill="1" applyBorder="1" applyAlignment="1">
      <alignment horizontal="center"/>
    </xf>
    <xf numFmtId="3" fontId="0" fillId="0" borderId="0" xfId="0" applyNumberFormat="1"/>
    <xf numFmtId="164" fontId="0" fillId="0" borderId="0" xfId="0" applyNumberFormat="1"/>
    <xf numFmtId="166" fontId="0" fillId="0" borderId="0" xfId="0" applyNumberFormat="1" applyFont="1" applyFill="1" applyBorder="1"/>
    <xf numFmtId="0" fontId="4" fillId="0" borderId="0" xfId="0" applyFont="1" applyAlignment="1">
      <alignment horizontal="center"/>
    </xf>
    <xf numFmtId="168" fontId="0" fillId="0" borderId="0" xfId="7" applyNumberFormat="1" applyFont="1"/>
    <xf numFmtId="0" fontId="10" fillId="0" borderId="0" xfId="0" applyFont="1" applyAlignment="1">
      <alignment horizontal="center"/>
    </xf>
    <xf numFmtId="169" fontId="0" fillId="0" borderId="0" xfId="1" applyNumberFormat="1" applyFont="1" applyBorder="1" applyAlignment="1">
      <alignment horizontal="center"/>
    </xf>
    <xf numFmtId="0" fontId="0" fillId="0" borderId="0" xfId="0" applyBorder="1" applyAlignment="1">
      <alignment horizontal="center"/>
    </xf>
    <xf numFmtId="9" fontId="0" fillId="0" borderId="0" xfId="1" applyNumberFormat="1" applyFont="1" applyBorder="1" applyAlignment="1">
      <alignment horizontal="center"/>
    </xf>
    <xf numFmtId="170" fontId="0" fillId="0" borderId="0" xfId="0" applyNumberFormat="1"/>
    <xf numFmtId="0" fontId="4"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3" fontId="14" fillId="0" borderId="0" xfId="0" applyNumberFormat="1" applyFont="1"/>
    <xf numFmtId="0" fontId="9" fillId="0" borderId="0" xfId="0" applyFont="1"/>
    <xf numFmtId="0" fontId="0" fillId="0" borderId="0" xfId="0" applyAlignment="1">
      <alignment horizontal="right"/>
    </xf>
    <xf numFmtId="16" fontId="0" fillId="0" borderId="0" xfId="0" applyNumberFormat="1" applyAlignment="1">
      <alignment horizontal="right"/>
    </xf>
    <xf numFmtId="0" fontId="14" fillId="0" borderId="0" xfId="0" applyFont="1"/>
    <xf numFmtId="10" fontId="14" fillId="0" borderId="0" xfId="0" applyNumberFormat="1" applyFont="1"/>
    <xf numFmtId="171" fontId="0" fillId="0" borderId="0" xfId="3" applyNumberFormat="1" applyFont="1" applyBorder="1" applyAlignment="1">
      <alignment horizontal="left"/>
    </xf>
    <xf numFmtId="171" fontId="0" fillId="0" borderId="0" xfId="3" applyNumberFormat="1" applyFont="1" applyFill="1" applyBorder="1" applyAlignment="1">
      <alignment horizontal="left"/>
    </xf>
    <xf numFmtId="171" fontId="0" fillId="0" borderId="0" xfId="0" applyNumberFormat="1" applyAlignment="1">
      <alignment horizontal="left"/>
    </xf>
    <xf numFmtId="172" fontId="0" fillId="0" borderId="0" xfId="7" applyNumberFormat="1" applyFont="1" applyAlignment="1">
      <alignment horizontal="right"/>
    </xf>
    <xf numFmtId="0" fontId="0" fillId="0" borderId="0" xfId="0" applyBorder="1" applyAlignment="1">
      <alignment horizontal="right"/>
    </xf>
    <xf numFmtId="0" fontId="0" fillId="0" borderId="0" xfId="0" applyFont="1" applyFill="1" applyBorder="1" applyAlignment="1">
      <alignment horizontal="right"/>
    </xf>
    <xf numFmtId="0" fontId="0" fillId="0" borderId="0" xfId="0" applyFill="1" applyBorder="1" applyAlignment="1">
      <alignment horizontal="right"/>
    </xf>
    <xf numFmtId="0" fontId="4" fillId="2" borderId="0" xfId="0" applyFont="1" applyFill="1" applyAlignment="1">
      <alignment horizontal="centerContinuous" vertical="center"/>
    </xf>
    <xf numFmtId="0" fontId="0" fillId="2" borderId="0" xfId="0" applyFill="1" applyAlignment="1">
      <alignment horizontal="centerContinuous" vertical="center"/>
    </xf>
    <xf numFmtId="0" fontId="0" fillId="0" borderId="0" xfId="0" applyFill="1"/>
    <xf numFmtId="0" fontId="17" fillId="0" borderId="0" xfId="0" applyFont="1"/>
    <xf numFmtId="0" fontId="0" fillId="0" borderId="0" xfId="0" applyFont="1"/>
    <xf numFmtId="0" fontId="17" fillId="0" borderId="0" xfId="0" applyFont="1" applyAlignment="1">
      <alignment horizontal="right"/>
    </xf>
    <xf numFmtId="0" fontId="15" fillId="0" borderId="0" xfId="0" applyFont="1"/>
    <xf numFmtId="0" fontId="0" fillId="0" borderId="0" xfId="0" applyAlignment="1">
      <alignment horizontal="left"/>
    </xf>
    <xf numFmtId="0" fontId="4" fillId="0" borderId="0" xfId="0" applyFont="1" applyAlignment="1">
      <alignment vertical="top"/>
    </xf>
    <xf numFmtId="0" fontId="15" fillId="0" borderId="6" xfId="0" quotePrefix="1" applyFont="1" applyBorder="1" applyAlignment="1">
      <alignment horizontal="left" vertical="top"/>
    </xf>
    <xf numFmtId="0" fontId="15" fillId="0" borderId="7" xfId="0" quotePrefix="1" applyFont="1" applyBorder="1" applyAlignment="1">
      <alignment horizontal="left" vertical="top"/>
    </xf>
    <xf numFmtId="0" fontId="15" fillId="0" borderId="8" xfId="0" quotePrefix="1" applyFont="1" applyBorder="1" applyAlignment="1">
      <alignment horizontal="left" vertical="top"/>
    </xf>
    <xf numFmtId="0" fontId="4" fillId="0" borderId="1" xfId="0" applyFont="1" applyBorder="1" applyAlignment="1">
      <alignment vertical="top"/>
    </xf>
    <xf numFmtId="0" fontId="0" fillId="0" borderId="2" xfId="0" applyBorder="1" applyAlignment="1">
      <alignment vertical="top"/>
    </xf>
    <xf numFmtId="0" fontId="0" fillId="0" borderId="3" xfId="0" applyBorder="1" applyAlignment="1">
      <alignment vertical="top"/>
    </xf>
    <xf numFmtId="0" fontId="15" fillId="0" borderId="4" xfId="0" quotePrefix="1" applyFont="1" applyBorder="1" applyAlignment="1">
      <alignment horizontal="left" vertical="top"/>
    </xf>
    <xf numFmtId="0" fontId="15" fillId="0" borderId="0" xfId="0" quotePrefix="1" applyFont="1" applyBorder="1" applyAlignment="1">
      <alignment horizontal="left" vertical="top"/>
    </xf>
    <xf numFmtId="0" fontId="15" fillId="0" borderId="5" xfId="0" quotePrefix="1" applyFont="1" applyBorder="1" applyAlignment="1">
      <alignment horizontal="left" vertical="top"/>
    </xf>
    <xf numFmtId="0" fontId="15" fillId="0" borderId="4" xfId="0" quotePrefix="1" applyFont="1" applyFill="1" applyBorder="1" applyAlignment="1">
      <alignment horizontal="left" vertical="top"/>
    </xf>
    <xf numFmtId="0" fontId="15" fillId="0" borderId="0" xfId="0" quotePrefix="1" applyFont="1" applyFill="1" applyBorder="1" applyAlignment="1">
      <alignment horizontal="left" vertical="top"/>
    </xf>
    <xf numFmtId="0" fontId="15" fillId="0" borderId="5" xfId="0" quotePrefix="1" applyFont="1" applyFill="1" applyBorder="1" applyAlignment="1">
      <alignment horizontal="left" vertical="top"/>
    </xf>
    <xf numFmtId="0" fontId="15" fillId="0" borderId="4" xfId="0" quotePrefix="1" applyFont="1" applyBorder="1" applyAlignment="1">
      <alignment horizontal="left" vertical="top"/>
    </xf>
    <xf numFmtId="0" fontId="15" fillId="0" borderId="0" xfId="0" applyFont="1" applyBorder="1" applyAlignment="1">
      <alignment horizontal="left" vertical="top"/>
    </xf>
    <xf numFmtId="0" fontId="15" fillId="0" borderId="5" xfId="0" applyFont="1" applyBorder="1" applyAlignment="1">
      <alignment horizontal="left" vertical="top"/>
    </xf>
    <xf numFmtId="0" fontId="15" fillId="0" borderId="0" xfId="0" applyFont="1" applyAlignment="1">
      <alignment vertical="top"/>
    </xf>
    <xf numFmtId="0" fontId="15" fillId="0" borderId="0" xfId="0" applyFont="1" applyAlignment="1">
      <alignment horizontal="left" wrapText="1"/>
    </xf>
    <xf numFmtId="0" fontId="15" fillId="0" borderId="0" xfId="0" applyFont="1" applyAlignment="1">
      <alignment horizontal="left" vertical="top" wrapText="1"/>
    </xf>
    <xf numFmtId="0" fontId="7" fillId="0" borderId="0" xfId="0" applyFont="1" applyAlignment="1">
      <alignment vertical="top"/>
    </xf>
    <xf numFmtId="0" fontId="18" fillId="0" borderId="0" xfId="0" applyFont="1"/>
  </cellXfs>
  <cellStyles count="8">
    <cellStyle name="Comma" xfId="7" builtinId="3"/>
    <cellStyle name="Currency" xfId="3" builtinId="4"/>
    <cellStyle name="Normal" xfId="0" builtinId="0"/>
    <cellStyle name="Normal 2" xfId="2" xr:uid="{B5331CDC-5C39-4A41-9EDB-F92C951065D7}"/>
    <cellStyle name="Percent" xfId="1" builtinId="5"/>
    <cellStyle name="千位分隔 2" xfId="5" xr:uid="{CFDC4E07-9E5F-2F43-99D3-5F53A75E6129}"/>
    <cellStyle name="常规 2" xfId="4" xr:uid="{3B0F204B-F88D-CB49-A504-D4E2AA26E434}"/>
    <cellStyle name="百分比 2" xfId="6" xr:uid="{261A4BA8-D46D-9E42-9195-8B9E6D22AA9D}"/>
  </cellStyles>
  <dxfs count="0"/>
  <tableStyles count="0" defaultTableStyle="TableStyleMedium2" defaultPivotStyle="PivotStyleMedium9"/>
  <colors>
    <mruColors>
      <color rgb="FFA00003"/>
      <color rgb="FFF0BCBB"/>
      <color rgb="FFE26932"/>
      <color rgb="FFE96C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'Stock Price 3Y'!$B$1</c:f>
              <c:strCache>
                <c:ptCount val="1"/>
                <c:pt idx="0">
                  <c:v> Close Waitr </c:v>
                </c:pt>
              </c:strCache>
            </c:strRef>
          </c:tx>
          <c:spPr>
            <a:ln w="28575" cap="rnd">
              <a:solidFill>
                <a:srgbClr val="00B050"/>
              </a:solidFill>
              <a:round/>
            </a:ln>
            <a:effectLst/>
          </c:spPr>
          <c:marker>
            <c:symbol val="circle"/>
            <c:size val="4"/>
            <c:spPr>
              <a:solidFill>
                <a:srgbClr val="00B050"/>
              </a:solidFill>
              <a:ln w="9525">
                <a:solidFill>
                  <a:srgbClr val="00B050"/>
                </a:solidFill>
              </a:ln>
              <a:effectLst/>
            </c:spPr>
          </c:marker>
          <c:cat>
            <c:numRef>
              <c:f>'Stock Price 3Y'!$A$2:$A$37</c:f>
              <c:numCache>
                <c:formatCode>[$-409]mmm\-yy;@</c:formatCode>
                <c:ptCount val="36"/>
                <c:pt idx="0">
                  <c:v>43435</c:v>
                </c:pt>
                <c:pt idx="1">
                  <c:v>43466</c:v>
                </c:pt>
                <c:pt idx="2">
                  <c:v>43497</c:v>
                </c:pt>
                <c:pt idx="3">
                  <c:v>43525</c:v>
                </c:pt>
                <c:pt idx="4">
                  <c:v>43556</c:v>
                </c:pt>
                <c:pt idx="5">
                  <c:v>43586</c:v>
                </c:pt>
                <c:pt idx="6">
                  <c:v>43617</c:v>
                </c:pt>
                <c:pt idx="7">
                  <c:v>43647</c:v>
                </c:pt>
                <c:pt idx="8">
                  <c:v>43678</c:v>
                </c:pt>
                <c:pt idx="9">
                  <c:v>43709</c:v>
                </c:pt>
                <c:pt idx="10">
                  <c:v>43739</c:v>
                </c:pt>
                <c:pt idx="11">
                  <c:v>43770</c:v>
                </c:pt>
                <c:pt idx="12">
                  <c:v>43800</c:v>
                </c:pt>
                <c:pt idx="13">
                  <c:v>43831</c:v>
                </c:pt>
                <c:pt idx="14">
                  <c:v>43862</c:v>
                </c:pt>
                <c:pt idx="15">
                  <c:v>43891</c:v>
                </c:pt>
                <c:pt idx="16">
                  <c:v>43922</c:v>
                </c:pt>
                <c:pt idx="17">
                  <c:v>43952</c:v>
                </c:pt>
                <c:pt idx="18">
                  <c:v>43983</c:v>
                </c:pt>
                <c:pt idx="19">
                  <c:v>44013</c:v>
                </c:pt>
                <c:pt idx="20">
                  <c:v>44044</c:v>
                </c:pt>
                <c:pt idx="21">
                  <c:v>44075</c:v>
                </c:pt>
                <c:pt idx="22">
                  <c:v>44105</c:v>
                </c:pt>
                <c:pt idx="23">
                  <c:v>44136</c:v>
                </c:pt>
                <c:pt idx="24">
                  <c:v>44166</c:v>
                </c:pt>
                <c:pt idx="25">
                  <c:v>44197</c:v>
                </c:pt>
                <c:pt idx="26">
                  <c:v>44228</c:v>
                </c:pt>
                <c:pt idx="27">
                  <c:v>44256</c:v>
                </c:pt>
                <c:pt idx="28">
                  <c:v>44287</c:v>
                </c:pt>
                <c:pt idx="29">
                  <c:v>44317</c:v>
                </c:pt>
                <c:pt idx="30">
                  <c:v>44348</c:v>
                </c:pt>
                <c:pt idx="31">
                  <c:v>44378</c:v>
                </c:pt>
                <c:pt idx="32">
                  <c:v>44409</c:v>
                </c:pt>
                <c:pt idx="33">
                  <c:v>44440</c:v>
                </c:pt>
                <c:pt idx="34">
                  <c:v>44470</c:v>
                </c:pt>
                <c:pt idx="35">
                  <c:v>44501</c:v>
                </c:pt>
              </c:numCache>
            </c:numRef>
          </c:cat>
          <c:val>
            <c:numRef>
              <c:f>'Stock Price 3Y'!$B$2:$B$37</c:f>
              <c:numCache>
                <c:formatCode>_(* #,##0.00_);_(* \(#,##0.00\);_(* "-"??_);_(@_)</c:formatCode>
                <c:ptCount val="36"/>
                <c:pt idx="0">
                  <c:v>11.15</c:v>
                </c:pt>
                <c:pt idx="1">
                  <c:v>12.25</c:v>
                </c:pt>
                <c:pt idx="2">
                  <c:v>10.66</c:v>
                </c:pt>
                <c:pt idx="3">
                  <c:v>12.29</c:v>
                </c:pt>
                <c:pt idx="4">
                  <c:v>9.76</c:v>
                </c:pt>
                <c:pt idx="5">
                  <c:v>7</c:v>
                </c:pt>
                <c:pt idx="6">
                  <c:v>6.29</c:v>
                </c:pt>
                <c:pt idx="7">
                  <c:v>4.59</c:v>
                </c:pt>
                <c:pt idx="8">
                  <c:v>1.73</c:v>
                </c:pt>
                <c:pt idx="9">
                  <c:v>1.2849999999999999</c:v>
                </c:pt>
                <c:pt idx="10">
                  <c:v>0.435</c:v>
                </c:pt>
                <c:pt idx="11">
                  <c:v>0.38</c:v>
                </c:pt>
                <c:pt idx="12">
                  <c:v>0.32200000000000001</c:v>
                </c:pt>
                <c:pt idx="13">
                  <c:v>0.34399999999999997</c:v>
                </c:pt>
                <c:pt idx="14">
                  <c:v>0.35899999999999999</c:v>
                </c:pt>
                <c:pt idx="15">
                  <c:v>1.23</c:v>
                </c:pt>
                <c:pt idx="16">
                  <c:v>1.34</c:v>
                </c:pt>
                <c:pt idx="17">
                  <c:v>2.4700000000000002</c:v>
                </c:pt>
                <c:pt idx="18">
                  <c:v>2.63</c:v>
                </c:pt>
                <c:pt idx="19">
                  <c:v>5.34</c:v>
                </c:pt>
                <c:pt idx="20">
                  <c:v>4.03</c:v>
                </c:pt>
                <c:pt idx="21">
                  <c:v>3.22</c:v>
                </c:pt>
                <c:pt idx="22">
                  <c:v>2.5499999999999998</c:v>
                </c:pt>
                <c:pt idx="23">
                  <c:v>3.32</c:v>
                </c:pt>
                <c:pt idx="24">
                  <c:v>2.78</c:v>
                </c:pt>
                <c:pt idx="25">
                  <c:v>3.54</c:v>
                </c:pt>
                <c:pt idx="26">
                  <c:v>3.18</c:v>
                </c:pt>
                <c:pt idx="27">
                  <c:v>2.93</c:v>
                </c:pt>
                <c:pt idx="28">
                  <c:v>2.46</c:v>
                </c:pt>
                <c:pt idx="29">
                  <c:v>2.0299999999999998</c:v>
                </c:pt>
                <c:pt idx="30">
                  <c:v>1.78</c:v>
                </c:pt>
                <c:pt idx="31">
                  <c:v>1.71</c:v>
                </c:pt>
                <c:pt idx="32">
                  <c:v>1.31</c:v>
                </c:pt>
                <c:pt idx="33">
                  <c:v>0.88500000000000001</c:v>
                </c:pt>
                <c:pt idx="34">
                  <c:v>1.94</c:v>
                </c:pt>
                <c:pt idx="35">
                  <c:v>1.04</c:v>
                </c:pt>
              </c:numCache>
            </c:numRef>
          </c:val>
          <c:smooth val="0"/>
          <c:extLst>
            <c:ext xmlns:c16="http://schemas.microsoft.com/office/drawing/2014/chart" uri="{C3380CC4-5D6E-409C-BE32-E72D297353CC}">
              <c16:uniqueId val="{00000000-F7C8-3C4E-BDE2-F9E09386525A}"/>
            </c:ext>
          </c:extLst>
        </c:ser>
        <c:ser>
          <c:idx val="1"/>
          <c:order val="1"/>
          <c:tx>
            <c:strRef>
              <c:f>'Stock Price 3Y'!$C$1</c:f>
              <c:strCache>
                <c:ptCount val="1"/>
                <c:pt idx="0">
                  <c:v> Close Uber </c:v>
                </c:pt>
              </c:strCache>
            </c:strRef>
          </c:tx>
          <c:spPr>
            <a:ln w="28575" cap="rnd">
              <a:solidFill>
                <a:schemeClr val="tx1"/>
              </a:solidFill>
              <a:round/>
            </a:ln>
            <a:effectLst/>
          </c:spPr>
          <c:marker>
            <c:symbol val="circle"/>
            <c:size val="4"/>
            <c:spPr>
              <a:solidFill>
                <a:schemeClr val="tx1"/>
              </a:solidFill>
              <a:ln w="9525">
                <a:solidFill>
                  <a:schemeClr val="tx1"/>
                </a:solidFill>
              </a:ln>
              <a:effectLst/>
            </c:spPr>
          </c:marker>
          <c:cat>
            <c:numRef>
              <c:f>'Stock Price 3Y'!$A$2:$A$37</c:f>
              <c:numCache>
                <c:formatCode>[$-409]mmm\-yy;@</c:formatCode>
                <c:ptCount val="36"/>
                <c:pt idx="0">
                  <c:v>43435</c:v>
                </c:pt>
                <c:pt idx="1">
                  <c:v>43466</c:v>
                </c:pt>
                <c:pt idx="2">
                  <c:v>43497</c:v>
                </c:pt>
                <c:pt idx="3">
                  <c:v>43525</c:v>
                </c:pt>
                <c:pt idx="4">
                  <c:v>43556</c:v>
                </c:pt>
                <c:pt idx="5">
                  <c:v>43586</c:v>
                </c:pt>
                <c:pt idx="6">
                  <c:v>43617</c:v>
                </c:pt>
                <c:pt idx="7">
                  <c:v>43647</c:v>
                </c:pt>
                <c:pt idx="8">
                  <c:v>43678</c:v>
                </c:pt>
                <c:pt idx="9">
                  <c:v>43709</c:v>
                </c:pt>
                <c:pt idx="10">
                  <c:v>43739</c:v>
                </c:pt>
                <c:pt idx="11">
                  <c:v>43770</c:v>
                </c:pt>
                <c:pt idx="12">
                  <c:v>43800</c:v>
                </c:pt>
                <c:pt idx="13">
                  <c:v>43831</c:v>
                </c:pt>
                <c:pt idx="14">
                  <c:v>43862</c:v>
                </c:pt>
                <c:pt idx="15">
                  <c:v>43891</c:v>
                </c:pt>
                <c:pt idx="16">
                  <c:v>43922</c:v>
                </c:pt>
                <c:pt idx="17">
                  <c:v>43952</c:v>
                </c:pt>
                <c:pt idx="18">
                  <c:v>43983</c:v>
                </c:pt>
                <c:pt idx="19">
                  <c:v>44013</c:v>
                </c:pt>
                <c:pt idx="20">
                  <c:v>44044</c:v>
                </c:pt>
                <c:pt idx="21">
                  <c:v>44075</c:v>
                </c:pt>
                <c:pt idx="22">
                  <c:v>44105</c:v>
                </c:pt>
                <c:pt idx="23">
                  <c:v>44136</c:v>
                </c:pt>
                <c:pt idx="24">
                  <c:v>44166</c:v>
                </c:pt>
                <c:pt idx="25">
                  <c:v>44197</c:v>
                </c:pt>
                <c:pt idx="26">
                  <c:v>44228</c:v>
                </c:pt>
                <c:pt idx="27">
                  <c:v>44256</c:v>
                </c:pt>
                <c:pt idx="28">
                  <c:v>44287</c:v>
                </c:pt>
                <c:pt idx="29">
                  <c:v>44317</c:v>
                </c:pt>
                <c:pt idx="30">
                  <c:v>44348</c:v>
                </c:pt>
                <c:pt idx="31">
                  <c:v>44378</c:v>
                </c:pt>
                <c:pt idx="32">
                  <c:v>44409</c:v>
                </c:pt>
                <c:pt idx="33">
                  <c:v>44440</c:v>
                </c:pt>
                <c:pt idx="34">
                  <c:v>44470</c:v>
                </c:pt>
                <c:pt idx="35">
                  <c:v>44501</c:v>
                </c:pt>
              </c:numCache>
            </c:numRef>
          </c:cat>
          <c:val>
            <c:numRef>
              <c:f>'Stock Price 3Y'!$C$2:$C$37</c:f>
              <c:numCache>
                <c:formatCode>_(* #,##0.00_);_(* \(#,##0.00\);_(* "-"??_);_(@_)</c:formatCode>
                <c:ptCount val="36"/>
                <c:pt idx="6">
                  <c:v>46.380001</c:v>
                </c:pt>
                <c:pt idx="7">
                  <c:v>42.139999000000003</c:v>
                </c:pt>
                <c:pt idx="8">
                  <c:v>32.57</c:v>
                </c:pt>
                <c:pt idx="9">
                  <c:v>30.469999000000001</c:v>
                </c:pt>
                <c:pt idx="10">
                  <c:v>31.5</c:v>
                </c:pt>
                <c:pt idx="11">
                  <c:v>29.6</c:v>
                </c:pt>
                <c:pt idx="12">
                  <c:v>29.74</c:v>
                </c:pt>
                <c:pt idx="13">
                  <c:v>36.290000999999997</c:v>
                </c:pt>
                <c:pt idx="14">
                  <c:v>33.869999</c:v>
                </c:pt>
                <c:pt idx="15">
                  <c:v>27.92</c:v>
                </c:pt>
                <c:pt idx="16">
                  <c:v>30.27</c:v>
                </c:pt>
                <c:pt idx="17">
                  <c:v>36.32</c:v>
                </c:pt>
                <c:pt idx="18">
                  <c:v>31.08</c:v>
                </c:pt>
                <c:pt idx="19">
                  <c:v>30.26</c:v>
                </c:pt>
                <c:pt idx="20">
                  <c:v>33.630001</c:v>
                </c:pt>
                <c:pt idx="21">
                  <c:v>36.479999999999997</c:v>
                </c:pt>
                <c:pt idx="22">
                  <c:v>33.409999999999997</c:v>
                </c:pt>
                <c:pt idx="23">
                  <c:v>49.66</c:v>
                </c:pt>
                <c:pt idx="24">
                  <c:v>51</c:v>
                </c:pt>
                <c:pt idx="25">
                  <c:v>50.93</c:v>
                </c:pt>
                <c:pt idx="26">
                  <c:v>51.75</c:v>
                </c:pt>
                <c:pt idx="27">
                  <c:v>54.509998000000003</c:v>
                </c:pt>
                <c:pt idx="28">
                  <c:v>54.77</c:v>
                </c:pt>
                <c:pt idx="29">
                  <c:v>50.830002</c:v>
                </c:pt>
                <c:pt idx="30">
                  <c:v>50.119999</c:v>
                </c:pt>
                <c:pt idx="31">
                  <c:v>43.459999000000003</c:v>
                </c:pt>
                <c:pt idx="32">
                  <c:v>39.139999000000003</c:v>
                </c:pt>
                <c:pt idx="33">
                  <c:v>44.799999</c:v>
                </c:pt>
                <c:pt idx="34">
                  <c:v>43.82</c:v>
                </c:pt>
                <c:pt idx="35">
                  <c:v>42.599997999999999</c:v>
                </c:pt>
              </c:numCache>
            </c:numRef>
          </c:val>
          <c:smooth val="0"/>
          <c:extLst>
            <c:ext xmlns:c16="http://schemas.microsoft.com/office/drawing/2014/chart" uri="{C3380CC4-5D6E-409C-BE32-E72D297353CC}">
              <c16:uniqueId val="{00000001-F7C8-3C4E-BDE2-F9E09386525A}"/>
            </c:ext>
          </c:extLst>
        </c:ser>
        <c:ser>
          <c:idx val="2"/>
          <c:order val="2"/>
          <c:tx>
            <c:strRef>
              <c:f>'Stock Price 3Y'!$D$1</c:f>
              <c:strCache>
                <c:ptCount val="1"/>
                <c:pt idx="0">
                  <c:v> Close DoorDash </c:v>
                </c:pt>
              </c:strCache>
            </c:strRef>
          </c:tx>
          <c:spPr>
            <a:ln w="28575" cap="rnd">
              <a:solidFill>
                <a:srgbClr val="C00000"/>
              </a:solidFill>
              <a:round/>
            </a:ln>
            <a:effectLst/>
          </c:spPr>
          <c:marker>
            <c:symbol val="circle"/>
            <c:size val="4"/>
            <c:spPr>
              <a:solidFill>
                <a:srgbClr val="C00000"/>
              </a:solidFill>
              <a:ln w="9525">
                <a:solidFill>
                  <a:srgbClr val="C00000"/>
                </a:solidFill>
              </a:ln>
              <a:effectLst/>
            </c:spPr>
          </c:marker>
          <c:cat>
            <c:numRef>
              <c:f>'Stock Price 3Y'!$A$2:$A$37</c:f>
              <c:numCache>
                <c:formatCode>[$-409]mmm\-yy;@</c:formatCode>
                <c:ptCount val="36"/>
                <c:pt idx="0">
                  <c:v>43435</c:v>
                </c:pt>
                <c:pt idx="1">
                  <c:v>43466</c:v>
                </c:pt>
                <c:pt idx="2">
                  <c:v>43497</c:v>
                </c:pt>
                <c:pt idx="3">
                  <c:v>43525</c:v>
                </c:pt>
                <c:pt idx="4">
                  <c:v>43556</c:v>
                </c:pt>
                <c:pt idx="5">
                  <c:v>43586</c:v>
                </c:pt>
                <c:pt idx="6">
                  <c:v>43617</c:v>
                </c:pt>
                <c:pt idx="7">
                  <c:v>43647</c:v>
                </c:pt>
                <c:pt idx="8">
                  <c:v>43678</c:v>
                </c:pt>
                <c:pt idx="9">
                  <c:v>43709</c:v>
                </c:pt>
                <c:pt idx="10">
                  <c:v>43739</c:v>
                </c:pt>
                <c:pt idx="11">
                  <c:v>43770</c:v>
                </c:pt>
                <c:pt idx="12">
                  <c:v>43800</c:v>
                </c:pt>
                <c:pt idx="13">
                  <c:v>43831</c:v>
                </c:pt>
                <c:pt idx="14">
                  <c:v>43862</c:v>
                </c:pt>
                <c:pt idx="15">
                  <c:v>43891</c:v>
                </c:pt>
                <c:pt idx="16">
                  <c:v>43922</c:v>
                </c:pt>
                <c:pt idx="17">
                  <c:v>43952</c:v>
                </c:pt>
                <c:pt idx="18">
                  <c:v>43983</c:v>
                </c:pt>
                <c:pt idx="19">
                  <c:v>44013</c:v>
                </c:pt>
                <c:pt idx="20">
                  <c:v>44044</c:v>
                </c:pt>
                <c:pt idx="21">
                  <c:v>44075</c:v>
                </c:pt>
                <c:pt idx="22">
                  <c:v>44105</c:v>
                </c:pt>
                <c:pt idx="23">
                  <c:v>44136</c:v>
                </c:pt>
                <c:pt idx="24">
                  <c:v>44166</c:v>
                </c:pt>
                <c:pt idx="25">
                  <c:v>44197</c:v>
                </c:pt>
                <c:pt idx="26">
                  <c:v>44228</c:v>
                </c:pt>
                <c:pt idx="27">
                  <c:v>44256</c:v>
                </c:pt>
                <c:pt idx="28">
                  <c:v>44287</c:v>
                </c:pt>
                <c:pt idx="29">
                  <c:v>44317</c:v>
                </c:pt>
                <c:pt idx="30">
                  <c:v>44348</c:v>
                </c:pt>
                <c:pt idx="31">
                  <c:v>44378</c:v>
                </c:pt>
                <c:pt idx="32">
                  <c:v>44409</c:v>
                </c:pt>
                <c:pt idx="33">
                  <c:v>44440</c:v>
                </c:pt>
                <c:pt idx="34">
                  <c:v>44470</c:v>
                </c:pt>
                <c:pt idx="35">
                  <c:v>44501</c:v>
                </c:pt>
              </c:numCache>
            </c:numRef>
          </c:cat>
          <c:val>
            <c:numRef>
              <c:f>'Stock Price 3Y'!$D$2:$D$37</c:f>
              <c:numCache>
                <c:formatCode>_(* #,##0.00_);_(* \(#,##0.00\);_(* "-"??_);_(@_)</c:formatCode>
                <c:ptCount val="36"/>
                <c:pt idx="25">
                  <c:v>193.270004</c:v>
                </c:pt>
                <c:pt idx="26">
                  <c:v>169.490005</c:v>
                </c:pt>
                <c:pt idx="27">
                  <c:v>131.13000500000001</c:v>
                </c:pt>
                <c:pt idx="28">
                  <c:v>143.16999799999999</c:v>
                </c:pt>
                <c:pt idx="29">
                  <c:v>150.279999</c:v>
                </c:pt>
                <c:pt idx="30">
                  <c:v>178.33000200000001</c:v>
                </c:pt>
                <c:pt idx="31">
                  <c:v>174.28999300000001</c:v>
                </c:pt>
                <c:pt idx="32">
                  <c:v>191.39999399999999</c:v>
                </c:pt>
                <c:pt idx="33">
                  <c:v>205.979996</c:v>
                </c:pt>
                <c:pt idx="34">
                  <c:v>194.800003</c:v>
                </c:pt>
                <c:pt idx="35">
                  <c:v>201.46000699999999</c:v>
                </c:pt>
              </c:numCache>
            </c:numRef>
          </c:val>
          <c:smooth val="0"/>
          <c:extLst>
            <c:ext xmlns:c16="http://schemas.microsoft.com/office/drawing/2014/chart" uri="{C3380CC4-5D6E-409C-BE32-E72D297353CC}">
              <c16:uniqueId val="{00000002-F7C8-3C4E-BDE2-F9E09386525A}"/>
            </c:ext>
          </c:extLst>
        </c:ser>
        <c:dLbls>
          <c:showLegendKey val="0"/>
          <c:showVal val="0"/>
          <c:showCatName val="0"/>
          <c:showSerName val="0"/>
          <c:showPercent val="0"/>
          <c:showBubbleSize val="0"/>
        </c:dLbls>
        <c:marker val="1"/>
        <c:smooth val="0"/>
        <c:axId val="606342735"/>
        <c:axId val="606344383"/>
      </c:lineChart>
      <c:dateAx>
        <c:axId val="606342735"/>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44383"/>
        <c:crosses val="autoZero"/>
        <c:auto val="1"/>
        <c:lblOffset val="100"/>
        <c:baseTimeUnit val="months"/>
      </c:dateAx>
      <c:valAx>
        <c:axId val="606344383"/>
        <c:scaling>
          <c:orientation val="minMax"/>
          <c:max val="210"/>
          <c:min val="0"/>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4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2'!$V$19</c:f>
              <c:strCache>
                <c:ptCount val="1"/>
                <c:pt idx="0">
                  <c:v>UberEats</c:v>
                </c:pt>
              </c:strCache>
            </c:strRef>
          </c:tx>
          <c:spPr>
            <a:solidFill>
              <a:schemeClr val="tx1"/>
            </a:solidFill>
            <a:ln>
              <a:noFill/>
            </a:ln>
            <a:effectLst/>
          </c:spPr>
          <c:invertIfNegative val="0"/>
          <c:cat>
            <c:strRef>
              <c:f>'Dashboard 2'!$W$18:$Y$18</c:f>
              <c:strCache>
                <c:ptCount val="3"/>
                <c:pt idx="0">
                  <c:v>Earlier than Expect</c:v>
                </c:pt>
                <c:pt idx="1">
                  <c:v>On Time</c:v>
                </c:pt>
                <c:pt idx="2">
                  <c:v>Late</c:v>
                </c:pt>
              </c:strCache>
            </c:strRef>
          </c:cat>
          <c:val>
            <c:numRef>
              <c:f>'Dashboard 2'!$W$19:$Y$19</c:f>
              <c:numCache>
                <c:formatCode>0%</c:formatCode>
                <c:ptCount val="3"/>
                <c:pt idx="0">
                  <c:v>0.28999999999999998</c:v>
                </c:pt>
                <c:pt idx="1">
                  <c:v>0.42</c:v>
                </c:pt>
                <c:pt idx="2">
                  <c:v>0.28999999999999998</c:v>
                </c:pt>
              </c:numCache>
            </c:numRef>
          </c:val>
          <c:extLst>
            <c:ext xmlns:c16="http://schemas.microsoft.com/office/drawing/2014/chart" uri="{C3380CC4-5D6E-409C-BE32-E72D297353CC}">
              <c16:uniqueId val="{00000000-590D-7B49-9395-52B21AFD6EBE}"/>
            </c:ext>
          </c:extLst>
        </c:ser>
        <c:ser>
          <c:idx val="1"/>
          <c:order val="1"/>
          <c:tx>
            <c:strRef>
              <c:f>'Dashboard 2'!$V$20</c:f>
              <c:strCache>
                <c:ptCount val="1"/>
                <c:pt idx="0">
                  <c:v>Postmates</c:v>
                </c:pt>
              </c:strCache>
            </c:strRef>
          </c:tx>
          <c:spPr>
            <a:solidFill>
              <a:schemeClr val="bg2">
                <a:lumMod val="75000"/>
              </a:schemeClr>
            </a:solidFill>
            <a:ln>
              <a:noFill/>
            </a:ln>
            <a:effectLst/>
          </c:spPr>
          <c:invertIfNegative val="0"/>
          <c:cat>
            <c:strRef>
              <c:f>'Dashboard 2'!$W$18:$Y$18</c:f>
              <c:strCache>
                <c:ptCount val="3"/>
                <c:pt idx="0">
                  <c:v>Earlier than Expect</c:v>
                </c:pt>
                <c:pt idx="1">
                  <c:v>On Time</c:v>
                </c:pt>
                <c:pt idx="2">
                  <c:v>Late</c:v>
                </c:pt>
              </c:strCache>
            </c:strRef>
          </c:cat>
          <c:val>
            <c:numRef>
              <c:f>'Dashboard 2'!$W$20:$Y$20</c:f>
              <c:numCache>
                <c:formatCode>0%</c:formatCode>
                <c:ptCount val="3"/>
                <c:pt idx="0">
                  <c:v>0.34</c:v>
                </c:pt>
                <c:pt idx="1">
                  <c:v>0.42</c:v>
                </c:pt>
                <c:pt idx="2">
                  <c:v>0.24</c:v>
                </c:pt>
              </c:numCache>
            </c:numRef>
          </c:val>
          <c:extLst>
            <c:ext xmlns:c16="http://schemas.microsoft.com/office/drawing/2014/chart" uri="{C3380CC4-5D6E-409C-BE32-E72D297353CC}">
              <c16:uniqueId val="{00000001-590D-7B49-9395-52B21AFD6EBE}"/>
            </c:ext>
          </c:extLst>
        </c:ser>
        <c:ser>
          <c:idx val="2"/>
          <c:order val="2"/>
          <c:tx>
            <c:strRef>
              <c:f>'Dashboard 2'!$V$21</c:f>
              <c:strCache>
                <c:ptCount val="1"/>
                <c:pt idx="0">
                  <c:v>Grubhub</c:v>
                </c:pt>
              </c:strCache>
            </c:strRef>
          </c:tx>
          <c:spPr>
            <a:solidFill>
              <a:schemeClr val="bg2"/>
            </a:solidFill>
            <a:ln>
              <a:noFill/>
            </a:ln>
            <a:effectLst/>
          </c:spPr>
          <c:invertIfNegative val="0"/>
          <c:cat>
            <c:strRef>
              <c:f>'Dashboard 2'!$W$18:$Y$18</c:f>
              <c:strCache>
                <c:ptCount val="3"/>
                <c:pt idx="0">
                  <c:v>Earlier than Expect</c:v>
                </c:pt>
                <c:pt idx="1">
                  <c:v>On Time</c:v>
                </c:pt>
                <c:pt idx="2">
                  <c:v>Late</c:v>
                </c:pt>
              </c:strCache>
            </c:strRef>
          </c:cat>
          <c:val>
            <c:numRef>
              <c:f>'Dashboard 2'!$W$21:$Y$21</c:f>
              <c:numCache>
                <c:formatCode>0%</c:formatCode>
                <c:ptCount val="3"/>
                <c:pt idx="0">
                  <c:v>0.55000000000000004</c:v>
                </c:pt>
                <c:pt idx="1">
                  <c:v>0.27</c:v>
                </c:pt>
                <c:pt idx="2">
                  <c:v>0.18</c:v>
                </c:pt>
              </c:numCache>
            </c:numRef>
          </c:val>
          <c:extLst>
            <c:ext xmlns:c16="http://schemas.microsoft.com/office/drawing/2014/chart" uri="{C3380CC4-5D6E-409C-BE32-E72D297353CC}">
              <c16:uniqueId val="{00000002-590D-7B49-9395-52B21AFD6EBE}"/>
            </c:ext>
          </c:extLst>
        </c:ser>
        <c:ser>
          <c:idx val="3"/>
          <c:order val="3"/>
          <c:tx>
            <c:strRef>
              <c:f>'Dashboard 2'!$V$22</c:f>
              <c:strCache>
                <c:ptCount val="1"/>
                <c:pt idx="0">
                  <c:v>DoorDash</c:v>
                </c:pt>
              </c:strCache>
            </c:strRef>
          </c:tx>
          <c:spPr>
            <a:solidFill>
              <a:srgbClr val="C00000"/>
            </a:solidFill>
            <a:ln>
              <a:noFill/>
            </a:ln>
            <a:effectLst/>
          </c:spPr>
          <c:invertIfNegative val="0"/>
          <c:cat>
            <c:strRef>
              <c:f>'Dashboard 2'!$W$18:$Y$18</c:f>
              <c:strCache>
                <c:ptCount val="3"/>
                <c:pt idx="0">
                  <c:v>Earlier than Expect</c:v>
                </c:pt>
                <c:pt idx="1">
                  <c:v>On Time</c:v>
                </c:pt>
                <c:pt idx="2">
                  <c:v>Late</c:v>
                </c:pt>
              </c:strCache>
            </c:strRef>
          </c:cat>
          <c:val>
            <c:numRef>
              <c:f>'Dashboard 2'!$W$22:$Y$22</c:f>
              <c:numCache>
                <c:formatCode>0%</c:formatCode>
                <c:ptCount val="3"/>
                <c:pt idx="0">
                  <c:v>0.76</c:v>
                </c:pt>
                <c:pt idx="1">
                  <c:v>0.16</c:v>
                </c:pt>
                <c:pt idx="2">
                  <c:v>0.08</c:v>
                </c:pt>
              </c:numCache>
            </c:numRef>
          </c:val>
          <c:extLst>
            <c:ext xmlns:c16="http://schemas.microsoft.com/office/drawing/2014/chart" uri="{C3380CC4-5D6E-409C-BE32-E72D297353CC}">
              <c16:uniqueId val="{00000003-590D-7B49-9395-52B21AFD6EBE}"/>
            </c:ext>
          </c:extLst>
        </c:ser>
        <c:dLbls>
          <c:showLegendKey val="0"/>
          <c:showVal val="0"/>
          <c:showCatName val="0"/>
          <c:showSerName val="0"/>
          <c:showPercent val="0"/>
          <c:showBubbleSize val="0"/>
        </c:dLbls>
        <c:gapWidth val="182"/>
        <c:axId val="1351263711"/>
        <c:axId val="1221131295"/>
      </c:barChart>
      <c:catAx>
        <c:axId val="135126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31295"/>
        <c:crosses val="autoZero"/>
        <c:auto val="1"/>
        <c:lblAlgn val="ctr"/>
        <c:lblOffset val="100"/>
        <c:noMultiLvlLbl val="0"/>
      </c:catAx>
      <c:valAx>
        <c:axId val="12211312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'Dashboard 2'!$V$26</c:f>
              <c:strCache>
                <c:ptCount val="1"/>
                <c:pt idx="0">
                  <c:v>2019</c:v>
                </c:pt>
              </c:strCache>
            </c:strRef>
          </c:tx>
          <c:spPr>
            <a:solidFill>
              <a:schemeClr val="accent3">
                <a:lumMod val="60000"/>
                <a:lumOff val="40000"/>
              </a:schemeClr>
            </a:solidFill>
            <a:ln>
              <a:noFill/>
            </a:ln>
            <a:effectLst/>
          </c:spPr>
          <c:invertIfNegative val="0"/>
          <c:dLbls>
            <c:dLbl>
              <c:idx val="0"/>
              <c:tx>
                <c:rich>
                  <a:bodyPr/>
                  <a:lstStyle/>
                  <a:p>
                    <a:fld id="{D8104FDF-9D47-5B44-A318-65B3137670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FDC-8648-9672-E5575F99A8F9}"/>
                </c:ext>
              </c:extLst>
            </c:dLbl>
            <c:dLbl>
              <c:idx val="1"/>
              <c:tx>
                <c:rich>
                  <a:bodyPr/>
                  <a:lstStyle/>
                  <a:p>
                    <a:fld id="{B5527EC0-1B1E-4C46-841D-614C238BFA7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FDC-8648-9672-E5575F99A8F9}"/>
                </c:ext>
              </c:extLst>
            </c:dLbl>
            <c:dLbl>
              <c:idx val="2"/>
              <c:tx>
                <c:rich>
                  <a:bodyPr/>
                  <a:lstStyle/>
                  <a:p>
                    <a:fld id="{67CB01BC-1290-9B43-BD79-B0654C57A4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FDC-8648-9672-E5575F99A8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'Dashboard 2'!$W$25:$Y$25</c:f>
              <c:strCache>
                <c:ptCount val="3"/>
                <c:pt idx="0">
                  <c:v>Waitr</c:v>
                </c:pt>
                <c:pt idx="1">
                  <c:v>DoorDash</c:v>
                </c:pt>
                <c:pt idx="2">
                  <c:v>UberEats</c:v>
                </c:pt>
              </c:strCache>
            </c:strRef>
          </c:cat>
          <c:val>
            <c:numRef>
              <c:f>'Dashboard 2'!$W$26:$Y$26</c:f>
              <c:numCache>
                <c:formatCode>_(* #,##0_);_(* \(#,##0\);_(* "-"??_);_(@_)</c:formatCode>
                <c:ptCount val="3"/>
                <c:pt idx="0">
                  <c:v>18416160</c:v>
                </c:pt>
                <c:pt idx="1">
                  <c:v>82000000</c:v>
                </c:pt>
                <c:pt idx="2">
                  <c:v>1450000000</c:v>
                </c:pt>
              </c:numCache>
            </c:numRef>
          </c:val>
          <c:extLst>
            <c:ext xmlns:c15="http://schemas.microsoft.com/office/drawing/2012/chart" uri="{02D57815-91ED-43cb-92C2-25804820EDAC}">
              <c15:datalabelsRange>
                <c15:f>'Dashboard 2'!$W$27:$Y$27</c15:f>
                <c15:dlblRangeCache>
                  <c:ptCount val="3"/>
                  <c:pt idx="0">
                    <c:v>1X</c:v>
                  </c:pt>
                  <c:pt idx="1">
                    <c:v>1X</c:v>
                  </c:pt>
                  <c:pt idx="2">
                    <c:v>1X</c:v>
                  </c:pt>
                </c15:dlblRangeCache>
              </c15:datalabelsRange>
            </c:ext>
            <c:ext xmlns:c16="http://schemas.microsoft.com/office/drawing/2014/chart" uri="{C3380CC4-5D6E-409C-BE32-E72D297353CC}">
              <c16:uniqueId val="{00000000-4B99-C848-969C-6A63ECDA2FF8}"/>
            </c:ext>
          </c:extLst>
        </c:ser>
        <c:ser>
          <c:idx val="1"/>
          <c:order val="1"/>
          <c:tx>
            <c:strRef>
              <c:f>'Dashboard 2'!$V$28</c:f>
              <c:strCache>
                <c:ptCount val="1"/>
                <c:pt idx="0">
                  <c:v>2020</c:v>
                </c:pt>
              </c:strCache>
            </c:strRef>
          </c:tx>
          <c:spPr>
            <a:solidFill>
              <a:schemeClr val="accent4"/>
            </a:solidFill>
            <a:ln>
              <a:noFill/>
            </a:ln>
            <a:effectLst/>
          </c:spPr>
          <c:invertIfNegative val="0"/>
          <c:dLbls>
            <c:dLbl>
              <c:idx val="0"/>
              <c:tx>
                <c:rich>
                  <a:bodyPr/>
                  <a:lstStyle/>
                  <a:p>
                    <a:fld id="{75161668-8E09-FA4C-947C-4B8224C1CD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FDC-8648-9672-E5575F99A8F9}"/>
                </c:ext>
              </c:extLst>
            </c:dLbl>
            <c:dLbl>
              <c:idx val="1"/>
              <c:tx>
                <c:rich>
                  <a:bodyPr/>
                  <a:lstStyle/>
                  <a:p>
                    <a:fld id="{2B5EF3E9-0517-4945-B748-07514B1E0E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FDC-8648-9672-E5575F99A8F9}"/>
                </c:ext>
              </c:extLst>
            </c:dLbl>
            <c:dLbl>
              <c:idx val="2"/>
              <c:tx>
                <c:rich>
                  <a:bodyPr/>
                  <a:lstStyle/>
                  <a:p>
                    <a:fld id="{44F95647-CA63-8546-B912-1E1C1C5530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FDC-8648-9672-E5575F99A8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'Dashboard 2'!$W$25:$Y$25</c:f>
              <c:strCache>
                <c:ptCount val="3"/>
                <c:pt idx="0">
                  <c:v>Waitr</c:v>
                </c:pt>
                <c:pt idx="1">
                  <c:v>DoorDash</c:v>
                </c:pt>
                <c:pt idx="2">
                  <c:v>UberEats</c:v>
                </c:pt>
              </c:strCache>
            </c:strRef>
          </c:cat>
          <c:val>
            <c:numRef>
              <c:f>'Dashboard 2'!$W$28:$Y$28</c:f>
              <c:numCache>
                <c:formatCode>_(* #,##0_);_(* \(#,##0\);_(* "-"??_);_(@_)</c:formatCode>
                <c:ptCount val="3"/>
                <c:pt idx="0">
                  <c:v>34990704</c:v>
                </c:pt>
                <c:pt idx="1">
                  <c:v>273000000</c:v>
                </c:pt>
                <c:pt idx="2">
                  <c:v>1055000000</c:v>
                </c:pt>
              </c:numCache>
            </c:numRef>
          </c:val>
          <c:extLst>
            <c:ext xmlns:c15="http://schemas.microsoft.com/office/drawing/2012/chart" uri="{02D57815-91ED-43cb-92C2-25804820EDAC}">
              <c15:datalabelsRange>
                <c15:f>'Dashboard 2'!$W$29:$Y$29</c15:f>
                <c15:dlblRangeCache>
                  <c:ptCount val="3"/>
                  <c:pt idx="0">
                    <c:v> 1.9X </c:v>
                  </c:pt>
                  <c:pt idx="1">
                    <c:v> 3.3X </c:v>
                  </c:pt>
                  <c:pt idx="2">
                    <c:v> 0.7X </c:v>
                  </c:pt>
                </c15:dlblRangeCache>
              </c15:datalabelsRange>
            </c:ext>
            <c:ext xmlns:c16="http://schemas.microsoft.com/office/drawing/2014/chart" uri="{C3380CC4-5D6E-409C-BE32-E72D297353CC}">
              <c16:uniqueId val="{00000001-4B99-C848-969C-6A63ECDA2FF8}"/>
            </c:ext>
          </c:extLst>
        </c:ser>
        <c:dLbls>
          <c:showLegendKey val="0"/>
          <c:showVal val="0"/>
          <c:showCatName val="0"/>
          <c:showSerName val="0"/>
          <c:showPercent val="0"/>
          <c:showBubbleSize val="0"/>
        </c:dLbls>
        <c:gapWidth val="150"/>
        <c:overlap val="100"/>
        <c:axId val="893321615"/>
        <c:axId val="893323263"/>
      </c:barChart>
      <c:catAx>
        <c:axId val="8933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23263"/>
        <c:crosses val="autoZero"/>
        <c:auto val="1"/>
        <c:lblAlgn val="ctr"/>
        <c:lblOffset val="100"/>
        <c:noMultiLvlLbl val="0"/>
      </c:catAx>
      <c:valAx>
        <c:axId val="893323263"/>
        <c:scaling>
          <c:orientation val="minMax"/>
        </c:scaling>
        <c:delete val="1"/>
        <c:axPos val="l"/>
        <c:numFmt formatCode="0%" sourceLinked="1"/>
        <c:majorTickMark val="none"/>
        <c:minorTickMark val="none"/>
        <c:tickLblPos val="nextTo"/>
        <c:crossAx val="8933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 2'!$W$10</c:f>
              <c:strCache>
                <c:ptCount val="1"/>
                <c:pt idx="0">
                  <c:v>Ubereats</c:v>
                </c:pt>
              </c:strCache>
            </c:strRef>
          </c:tx>
          <c:spPr>
            <a:ln w="19050" cap="rnd">
              <a:solidFill>
                <a:schemeClr val="tx1"/>
              </a:solidFill>
              <a:round/>
            </a:ln>
            <a:effectLst/>
          </c:spPr>
          <c:marker>
            <c:symbol val="circle"/>
            <c:size val="5"/>
            <c:spPr>
              <a:solidFill>
                <a:schemeClr val="tx1"/>
              </a:solidFill>
              <a:ln w="9525">
                <a:solidFill>
                  <a:schemeClr val="accent1"/>
                </a:solidFill>
              </a:ln>
              <a:effectLst/>
            </c:spPr>
          </c:marker>
          <c:xVal>
            <c:numRef>
              <c:f>'Dashboard 2'!$V$11:$V$14</c:f>
              <c:numCache>
                <c:formatCode>General</c:formatCode>
                <c:ptCount val="4"/>
                <c:pt idx="0">
                  <c:v>2017</c:v>
                </c:pt>
                <c:pt idx="1">
                  <c:v>2018</c:v>
                </c:pt>
                <c:pt idx="2">
                  <c:v>2019</c:v>
                </c:pt>
                <c:pt idx="3">
                  <c:v>2020</c:v>
                </c:pt>
              </c:numCache>
            </c:numRef>
          </c:xVal>
          <c:yVal>
            <c:numRef>
              <c:f>'Dashboard 2'!$W$11:$W$14</c:f>
              <c:numCache>
                <c:formatCode>_("$"* #,##0_);_("$"* \(#,##0\);_("$"* "-"??_);_(@_)</c:formatCode>
                <c:ptCount val="4"/>
                <c:pt idx="0">
                  <c:v>3.1</c:v>
                </c:pt>
                <c:pt idx="1">
                  <c:v>7.9</c:v>
                </c:pt>
                <c:pt idx="2">
                  <c:v>14.5</c:v>
                </c:pt>
                <c:pt idx="3">
                  <c:v>30.2</c:v>
                </c:pt>
              </c:numCache>
            </c:numRef>
          </c:yVal>
          <c:smooth val="0"/>
          <c:extLst>
            <c:ext xmlns:c16="http://schemas.microsoft.com/office/drawing/2014/chart" uri="{C3380CC4-5D6E-409C-BE32-E72D297353CC}">
              <c16:uniqueId val="{00000000-43E2-ED46-9065-B1A170E301B2}"/>
            </c:ext>
          </c:extLst>
        </c:ser>
        <c:ser>
          <c:idx val="1"/>
          <c:order val="1"/>
          <c:tx>
            <c:strRef>
              <c:f>'Dashboard 2'!$X$10</c:f>
              <c:strCache>
                <c:ptCount val="1"/>
                <c:pt idx="0">
                  <c:v>DoorDash</c:v>
                </c:pt>
              </c:strCache>
            </c:strRef>
          </c:tx>
          <c:spPr>
            <a:ln w="19050" cap="rnd">
              <a:solidFill>
                <a:srgbClr val="C00000"/>
              </a:solidFill>
              <a:round/>
            </a:ln>
            <a:effectLst/>
          </c:spPr>
          <c:marker>
            <c:symbol val="circle"/>
            <c:size val="5"/>
            <c:spPr>
              <a:solidFill>
                <a:srgbClr val="C00000"/>
              </a:solidFill>
              <a:ln w="9525">
                <a:solidFill>
                  <a:schemeClr val="accent2"/>
                </a:solidFill>
              </a:ln>
              <a:effectLst/>
            </c:spPr>
          </c:marker>
          <c:xVal>
            <c:numRef>
              <c:f>'Dashboard 2'!$V$11:$V$14</c:f>
              <c:numCache>
                <c:formatCode>General</c:formatCode>
                <c:ptCount val="4"/>
                <c:pt idx="0">
                  <c:v>2017</c:v>
                </c:pt>
                <c:pt idx="1">
                  <c:v>2018</c:v>
                </c:pt>
                <c:pt idx="2">
                  <c:v>2019</c:v>
                </c:pt>
                <c:pt idx="3">
                  <c:v>2020</c:v>
                </c:pt>
              </c:numCache>
            </c:numRef>
          </c:xVal>
          <c:yVal>
            <c:numRef>
              <c:f>'Dashboard 2'!$X$11:$X$14</c:f>
              <c:numCache>
                <c:formatCode>_("$"* #,##0_);_("$"* \(#,##0\);_("$"* "-"??_);_(@_)</c:formatCode>
                <c:ptCount val="4"/>
                <c:pt idx="1">
                  <c:v>2.81</c:v>
                </c:pt>
                <c:pt idx="2">
                  <c:v>8.0399999999999991</c:v>
                </c:pt>
                <c:pt idx="3">
                  <c:v>24.66</c:v>
                </c:pt>
              </c:numCache>
            </c:numRef>
          </c:yVal>
          <c:smooth val="0"/>
          <c:extLst>
            <c:ext xmlns:c16="http://schemas.microsoft.com/office/drawing/2014/chart" uri="{C3380CC4-5D6E-409C-BE32-E72D297353CC}">
              <c16:uniqueId val="{00000001-43E2-ED46-9065-B1A170E301B2}"/>
            </c:ext>
          </c:extLst>
        </c:ser>
        <c:ser>
          <c:idx val="2"/>
          <c:order val="2"/>
          <c:tx>
            <c:strRef>
              <c:f>'Dashboard 2'!$Y$10</c:f>
              <c:strCache>
                <c:ptCount val="1"/>
                <c:pt idx="0">
                  <c:v>Waitr</c:v>
                </c:pt>
              </c:strCache>
            </c:strRef>
          </c:tx>
          <c:spPr>
            <a:ln w="19050" cap="rnd">
              <a:solidFill>
                <a:srgbClr val="00B050"/>
              </a:solidFill>
              <a:round/>
            </a:ln>
            <a:effectLst/>
          </c:spPr>
          <c:marker>
            <c:symbol val="circle"/>
            <c:size val="5"/>
            <c:spPr>
              <a:solidFill>
                <a:srgbClr val="00B050"/>
              </a:solidFill>
              <a:ln w="9525">
                <a:solidFill>
                  <a:schemeClr val="accent3"/>
                </a:solidFill>
              </a:ln>
              <a:effectLst/>
            </c:spPr>
          </c:marker>
          <c:xVal>
            <c:numRef>
              <c:f>'Dashboard 2'!$V$11:$V$14</c:f>
              <c:numCache>
                <c:formatCode>General</c:formatCode>
                <c:ptCount val="4"/>
                <c:pt idx="0">
                  <c:v>2017</c:v>
                </c:pt>
                <c:pt idx="1">
                  <c:v>2018</c:v>
                </c:pt>
                <c:pt idx="2">
                  <c:v>2019</c:v>
                </c:pt>
                <c:pt idx="3">
                  <c:v>2020</c:v>
                </c:pt>
              </c:numCache>
            </c:numRef>
          </c:xVal>
          <c:yVal>
            <c:numRef>
              <c:f>'Dashboard 2'!$Y$11:$Y$14</c:f>
              <c:numCache>
                <c:formatCode>_("$"* #,##0_);_("$"* \(#,##0\);_("$"* "-"??_);_(@_)</c:formatCode>
                <c:ptCount val="4"/>
                <c:pt idx="0">
                  <c:v>0.12108099999999999</c:v>
                </c:pt>
                <c:pt idx="1">
                  <c:v>0.278833</c:v>
                </c:pt>
                <c:pt idx="2">
                  <c:v>0.66391900000000004</c:v>
                </c:pt>
                <c:pt idx="3">
                  <c:v>1.32</c:v>
                </c:pt>
              </c:numCache>
            </c:numRef>
          </c:yVal>
          <c:smooth val="0"/>
          <c:extLst>
            <c:ext xmlns:c16="http://schemas.microsoft.com/office/drawing/2014/chart" uri="{C3380CC4-5D6E-409C-BE32-E72D297353CC}">
              <c16:uniqueId val="{00000002-43E2-ED46-9065-B1A170E301B2}"/>
            </c:ext>
          </c:extLst>
        </c:ser>
        <c:dLbls>
          <c:showLegendKey val="0"/>
          <c:showVal val="0"/>
          <c:showCatName val="0"/>
          <c:showSerName val="0"/>
          <c:showPercent val="0"/>
          <c:showBubbleSize val="0"/>
        </c:dLbls>
        <c:axId val="869431327"/>
        <c:axId val="869432975"/>
      </c:scatterChart>
      <c:valAx>
        <c:axId val="869431327"/>
        <c:scaling>
          <c:orientation val="minMax"/>
          <c:max val="2020"/>
          <c:min val="2017"/>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32975"/>
        <c:crosses val="autoZero"/>
        <c:crossBetween val="midCat"/>
        <c:majorUnit val="0.99999000000000005"/>
      </c:valAx>
      <c:valAx>
        <c:axId val="869432975"/>
        <c:scaling>
          <c:orientation val="minMax"/>
        </c:scaling>
        <c:delete val="0"/>
        <c:axPos val="l"/>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31327"/>
        <c:crossesAt val="2017"/>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'Dashboard 2'!$Q$21</c:f>
              <c:strCache>
                <c:ptCount val="1"/>
                <c:pt idx="0">
                  <c:v>2018</c:v>
                </c:pt>
              </c:strCache>
            </c:strRef>
          </c:tx>
          <c:spPr>
            <a:solidFill>
              <a:schemeClr val="accent3">
                <a:lumMod val="20000"/>
                <a:lumOff val="80000"/>
              </a:schemeClr>
            </a:solidFill>
            <a:ln>
              <a:noFill/>
            </a:ln>
            <a:effectLst/>
          </c:spPr>
          <c:invertIfNegative val="0"/>
          <c:dLbls>
            <c:dLbl>
              <c:idx val="0"/>
              <c:tx>
                <c:rich>
                  <a:bodyPr/>
                  <a:lstStyle/>
                  <a:p>
                    <a:fld id="{88FEACAF-C5D3-5E4F-8152-D45ED26B9B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DF7-C14B-89C9-1E5800A91580}"/>
                </c:ext>
              </c:extLst>
            </c:dLbl>
            <c:dLbl>
              <c:idx val="1"/>
              <c:tx>
                <c:rich>
                  <a:bodyPr/>
                  <a:lstStyle/>
                  <a:p>
                    <a:fld id="{B29B45D5-438C-F545-836D-E63C9B8864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DF7-C14B-89C9-1E5800A91580}"/>
                </c:ext>
              </c:extLst>
            </c:dLbl>
            <c:dLbl>
              <c:idx val="2"/>
              <c:tx>
                <c:rich>
                  <a:bodyPr/>
                  <a:lstStyle/>
                  <a:p>
                    <a:fld id="{CA55FE14-06D4-AA49-9D1D-60A2B80547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DF7-C14B-89C9-1E5800A915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'Dashboard 2'!$R$18:$T$18</c:f>
              <c:strCache>
                <c:ptCount val="3"/>
                <c:pt idx="0">
                  <c:v>UberEats</c:v>
                </c:pt>
                <c:pt idx="1">
                  <c:v>DoorDash</c:v>
                </c:pt>
                <c:pt idx="2">
                  <c:v>Waitr</c:v>
                </c:pt>
              </c:strCache>
            </c:strRef>
          </c:cat>
          <c:val>
            <c:numRef>
              <c:f>'Dashboard 2'!$R$21:$T$21</c:f>
              <c:numCache>
                <c:formatCode>General</c:formatCode>
                <c:ptCount val="3"/>
                <c:pt idx="0">
                  <c:v>15</c:v>
                </c:pt>
                <c:pt idx="1">
                  <c:v>4</c:v>
                </c:pt>
                <c:pt idx="2" formatCode="0.0">
                  <c:v>0.15</c:v>
                </c:pt>
              </c:numCache>
            </c:numRef>
          </c:val>
          <c:extLst>
            <c:ext xmlns:c15="http://schemas.microsoft.com/office/drawing/2012/chart" uri="{02D57815-91ED-43cb-92C2-25804820EDAC}">
              <c15:datalabelsRange>
                <c15:f>'Dashboard 2'!$R$22:$T$22</c15:f>
                <c15:dlblRangeCache>
                  <c:ptCount val="3"/>
                  <c:pt idx="0">
                    <c:v>1X</c:v>
                  </c:pt>
                  <c:pt idx="1">
                    <c:v>1X</c:v>
                  </c:pt>
                  <c:pt idx="2">
                    <c:v>1X</c:v>
                  </c:pt>
                </c15:dlblRangeCache>
              </c15:datalabelsRange>
            </c:ext>
            <c:ext xmlns:c16="http://schemas.microsoft.com/office/drawing/2014/chart" uri="{C3380CC4-5D6E-409C-BE32-E72D297353CC}">
              <c16:uniqueId val="{00000000-EDF7-C14B-89C9-1E5800A91580}"/>
            </c:ext>
          </c:extLst>
        </c:ser>
        <c:ser>
          <c:idx val="1"/>
          <c:order val="1"/>
          <c:tx>
            <c:strRef>
              <c:f>'Dashboard 2'!$Q$23</c:f>
              <c:strCache>
                <c:ptCount val="1"/>
                <c:pt idx="0">
                  <c:v>2019</c:v>
                </c:pt>
              </c:strCache>
            </c:strRef>
          </c:tx>
          <c:spPr>
            <a:solidFill>
              <a:schemeClr val="accent3">
                <a:lumMod val="60000"/>
                <a:lumOff val="40000"/>
              </a:schemeClr>
            </a:solidFill>
            <a:ln>
              <a:noFill/>
            </a:ln>
            <a:effectLst/>
          </c:spPr>
          <c:invertIfNegative val="0"/>
          <c:dLbls>
            <c:dLbl>
              <c:idx val="0"/>
              <c:tx>
                <c:rich>
                  <a:bodyPr/>
                  <a:lstStyle/>
                  <a:p>
                    <a:fld id="{4202BD59-769F-5343-A3A1-B9D1A52E942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DF7-C14B-89C9-1E5800A91580}"/>
                </c:ext>
              </c:extLst>
            </c:dLbl>
            <c:dLbl>
              <c:idx val="1"/>
              <c:tx>
                <c:rich>
                  <a:bodyPr/>
                  <a:lstStyle/>
                  <a:p>
                    <a:fld id="{41FE4994-40E0-3749-8F76-B6BB087288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DF7-C14B-89C9-1E5800A91580}"/>
                </c:ext>
              </c:extLst>
            </c:dLbl>
            <c:dLbl>
              <c:idx val="2"/>
              <c:tx>
                <c:rich>
                  <a:bodyPr/>
                  <a:lstStyle/>
                  <a:p>
                    <a:fld id="{6F85F130-4C76-D243-8099-AB79115DE04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DF7-C14B-89C9-1E5800A915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'Dashboard 2'!$R$18:$T$18</c:f>
              <c:strCache>
                <c:ptCount val="3"/>
                <c:pt idx="0">
                  <c:v>UberEats</c:v>
                </c:pt>
                <c:pt idx="1">
                  <c:v>DoorDash</c:v>
                </c:pt>
                <c:pt idx="2">
                  <c:v>Waitr</c:v>
                </c:pt>
              </c:strCache>
            </c:strRef>
          </c:cat>
          <c:val>
            <c:numRef>
              <c:f>'Dashboard 2'!$R$23:$T$23</c:f>
              <c:numCache>
                <c:formatCode>General</c:formatCode>
                <c:ptCount val="3"/>
                <c:pt idx="0">
                  <c:v>21</c:v>
                </c:pt>
                <c:pt idx="1">
                  <c:v>10</c:v>
                </c:pt>
                <c:pt idx="2" formatCode="0.0">
                  <c:v>0.21</c:v>
                </c:pt>
              </c:numCache>
            </c:numRef>
          </c:val>
          <c:extLst>
            <c:ext xmlns:c15="http://schemas.microsoft.com/office/drawing/2012/chart" uri="{02D57815-91ED-43cb-92C2-25804820EDAC}">
              <c15:datalabelsRange>
                <c15:f>'Dashboard 2'!$R$24:$T$24</c15:f>
                <c15:dlblRangeCache>
                  <c:ptCount val="3"/>
                  <c:pt idx="0">
                    <c:v>1.4X</c:v>
                  </c:pt>
                  <c:pt idx="1">
                    <c:v>2.5X</c:v>
                  </c:pt>
                  <c:pt idx="2">
                    <c:v>1.4X</c:v>
                  </c:pt>
                </c15:dlblRangeCache>
              </c15:datalabelsRange>
            </c:ext>
            <c:ext xmlns:c16="http://schemas.microsoft.com/office/drawing/2014/chart" uri="{C3380CC4-5D6E-409C-BE32-E72D297353CC}">
              <c16:uniqueId val="{00000001-EDF7-C14B-89C9-1E5800A91580}"/>
            </c:ext>
          </c:extLst>
        </c:ser>
        <c:ser>
          <c:idx val="2"/>
          <c:order val="2"/>
          <c:tx>
            <c:strRef>
              <c:f>'Dashboard 2'!$Q$25</c:f>
              <c:strCache>
                <c:ptCount val="1"/>
                <c:pt idx="0">
                  <c:v>2020</c:v>
                </c:pt>
              </c:strCache>
            </c:strRef>
          </c:tx>
          <c:spPr>
            <a:solidFill>
              <a:schemeClr val="accent4"/>
            </a:solidFill>
            <a:ln>
              <a:noFill/>
            </a:ln>
            <a:effectLst/>
          </c:spPr>
          <c:invertIfNegative val="0"/>
          <c:dLbls>
            <c:dLbl>
              <c:idx val="0"/>
              <c:tx>
                <c:rich>
                  <a:bodyPr/>
                  <a:lstStyle/>
                  <a:p>
                    <a:fld id="{B2487EA5-3B8B-4148-8C66-1297B04B37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DF7-C14B-89C9-1E5800A91580}"/>
                </c:ext>
              </c:extLst>
            </c:dLbl>
            <c:dLbl>
              <c:idx val="1"/>
              <c:tx>
                <c:rich>
                  <a:bodyPr/>
                  <a:lstStyle/>
                  <a:p>
                    <a:fld id="{EB9E77DC-D385-3B48-A1F4-5A5382263A2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DF7-C14B-89C9-1E5800A91580}"/>
                </c:ext>
              </c:extLst>
            </c:dLbl>
            <c:dLbl>
              <c:idx val="2"/>
              <c:tx>
                <c:rich>
                  <a:bodyPr/>
                  <a:lstStyle/>
                  <a:p>
                    <a:fld id="{493F53A4-CE33-0747-A282-5EAB00819B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DF7-C14B-89C9-1E5800A915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'Dashboard 2'!$R$18:$T$18</c:f>
              <c:strCache>
                <c:ptCount val="3"/>
                <c:pt idx="0">
                  <c:v>UberEats</c:v>
                </c:pt>
                <c:pt idx="1">
                  <c:v>DoorDash</c:v>
                </c:pt>
                <c:pt idx="2">
                  <c:v>Waitr</c:v>
                </c:pt>
              </c:strCache>
            </c:strRef>
          </c:cat>
          <c:val>
            <c:numRef>
              <c:f>'Dashboard 2'!$R$25:$T$25</c:f>
              <c:numCache>
                <c:formatCode>General</c:formatCode>
                <c:ptCount val="3"/>
                <c:pt idx="0">
                  <c:v>66</c:v>
                </c:pt>
                <c:pt idx="1">
                  <c:v>20</c:v>
                </c:pt>
                <c:pt idx="2" formatCode="0.0">
                  <c:v>0.66</c:v>
                </c:pt>
              </c:numCache>
            </c:numRef>
          </c:val>
          <c:extLst>
            <c:ext xmlns:c15="http://schemas.microsoft.com/office/drawing/2012/chart" uri="{02D57815-91ED-43cb-92C2-25804820EDAC}">
              <c15:datalabelsRange>
                <c15:f>'Dashboard 2'!$R$26:$T$26</c15:f>
                <c15:dlblRangeCache>
                  <c:ptCount val="3"/>
                  <c:pt idx="0">
                    <c:v>4.4X</c:v>
                  </c:pt>
                  <c:pt idx="1">
                    <c:v>5X</c:v>
                  </c:pt>
                  <c:pt idx="2">
                    <c:v>4.4X</c:v>
                  </c:pt>
                </c15:dlblRangeCache>
              </c15:datalabelsRange>
            </c:ext>
            <c:ext xmlns:c16="http://schemas.microsoft.com/office/drawing/2014/chart" uri="{C3380CC4-5D6E-409C-BE32-E72D297353CC}">
              <c16:uniqueId val="{00000002-EDF7-C14B-89C9-1E5800A91580}"/>
            </c:ext>
          </c:extLst>
        </c:ser>
        <c:dLbls>
          <c:showLegendKey val="0"/>
          <c:showVal val="0"/>
          <c:showCatName val="0"/>
          <c:showSerName val="0"/>
          <c:showPercent val="0"/>
          <c:showBubbleSize val="0"/>
        </c:dLbls>
        <c:gapWidth val="150"/>
        <c:overlap val="100"/>
        <c:axId val="350196831"/>
        <c:axId val="350198479"/>
      </c:barChart>
      <c:catAx>
        <c:axId val="350196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98479"/>
        <c:crosses val="autoZero"/>
        <c:auto val="1"/>
        <c:lblAlgn val="ctr"/>
        <c:lblOffset val="100"/>
        <c:noMultiLvlLbl val="0"/>
      </c:catAx>
      <c:valAx>
        <c:axId val="350198479"/>
        <c:scaling>
          <c:orientation val="minMax"/>
          <c:max val="1"/>
          <c:min val="0"/>
        </c:scaling>
        <c:delete val="1"/>
        <c:axPos val="b"/>
        <c:numFmt formatCode="0%" sourceLinked="1"/>
        <c:majorTickMark val="none"/>
        <c:minorTickMark val="none"/>
        <c:tickLblPos val="nextTo"/>
        <c:crossAx val="3501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'Dashboard 1'!$V$2</c:f>
              <c:strCache>
                <c:ptCount val="1"/>
                <c:pt idx="0">
                  <c:v>Ubereats</c:v>
                </c:pt>
              </c:strCache>
            </c:strRef>
          </c:tx>
          <c:spPr>
            <a:solidFill>
              <a:schemeClr val="tx1"/>
            </a:solidFill>
            <a:ln>
              <a:noFill/>
            </a:ln>
            <a:effectLst/>
          </c:spPr>
          <c:invertIfNegative val="0"/>
          <c:cat>
            <c:numRef>
              <c:f>'Dashboard 1'!$U$3:$U$7</c:f>
              <c:numCache>
                <c:formatCode>General</c:formatCode>
                <c:ptCount val="5"/>
                <c:pt idx="0">
                  <c:v>2016</c:v>
                </c:pt>
                <c:pt idx="1">
                  <c:v>2017</c:v>
                </c:pt>
                <c:pt idx="2">
                  <c:v>2018</c:v>
                </c:pt>
                <c:pt idx="3">
                  <c:v>2019</c:v>
                </c:pt>
                <c:pt idx="4">
                  <c:v>2020</c:v>
                </c:pt>
              </c:numCache>
            </c:numRef>
          </c:cat>
          <c:val>
            <c:numRef>
              <c:f>'Dashboard 1'!$V$3:$V$7</c:f>
              <c:numCache>
                <c:formatCode>0%</c:formatCode>
                <c:ptCount val="5"/>
                <c:pt idx="0">
                  <c:v>0.03</c:v>
                </c:pt>
                <c:pt idx="1">
                  <c:v>0.13</c:v>
                </c:pt>
                <c:pt idx="2">
                  <c:v>0.24</c:v>
                </c:pt>
                <c:pt idx="3">
                  <c:v>0.27</c:v>
                </c:pt>
                <c:pt idx="4">
                  <c:v>0.27</c:v>
                </c:pt>
              </c:numCache>
            </c:numRef>
          </c:val>
          <c:extLst>
            <c:ext xmlns:c16="http://schemas.microsoft.com/office/drawing/2014/chart" uri="{C3380CC4-5D6E-409C-BE32-E72D297353CC}">
              <c16:uniqueId val="{00000000-11B0-6544-B14F-2A7E6E6E2CD3}"/>
            </c:ext>
          </c:extLst>
        </c:ser>
        <c:ser>
          <c:idx val="1"/>
          <c:order val="1"/>
          <c:tx>
            <c:strRef>
              <c:f>'Dashboard 1'!$W$2</c:f>
              <c:strCache>
                <c:ptCount val="1"/>
                <c:pt idx="0">
                  <c:v>DoorDash</c:v>
                </c:pt>
              </c:strCache>
            </c:strRef>
          </c:tx>
          <c:spPr>
            <a:solidFill>
              <a:srgbClr val="C00000"/>
            </a:solidFill>
            <a:ln>
              <a:noFill/>
            </a:ln>
            <a:effectLst/>
          </c:spPr>
          <c:invertIfNegative val="0"/>
          <c:cat>
            <c:numRef>
              <c:f>'Dashboard 1'!$U$3:$U$7</c:f>
              <c:numCache>
                <c:formatCode>General</c:formatCode>
                <c:ptCount val="5"/>
                <c:pt idx="0">
                  <c:v>2016</c:v>
                </c:pt>
                <c:pt idx="1">
                  <c:v>2017</c:v>
                </c:pt>
                <c:pt idx="2">
                  <c:v>2018</c:v>
                </c:pt>
                <c:pt idx="3">
                  <c:v>2019</c:v>
                </c:pt>
                <c:pt idx="4">
                  <c:v>2020</c:v>
                </c:pt>
              </c:numCache>
            </c:numRef>
          </c:cat>
          <c:val>
            <c:numRef>
              <c:f>'Dashboard 1'!$W$3:$W$7</c:f>
              <c:numCache>
                <c:formatCode>0%</c:formatCode>
                <c:ptCount val="5"/>
                <c:pt idx="0">
                  <c:v>0.1</c:v>
                </c:pt>
                <c:pt idx="1">
                  <c:v>0.12</c:v>
                </c:pt>
                <c:pt idx="2">
                  <c:v>0.12</c:v>
                </c:pt>
                <c:pt idx="3">
                  <c:v>0.13</c:v>
                </c:pt>
                <c:pt idx="4">
                  <c:v>0.13</c:v>
                </c:pt>
              </c:numCache>
            </c:numRef>
          </c:val>
          <c:extLst>
            <c:ext xmlns:c16="http://schemas.microsoft.com/office/drawing/2014/chart" uri="{C3380CC4-5D6E-409C-BE32-E72D297353CC}">
              <c16:uniqueId val="{00000001-11B0-6544-B14F-2A7E6E6E2CD3}"/>
            </c:ext>
          </c:extLst>
        </c:ser>
        <c:ser>
          <c:idx val="2"/>
          <c:order val="2"/>
          <c:tx>
            <c:strRef>
              <c:f>'Dashboard 1'!$X$2</c:f>
              <c:strCache>
                <c:ptCount val="1"/>
                <c:pt idx="0">
                  <c:v>Grubhub</c:v>
                </c:pt>
              </c:strCache>
            </c:strRef>
          </c:tx>
          <c:spPr>
            <a:solidFill>
              <a:schemeClr val="bg2">
                <a:lumMod val="90000"/>
              </a:schemeClr>
            </a:solidFill>
            <a:ln>
              <a:noFill/>
            </a:ln>
            <a:effectLst/>
          </c:spPr>
          <c:invertIfNegative val="0"/>
          <c:cat>
            <c:numRef>
              <c:f>'Dashboard 1'!$U$3:$U$7</c:f>
              <c:numCache>
                <c:formatCode>General</c:formatCode>
                <c:ptCount val="5"/>
                <c:pt idx="0">
                  <c:v>2016</c:v>
                </c:pt>
                <c:pt idx="1">
                  <c:v>2017</c:v>
                </c:pt>
                <c:pt idx="2">
                  <c:v>2018</c:v>
                </c:pt>
                <c:pt idx="3">
                  <c:v>2019</c:v>
                </c:pt>
                <c:pt idx="4">
                  <c:v>2020</c:v>
                </c:pt>
              </c:numCache>
            </c:numRef>
          </c:cat>
          <c:val>
            <c:numRef>
              <c:f>'Dashboard 1'!$X$3:$X$7</c:f>
              <c:numCache>
                <c:formatCode>0%</c:formatCode>
                <c:ptCount val="5"/>
                <c:pt idx="0">
                  <c:v>0.52</c:v>
                </c:pt>
                <c:pt idx="1">
                  <c:v>0.4</c:v>
                </c:pt>
                <c:pt idx="2">
                  <c:v>0.34</c:v>
                </c:pt>
                <c:pt idx="3">
                  <c:v>0.3</c:v>
                </c:pt>
                <c:pt idx="4">
                  <c:v>0.28000000000000003</c:v>
                </c:pt>
              </c:numCache>
            </c:numRef>
          </c:val>
          <c:extLst>
            <c:ext xmlns:c16="http://schemas.microsoft.com/office/drawing/2014/chart" uri="{C3380CC4-5D6E-409C-BE32-E72D297353CC}">
              <c16:uniqueId val="{00000002-11B0-6544-B14F-2A7E6E6E2CD3}"/>
            </c:ext>
          </c:extLst>
        </c:ser>
        <c:ser>
          <c:idx val="3"/>
          <c:order val="3"/>
          <c:tx>
            <c:strRef>
              <c:f>'Dashboard 1'!$Y$2</c:f>
              <c:strCache>
                <c:ptCount val="1"/>
                <c:pt idx="0">
                  <c:v>Others</c:v>
                </c:pt>
              </c:strCache>
            </c:strRef>
          </c:tx>
          <c:spPr>
            <a:solidFill>
              <a:schemeClr val="accent3">
                <a:lumMod val="20000"/>
                <a:lumOff val="80000"/>
              </a:schemeClr>
            </a:solidFill>
            <a:ln>
              <a:noFill/>
            </a:ln>
            <a:effectLst/>
          </c:spPr>
          <c:invertIfNegative val="0"/>
          <c:cat>
            <c:numRef>
              <c:f>'Dashboard 1'!$U$3:$U$7</c:f>
              <c:numCache>
                <c:formatCode>General</c:formatCode>
                <c:ptCount val="5"/>
                <c:pt idx="0">
                  <c:v>2016</c:v>
                </c:pt>
                <c:pt idx="1">
                  <c:v>2017</c:v>
                </c:pt>
                <c:pt idx="2">
                  <c:v>2018</c:v>
                </c:pt>
                <c:pt idx="3">
                  <c:v>2019</c:v>
                </c:pt>
                <c:pt idx="4">
                  <c:v>2020</c:v>
                </c:pt>
              </c:numCache>
            </c:numRef>
          </c:cat>
          <c:val>
            <c:numRef>
              <c:f>'Dashboard 1'!$Y$3:$Y$7</c:f>
              <c:numCache>
                <c:formatCode>0%</c:formatCode>
                <c:ptCount val="5"/>
                <c:pt idx="0">
                  <c:v>0.35</c:v>
                </c:pt>
                <c:pt idx="1">
                  <c:v>0.35</c:v>
                </c:pt>
                <c:pt idx="2">
                  <c:v>0.3</c:v>
                </c:pt>
                <c:pt idx="3">
                  <c:v>0.3</c:v>
                </c:pt>
                <c:pt idx="4">
                  <c:v>0.32</c:v>
                </c:pt>
              </c:numCache>
            </c:numRef>
          </c:val>
          <c:extLst>
            <c:ext xmlns:c16="http://schemas.microsoft.com/office/drawing/2014/chart" uri="{C3380CC4-5D6E-409C-BE32-E72D297353CC}">
              <c16:uniqueId val="{00000007-11B0-6544-B14F-2A7E6E6E2CD3}"/>
            </c:ext>
          </c:extLst>
        </c:ser>
        <c:dLbls>
          <c:showLegendKey val="0"/>
          <c:showVal val="0"/>
          <c:showCatName val="0"/>
          <c:showSerName val="0"/>
          <c:showPercent val="0"/>
          <c:showBubbleSize val="0"/>
        </c:dLbls>
        <c:gapWidth val="150"/>
        <c:overlap val="100"/>
        <c:axId val="145951199"/>
        <c:axId val="636040687"/>
      </c:barChart>
      <c:catAx>
        <c:axId val="14595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40687"/>
        <c:crosses val="autoZero"/>
        <c:auto val="1"/>
        <c:lblAlgn val="ctr"/>
        <c:lblOffset val="100"/>
        <c:noMultiLvlLbl val="0"/>
      </c:catAx>
      <c:valAx>
        <c:axId val="636040687"/>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1199"/>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1'!$Q$2</c:f>
              <c:strCache>
                <c:ptCount val="1"/>
                <c:pt idx="0">
                  <c:v>Ubereats</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numRef>
              <c:f>'Dashboard 1'!$P$3:$P$8</c:f>
              <c:numCache>
                <c:formatCode>General</c:formatCode>
                <c:ptCount val="6"/>
                <c:pt idx="0">
                  <c:v>2015</c:v>
                </c:pt>
                <c:pt idx="1">
                  <c:v>2016</c:v>
                </c:pt>
                <c:pt idx="2">
                  <c:v>2017</c:v>
                </c:pt>
                <c:pt idx="3">
                  <c:v>2018</c:v>
                </c:pt>
                <c:pt idx="4">
                  <c:v>2019</c:v>
                </c:pt>
                <c:pt idx="5">
                  <c:v>2020</c:v>
                </c:pt>
              </c:numCache>
            </c:numRef>
          </c:cat>
          <c:val>
            <c:numRef>
              <c:f>'Dashboard 1'!$Q$3:$Q$8</c:f>
              <c:numCache>
                <c:formatCode>General</c:formatCode>
                <c:ptCount val="6"/>
                <c:pt idx="2">
                  <c:v>587</c:v>
                </c:pt>
                <c:pt idx="3">
                  <c:v>772</c:v>
                </c:pt>
                <c:pt idx="4">
                  <c:v>1401</c:v>
                </c:pt>
                <c:pt idx="5">
                  <c:v>3904</c:v>
                </c:pt>
              </c:numCache>
            </c:numRef>
          </c:val>
          <c:smooth val="0"/>
          <c:extLst>
            <c:ext xmlns:c16="http://schemas.microsoft.com/office/drawing/2014/chart" uri="{C3380CC4-5D6E-409C-BE32-E72D297353CC}">
              <c16:uniqueId val="{00000000-D7E1-694A-9E3B-5A0947403860}"/>
            </c:ext>
          </c:extLst>
        </c:ser>
        <c:ser>
          <c:idx val="1"/>
          <c:order val="1"/>
          <c:tx>
            <c:strRef>
              <c:f>'Dashboard 1'!$R$2</c:f>
              <c:strCache>
                <c:ptCount val="1"/>
                <c:pt idx="0">
                  <c:v>DoorDash</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'Dashboard 1'!$P$3:$P$8</c:f>
              <c:numCache>
                <c:formatCode>General</c:formatCode>
                <c:ptCount val="6"/>
                <c:pt idx="0">
                  <c:v>2015</c:v>
                </c:pt>
                <c:pt idx="1">
                  <c:v>2016</c:v>
                </c:pt>
                <c:pt idx="2">
                  <c:v>2017</c:v>
                </c:pt>
                <c:pt idx="3">
                  <c:v>2018</c:v>
                </c:pt>
                <c:pt idx="4">
                  <c:v>2019</c:v>
                </c:pt>
                <c:pt idx="5">
                  <c:v>2020</c:v>
                </c:pt>
              </c:numCache>
            </c:numRef>
          </c:cat>
          <c:val>
            <c:numRef>
              <c:f>'Dashboard 1'!$R$3:$R$8</c:f>
              <c:numCache>
                <c:formatCode>General</c:formatCode>
                <c:ptCount val="6"/>
                <c:pt idx="3">
                  <c:v>291</c:v>
                </c:pt>
                <c:pt idx="4">
                  <c:v>885</c:v>
                </c:pt>
                <c:pt idx="5">
                  <c:v>2886</c:v>
                </c:pt>
              </c:numCache>
            </c:numRef>
          </c:val>
          <c:smooth val="0"/>
          <c:extLst>
            <c:ext xmlns:c16="http://schemas.microsoft.com/office/drawing/2014/chart" uri="{C3380CC4-5D6E-409C-BE32-E72D297353CC}">
              <c16:uniqueId val="{00000001-D7E1-694A-9E3B-5A0947403860}"/>
            </c:ext>
          </c:extLst>
        </c:ser>
        <c:ser>
          <c:idx val="2"/>
          <c:order val="2"/>
          <c:tx>
            <c:strRef>
              <c:f>'Dashboard 1'!$S$2</c:f>
              <c:strCache>
                <c:ptCount val="1"/>
                <c:pt idx="0">
                  <c:v>Waitr</c:v>
                </c:pt>
              </c:strCache>
            </c:strRef>
          </c:tx>
          <c:spPr>
            <a:ln w="28575" cap="rnd">
              <a:solidFill>
                <a:srgbClr val="00B050"/>
              </a:solidFill>
              <a:round/>
            </a:ln>
            <a:effectLst/>
          </c:spPr>
          <c:marker>
            <c:symbol val="circle"/>
            <c:size val="5"/>
            <c:spPr>
              <a:solidFill>
                <a:srgbClr val="00B050"/>
              </a:solidFill>
              <a:ln w="9525">
                <a:solidFill>
                  <a:schemeClr val="accent3"/>
                </a:solidFill>
              </a:ln>
              <a:effectLst/>
            </c:spPr>
          </c:marker>
          <c:cat>
            <c:numRef>
              <c:f>'Dashboard 1'!$P$3:$P$8</c:f>
              <c:numCache>
                <c:formatCode>General</c:formatCode>
                <c:ptCount val="6"/>
                <c:pt idx="0">
                  <c:v>2015</c:v>
                </c:pt>
                <c:pt idx="1">
                  <c:v>2016</c:v>
                </c:pt>
                <c:pt idx="2">
                  <c:v>2017</c:v>
                </c:pt>
                <c:pt idx="3">
                  <c:v>2018</c:v>
                </c:pt>
                <c:pt idx="4">
                  <c:v>2019</c:v>
                </c:pt>
                <c:pt idx="5">
                  <c:v>2020</c:v>
                </c:pt>
              </c:numCache>
            </c:numRef>
          </c:cat>
          <c:val>
            <c:numRef>
              <c:f>'Dashboard 1'!$S$3:$S$8</c:f>
              <c:numCache>
                <c:formatCode>General</c:formatCode>
                <c:ptCount val="6"/>
                <c:pt idx="0">
                  <c:v>0.34</c:v>
                </c:pt>
                <c:pt idx="1">
                  <c:v>5.65</c:v>
                </c:pt>
                <c:pt idx="2">
                  <c:v>22.91</c:v>
                </c:pt>
                <c:pt idx="3">
                  <c:v>69.27</c:v>
                </c:pt>
                <c:pt idx="4">
                  <c:v>191.68</c:v>
                </c:pt>
                <c:pt idx="5">
                  <c:v>204.33</c:v>
                </c:pt>
              </c:numCache>
            </c:numRef>
          </c:val>
          <c:smooth val="0"/>
          <c:extLst>
            <c:ext xmlns:c16="http://schemas.microsoft.com/office/drawing/2014/chart" uri="{C3380CC4-5D6E-409C-BE32-E72D297353CC}">
              <c16:uniqueId val="{00000002-D7E1-694A-9E3B-5A0947403860}"/>
            </c:ext>
          </c:extLst>
        </c:ser>
        <c:dLbls>
          <c:showLegendKey val="0"/>
          <c:showVal val="0"/>
          <c:showCatName val="0"/>
          <c:showSerName val="0"/>
          <c:showPercent val="0"/>
          <c:showBubbleSize val="0"/>
        </c:dLbls>
        <c:marker val="1"/>
        <c:smooth val="0"/>
        <c:axId val="178457183"/>
        <c:axId val="134034399"/>
      </c:lineChart>
      <c:catAx>
        <c:axId val="1784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34399"/>
        <c:crosses val="autoZero"/>
        <c:auto val="1"/>
        <c:lblAlgn val="ctr"/>
        <c:lblOffset val="100"/>
        <c:noMultiLvlLbl val="0"/>
      </c:catAx>
      <c:valAx>
        <c:axId val="134034399"/>
        <c:scaling>
          <c:orientation val="minMax"/>
          <c:max val="4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'Dashboard 1'!$P$20</c:f>
              <c:strCache>
                <c:ptCount val="1"/>
                <c:pt idx="0">
                  <c:v>Operations and Support</c:v>
                </c:pt>
              </c:strCache>
            </c:strRef>
          </c:tx>
          <c:spPr>
            <a:solidFill>
              <a:schemeClr val="accent2"/>
            </a:solidFill>
            <a:ln>
              <a:noFill/>
            </a:ln>
            <a:effectLst/>
          </c:spPr>
          <c:invertIfNegative val="0"/>
          <c:cat>
            <c:strRef>
              <c:f>'Dashboard 1'!$Q$19:$S$19</c:f>
              <c:strCache>
                <c:ptCount val="3"/>
                <c:pt idx="0">
                  <c:v>Ubereats</c:v>
                </c:pt>
                <c:pt idx="1">
                  <c:v>DoorDash</c:v>
                </c:pt>
                <c:pt idx="2">
                  <c:v>Waitr</c:v>
                </c:pt>
              </c:strCache>
            </c:strRef>
          </c:cat>
          <c:val>
            <c:numRef>
              <c:f>'Dashboard 1'!$Q$20:$S$20</c:f>
              <c:numCache>
                <c:formatCode>0%</c:formatCode>
                <c:ptCount val="3"/>
                <c:pt idx="0">
                  <c:v>0.36</c:v>
                </c:pt>
                <c:pt idx="1">
                  <c:v>0.41</c:v>
                </c:pt>
                <c:pt idx="2">
                  <c:v>0.62</c:v>
                </c:pt>
              </c:numCache>
            </c:numRef>
          </c:val>
          <c:extLst>
            <c:ext xmlns:c16="http://schemas.microsoft.com/office/drawing/2014/chart" uri="{C3380CC4-5D6E-409C-BE32-E72D297353CC}">
              <c16:uniqueId val="{00000000-0857-F248-82C2-8801245DCEB8}"/>
            </c:ext>
          </c:extLst>
        </c:ser>
        <c:ser>
          <c:idx val="1"/>
          <c:order val="1"/>
          <c:tx>
            <c:strRef>
              <c:f>'Dashboard 1'!$P$21</c:f>
              <c:strCache>
                <c:ptCount val="1"/>
                <c:pt idx="0">
                  <c:v>Sales and Marketing</c:v>
                </c:pt>
              </c:strCache>
            </c:strRef>
          </c:tx>
          <c:spPr>
            <a:solidFill>
              <a:schemeClr val="accent1"/>
            </a:solidFill>
            <a:ln>
              <a:noFill/>
            </a:ln>
            <a:effectLst/>
          </c:spPr>
          <c:invertIfNegative val="0"/>
          <c:cat>
            <c:strRef>
              <c:f>'Dashboard 1'!$Q$19:$S$19</c:f>
              <c:strCache>
                <c:ptCount val="3"/>
                <c:pt idx="0">
                  <c:v>Ubereats</c:v>
                </c:pt>
                <c:pt idx="1">
                  <c:v>DoorDash</c:v>
                </c:pt>
                <c:pt idx="2">
                  <c:v>Waitr</c:v>
                </c:pt>
              </c:strCache>
            </c:strRef>
          </c:cat>
          <c:val>
            <c:numRef>
              <c:f>'Dashboard 1'!$Q$21:$S$21</c:f>
              <c:numCache>
                <c:formatCode>0%</c:formatCode>
                <c:ptCount val="3"/>
                <c:pt idx="0">
                  <c:v>0.25</c:v>
                </c:pt>
                <c:pt idx="1">
                  <c:v>0.28999999999999998</c:v>
                </c:pt>
                <c:pt idx="2">
                  <c:v>7.0000000000000007E-2</c:v>
                </c:pt>
              </c:numCache>
            </c:numRef>
          </c:val>
          <c:extLst>
            <c:ext xmlns:c16="http://schemas.microsoft.com/office/drawing/2014/chart" uri="{C3380CC4-5D6E-409C-BE32-E72D297353CC}">
              <c16:uniqueId val="{00000001-0857-F248-82C2-8801245DCEB8}"/>
            </c:ext>
          </c:extLst>
        </c:ser>
        <c:ser>
          <c:idx val="2"/>
          <c:order val="2"/>
          <c:tx>
            <c:strRef>
              <c:f>'Dashboard 1'!$P$22</c:f>
              <c:strCache>
                <c:ptCount val="1"/>
                <c:pt idx="0">
                  <c:v>Research and Development</c:v>
                </c:pt>
              </c:strCache>
            </c:strRef>
          </c:tx>
          <c:spPr>
            <a:solidFill>
              <a:schemeClr val="accent4"/>
            </a:solidFill>
            <a:ln>
              <a:noFill/>
            </a:ln>
            <a:effectLst/>
          </c:spPr>
          <c:invertIfNegative val="0"/>
          <c:cat>
            <c:strRef>
              <c:f>'Dashboard 1'!$Q$19:$S$19</c:f>
              <c:strCache>
                <c:ptCount val="3"/>
                <c:pt idx="0">
                  <c:v>Ubereats</c:v>
                </c:pt>
                <c:pt idx="1">
                  <c:v>DoorDash</c:v>
                </c:pt>
                <c:pt idx="2">
                  <c:v>Waitr</c:v>
                </c:pt>
              </c:strCache>
            </c:strRef>
          </c:cat>
          <c:val>
            <c:numRef>
              <c:f>'Dashboard 1'!$Q$22:$S$22</c:f>
              <c:numCache>
                <c:formatCode>0%</c:formatCode>
                <c:ptCount val="3"/>
                <c:pt idx="0">
                  <c:v>0.16</c:v>
                </c:pt>
                <c:pt idx="1">
                  <c:v>0.1</c:v>
                </c:pt>
                <c:pt idx="2">
                  <c:v>0.02</c:v>
                </c:pt>
              </c:numCache>
            </c:numRef>
          </c:val>
          <c:extLst>
            <c:ext xmlns:c16="http://schemas.microsoft.com/office/drawing/2014/chart" uri="{C3380CC4-5D6E-409C-BE32-E72D297353CC}">
              <c16:uniqueId val="{00000002-0857-F248-82C2-8801245DCEB8}"/>
            </c:ext>
          </c:extLst>
        </c:ser>
        <c:ser>
          <c:idx val="3"/>
          <c:order val="3"/>
          <c:tx>
            <c:strRef>
              <c:f>'Dashboard 1'!$P$23</c:f>
              <c:strCache>
                <c:ptCount val="1"/>
                <c:pt idx="0">
                  <c:v>General and Administrative</c:v>
                </c:pt>
              </c:strCache>
            </c:strRef>
          </c:tx>
          <c:spPr>
            <a:solidFill>
              <a:schemeClr val="bg2">
                <a:lumMod val="90000"/>
              </a:schemeClr>
            </a:solidFill>
            <a:ln>
              <a:noFill/>
            </a:ln>
            <a:effectLst/>
          </c:spPr>
          <c:invertIfNegative val="0"/>
          <c:cat>
            <c:strRef>
              <c:f>'Dashboard 1'!$Q$19:$S$19</c:f>
              <c:strCache>
                <c:ptCount val="3"/>
                <c:pt idx="0">
                  <c:v>Ubereats</c:v>
                </c:pt>
                <c:pt idx="1">
                  <c:v>DoorDash</c:v>
                </c:pt>
                <c:pt idx="2">
                  <c:v>Waitr</c:v>
                </c:pt>
              </c:strCache>
            </c:strRef>
          </c:cat>
          <c:val>
            <c:numRef>
              <c:f>'Dashboard 1'!$Q$23:$S$23</c:f>
              <c:numCache>
                <c:formatCode>0%</c:formatCode>
                <c:ptCount val="3"/>
                <c:pt idx="0">
                  <c:v>0.19</c:v>
                </c:pt>
                <c:pt idx="1">
                  <c:v>0.17</c:v>
                </c:pt>
                <c:pt idx="2">
                  <c:v>0.24</c:v>
                </c:pt>
              </c:numCache>
            </c:numRef>
          </c:val>
          <c:extLst>
            <c:ext xmlns:c16="http://schemas.microsoft.com/office/drawing/2014/chart" uri="{C3380CC4-5D6E-409C-BE32-E72D297353CC}">
              <c16:uniqueId val="{00000003-0857-F248-82C2-8801245DCEB8}"/>
            </c:ext>
          </c:extLst>
        </c:ser>
        <c:ser>
          <c:idx val="4"/>
          <c:order val="4"/>
          <c:tx>
            <c:strRef>
              <c:f>'Dashboard 1'!$P$24</c:f>
              <c:strCache>
                <c:ptCount val="1"/>
                <c:pt idx="0">
                  <c:v>Depreciation and Amortization</c:v>
                </c:pt>
              </c:strCache>
            </c:strRef>
          </c:tx>
          <c:spPr>
            <a:solidFill>
              <a:schemeClr val="accent3">
                <a:lumMod val="20000"/>
                <a:lumOff val="80000"/>
              </a:schemeClr>
            </a:solidFill>
            <a:ln>
              <a:noFill/>
            </a:ln>
            <a:effectLst/>
          </c:spPr>
          <c:invertIfNegative val="0"/>
          <c:cat>
            <c:strRef>
              <c:f>'Dashboard 1'!$Q$19:$S$19</c:f>
              <c:strCache>
                <c:ptCount val="3"/>
                <c:pt idx="0">
                  <c:v>Ubereats</c:v>
                </c:pt>
                <c:pt idx="1">
                  <c:v>DoorDash</c:v>
                </c:pt>
                <c:pt idx="2">
                  <c:v>Waitr</c:v>
                </c:pt>
              </c:strCache>
            </c:strRef>
          </c:cat>
          <c:val>
            <c:numRef>
              <c:f>'Dashboard 1'!$Q$24:$S$24</c:f>
              <c:numCache>
                <c:formatCode>0%</c:formatCode>
                <c:ptCount val="3"/>
                <c:pt idx="0">
                  <c:v>0.04</c:v>
                </c:pt>
                <c:pt idx="1">
                  <c:v>0.04</c:v>
                </c:pt>
                <c:pt idx="2">
                  <c:v>0.05</c:v>
                </c:pt>
              </c:numCache>
            </c:numRef>
          </c:val>
          <c:extLst>
            <c:ext xmlns:c16="http://schemas.microsoft.com/office/drawing/2014/chart" uri="{C3380CC4-5D6E-409C-BE32-E72D297353CC}">
              <c16:uniqueId val="{00000004-0857-F248-82C2-8801245DCEB8}"/>
            </c:ext>
          </c:extLst>
        </c:ser>
        <c:dLbls>
          <c:showLegendKey val="0"/>
          <c:showVal val="0"/>
          <c:showCatName val="0"/>
          <c:showSerName val="0"/>
          <c:showPercent val="0"/>
          <c:showBubbleSize val="0"/>
        </c:dLbls>
        <c:gapWidth val="150"/>
        <c:overlap val="100"/>
        <c:axId val="148944687"/>
        <c:axId val="146398495"/>
      </c:barChart>
      <c:catAx>
        <c:axId val="148944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8495"/>
        <c:crosses val="autoZero"/>
        <c:auto val="1"/>
        <c:lblAlgn val="ctr"/>
        <c:lblOffset val="100"/>
        <c:noMultiLvlLbl val="0"/>
      </c:catAx>
      <c:valAx>
        <c:axId val="146398495"/>
        <c:scaling>
          <c:orientation val="minMax"/>
        </c:scaling>
        <c:delete val="1"/>
        <c:axPos val="t"/>
        <c:numFmt formatCode="0%" sourceLinked="1"/>
        <c:majorTickMark val="none"/>
        <c:minorTickMark val="none"/>
        <c:tickLblPos val="nextTo"/>
        <c:crossAx val="14894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8F97-A147-888F-94350B8BD983}"/>
              </c:ext>
            </c:extLst>
          </c:dPt>
          <c:dPt>
            <c:idx val="1"/>
            <c:invertIfNegative val="0"/>
            <c:bubble3D val="0"/>
            <c:spPr>
              <a:solidFill>
                <a:srgbClr val="C00000"/>
              </a:solidFill>
              <a:ln>
                <a:noFill/>
              </a:ln>
              <a:effectLst/>
            </c:spPr>
            <c:extLst>
              <c:ext xmlns:c16="http://schemas.microsoft.com/office/drawing/2014/chart" uri="{C3380CC4-5D6E-409C-BE32-E72D297353CC}">
                <c16:uniqueId val="{00000002-8F97-A147-888F-94350B8BD9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1'!$P$41:$P$43</c:f>
              <c:strCache>
                <c:ptCount val="3"/>
                <c:pt idx="0">
                  <c:v>Waitr</c:v>
                </c:pt>
                <c:pt idx="1">
                  <c:v>DoorDash</c:v>
                </c:pt>
                <c:pt idx="2">
                  <c:v>Ubereats</c:v>
                </c:pt>
              </c:strCache>
            </c:strRef>
          </c:cat>
          <c:val>
            <c:numRef>
              <c:f>'Dashboard 1'!$Q$41:$Q$43</c:f>
              <c:numCache>
                <c:formatCode>General</c:formatCode>
                <c:ptCount val="3"/>
                <c:pt idx="0">
                  <c:v>1</c:v>
                </c:pt>
                <c:pt idx="1">
                  <c:v>3</c:v>
                </c:pt>
                <c:pt idx="2">
                  <c:v>45</c:v>
                </c:pt>
              </c:numCache>
            </c:numRef>
          </c:val>
          <c:extLst>
            <c:ext xmlns:c16="http://schemas.microsoft.com/office/drawing/2014/chart" uri="{C3380CC4-5D6E-409C-BE32-E72D297353CC}">
              <c16:uniqueId val="{00000000-8F97-A147-888F-94350B8BD983}"/>
            </c:ext>
          </c:extLst>
        </c:ser>
        <c:dLbls>
          <c:dLblPos val="outEnd"/>
          <c:showLegendKey val="0"/>
          <c:showVal val="1"/>
          <c:showCatName val="0"/>
          <c:showSerName val="0"/>
          <c:showPercent val="0"/>
          <c:showBubbleSize val="0"/>
        </c:dLbls>
        <c:gapWidth val="182"/>
        <c:axId val="889180367"/>
        <c:axId val="1245667695"/>
      </c:barChart>
      <c:catAx>
        <c:axId val="88918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67695"/>
        <c:crosses val="autoZero"/>
        <c:auto val="1"/>
        <c:lblAlgn val="ctr"/>
        <c:lblOffset val="100"/>
        <c:noMultiLvlLbl val="0"/>
      </c:catAx>
      <c:valAx>
        <c:axId val="1245667695"/>
        <c:scaling>
          <c:orientation val="minMax"/>
        </c:scaling>
        <c:delete val="1"/>
        <c:axPos val="b"/>
        <c:numFmt formatCode="General" sourceLinked="1"/>
        <c:majorTickMark val="none"/>
        <c:minorTickMark val="none"/>
        <c:tickLblPos val="nextTo"/>
        <c:crossAx val="8891803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10"/>
            <c:spPr>
              <a:solidFill>
                <a:schemeClr val="accent1"/>
              </a:solidFill>
              <a:ln w="9525">
                <a:solidFill>
                  <a:schemeClr val="accent1"/>
                </a:solidFill>
              </a:ln>
              <a:effectLst/>
            </c:spPr>
          </c:marker>
          <c:dPt>
            <c:idx val="0"/>
            <c:marker>
              <c:symbol val="circle"/>
              <c:size val="7"/>
              <c:spPr>
                <a:solidFill>
                  <a:srgbClr val="00B050">
                    <a:alpha val="40000"/>
                  </a:srgbClr>
                </a:solidFill>
                <a:ln w="9525">
                  <a:noFill/>
                </a:ln>
                <a:effectLst/>
              </c:spPr>
            </c:marker>
            <c:bubble3D val="0"/>
            <c:extLst>
              <c:ext xmlns:c16="http://schemas.microsoft.com/office/drawing/2014/chart" uri="{C3380CC4-5D6E-409C-BE32-E72D297353CC}">
                <c16:uniqueId val="{00000000-8486-3F43-A88C-82CF463EC3A5}"/>
              </c:ext>
            </c:extLst>
          </c:dPt>
          <c:dPt>
            <c:idx val="1"/>
            <c:marker>
              <c:symbol val="circle"/>
              <c:size val="40"/>
              <c:spPr>
                <a:solidFill>
                  <a:srgbClr val="C00000">
                    <a:alpha val="40000"/>
                  </a:srgbClr>
                </a:solidFill>
                <a:ln w="9525">
                  <a:noFill/>
                </a:ln>
                <a:effectLst/>
              </c:spPr>
            </c:marker>
            <c:bubble3D val="0"/>
            <c:extLst>
              <c:ext xmlns:c16="http://schemas.microsoft.com/office/drawing/2014/chart" uri="{C3380CC4-5D6E-409C-BE32-E72D297353CC}">
                <c16:uniqueId val="{00000001-8486-3F43-A88C-82CF463EC3A5}"/>
              </c:ext>
            </c:extLst>
          </c:dPt>
          <c:dPt>
            <c:idx val="2"/>
            <c:marker>
              <c:symbol val="circle"/>
              <c:size val="10"/>
              <c:spPr>
                <a:solidFill>
                  <a:schemeClr val="tx1">
                    <a:alpha val="40000"/>
                  </a:schemeClr>
                </a:solidFill>
                <a:ln w="9525">
                  <a:noFill/>
                </a:ln>
                <a:effectLst/>
              </c:spPr>
            </c:marker>
            <c:bubble3D val="0"/>
            <c:extLst>
              <c:ext xmlns:c16="http://schemas.microsoft.com/office/drawing/2014/chart" uri="{C3380CC4-5D6E-409C-BE32-E72D297353CC}">
                <c16:uniqueId val="{00000002-8486-3F43-A88C-82CF463EC3A5}"/>
              </c:ext>
            </c:extLst>
          </c:dPt>
          <c:xVal>
            <c:numRef>
              <c:f>'Dashboard 1'!$V$36:$V$38</c:f>
              <c:numCache>
                <c:formatCode>General</c:formatCode>
                <c:ptCount val="3"/>
                <c:pt idx="0">
                  <c:v>0.7</c:v>
                </c:pt>
                <c:pt idx="1">
                  <c:v>2.5</c:v>
                </c:pt>
                <c:pt idx="2">
                  <c:v>1.3</c:v>
                </c:pt>
              </c:numCache>
            </c:numRef>
          </c:xVal>
          <c:yVal>
            <c:numRef>
              <c:f>'Dashboard 1'!$X$36:$X$38</c:f>
              <c:numCache>
                <c:formatCode>General</c:formatCode>
                <c:ptCount val="3"/>
                <c:pt idx="0">
                  <c:v>1</c:v>
                </c:pt>
                <c:pt idx="1">
                  <c:v>2</c:v>
                </c:pt>
                <c:pt idx="2">
                  <c:v>3</c:v>
                </c:pt>
              </c:numCache>
            </c:numRef>
          </c:yVal>
          <c:smooth val="0"/>
          <c:extLst>
            <c:ext xmlns:c16="http://schemas.microsoft.com/office/drawing/2014/chart" uri="{C3380CC4-5D6E-409C-BE32-E72D297353CC}">
              <c16:uniqueId val="{00000003-8486-3F43-A88C-82CF463EC3A5}"/>
            </c:ext>
          </c:extLst>
        </c:ser>
        <c:ser>
          <c:idx val="1"/>
          <c:order val="1"/>
          <c:spPr>
            <a:ln w="25400" cap="rnd">
              <a:noFill/>
              <a:round/>
            </a:ln>
            <a:effectLst/>
          </c:spPr>
          <c:marker>
            <c:symbol val="circle"/>
            <c:size val="5"/>
            <c:spPr>
              <a:solidFill>
                <a:schemeClr val="accent2"/>
              </a:solidFill>
              <a:ln w="9525">
                <a:solidFill>
                  <a:schemeClr val="accent2"/>
                </a:solidFill>
              </a:ln>
              <a:effectLst/>
            </c:spPr>
          </c:marker>
          <c:dPt>
            <c:idx val="0"/>
            <c:marker>
              <c:symbol val="circle"/>
              <c:size val="9"/>
              <c:spPr>
                <a:solidFill>
                  <a:srgbClr val="00B050"/>
                </a:solidFill>
                <a:ln w="9525">
                  <a:noFill/>
                </a:ln>
                <a:effectLst/>
              </c:spPr>
            </c:marker>
            <c:bubble3D val="0"/>
            <c:extLst>
              <c:ext xmlns:c16="http://schemas.microsoft.com/office/drawing/2014/chart" uri="{C3380CC4-5D6E-409C-BE32-E72D297353CC}">
                <c16:uniqueId val="{00000004-8486-3F43-A88C-82CF463EC3A5}"/>
              </c:ext>
            </c:extLst>
          </c:dPt>
          <c:dPt>
            <c:idx val="1"/>
            <c:marker>
              <c:symbol val="circle"/>
              <c:size val="70"/>
              <c:spPr>
                <a:solidFill>
                  <a:srgbClr val="C00000"/>
                </a:solidFill>
                <a:ln w="9525">
                  <a:noFill/>
                </a:ln>
                <a:effectLst/>
              </c:spPr>
            </c:marker>
            <c:bubble3D val="0"/>
            <c:extLst>
              <c:ext xmlns:c16="http://schemas.microsoft.com/office/drawing/2014/chart" uri="{C3380CC4-5D6E-409C-BE32-E72D297353CC}">
                <c16:uniqueId val="{00000005-8486-3F43-A88C-82CF463EC3A5}"/>
              </c:ext>
            </c:extLst>
          </c:dPt>
          <c:dPt>
            <c:idx val="2"/>
            <c:marker>
              <c:symbol val="circle"/>
              <c:size val="60"/>
              <c:spPr>
                <a:solidFill>
                  <a:schemeClr val="tx1"/>
                </a:solidFill>
                <a:ln w="9525">
                  <a:noFill/>
                </a:ln>
                <a:effectLst/>
              </c:spPr>
            </c:marker>
            <c:bubble3D val="0"/>
            <c:extLst>
              <c:ext xmlns:c16="http://schemas.microsoft.com/office/drawing/2014/chart" uri="{C3380CC4-5D6E-409C-BE32-E72D297353CC}">
                <c16:uniqueId val="{00000006-8486-3F43-A88C-82CF463EC3A5}"/>
              </c:ext>
            </c:extLst>
          </c:dPt>
          <c:xVal>
            <c:numRef>
              <c:f>'Dashboard 1'!$W$36:$W$38</c:f>
              <c:numCache>
                <c:formatCode>General</c:formatCode>
                <c:ptCount val="3"/>
                <c:pt idx="0">
                  <c:v>0.9</c:v>
                </c:pt>
                <c:pt idx="1">
                  <c:v>5</c:v>
                </c:pt>
                <c:pt idx="2">
                  <c:v>4</c:v>
                </c:pt>
              </c:numCache>
            </c:numRef>
          </c:xVal>
          <c:yVal>
            <c:numRef>
              <c:f>'Dashboard 1'!$X$36:$X$38</c:f>
              <c:numCache>
                <c:formatCode>General</c:formatCode>
                <c:ptCount val="3"/>
                <c:pt idx="0">
                  <c:v>1</c:v>
                </c:pt>
                <c:pt idx="1">
                  <c:v>2</c:v>
                </c:pt>
                <c:pt idx="2">
                  <c:v>3</c:v>
                </c:pt>
              </c:numCache>
            </c:numRef>
          </c:yVal>
          <c:smooth val="0"/>
          <c:extLst>
            <c:ext xmlns:c16="http://schemas.microsoft.com/office/drawing/2014/chart" uri="{C3380CC4-5D6E-409C-BE32-E72D297353CC}">
              <c16:uniqueId val="{00000007-8486-3F43-A88C-82CF463EC3A5}"/>
            </c:ext>
          </c:extLst>
        </c:ser>
        <c:dLbls>
          <c:showLegendKey val="0"/>
          <c:showVal val="0"/>
          <c:showCatName val="0"/>
          <c:showSerName val="0"/>
          <c:showPercent val="0"/>
          <c:showBubbleSize val="0"/>
        </c:dLbls>
        <c:axId val="1602870528"/>
        <c:axId val="1602619040"/>
      </c:scatterChart>
      <c:valAx>
        <c:axId val="1602870528"/>
        <c:scaling>
          <c:orientation val="minMax"/>
        </c:scaling>
        <c:delete val="1"/>
        <c:axPos val="b"/>
        <c:numFmt formatCode="General" sourceLinked="1"/>
        <c:majorTickMark val="none"/>
        <c:minorTickMark val="none"/>
        <c:tickLblPos val="nextTo"/>
        <c:crossAx val="1602619040"/>
        <c:crosses val="autoZero"/>
        <c:crossBetween val="midCat"/>
      </c:valAx>
      <c:valAx>
        <c:axId val="1602619040"/>
        <c:scaling>
          <c:orientation val="minMax"/>
          <c:max val="4"/>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0287052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2'!$R$10</c:f>
              <c:strCache>
                <c:ptCount val="1"/>
                <c:pt idx="0">
                  <c:v>UberEats</c:v>
                </c:pt>
              </c:strCache>
            </c:strRef>
          </c:tx>
          <c:spPr>
            <a:solidFill>
              <a:schemeClr val="tx1"/>
            </a:solidFill>
            <a:ln>
              <a:noFill/>
            </a:ln>
            <a:effectLst/>
          </c:spPr>
          <c:invertIfNegative val="0"/>
          <c:cat>
            <c:numRef>
              <c:f>'Dashboard 2'!$Q$11:$Q$15</c:f>
              <c:numCache>
                <c:formatCode>General</c:formatCode>
                <c:ptCount val="5"/>
                <c:pt idx="0">
                  <c:v>2017</c:v>
                </c:pt>
                <c:pt idx="1">
                  <c:v>2018</c:v>
                </c:pt>
                <c:pt idx="2">
                  <c:v>2019</c:v>
                </c:pt>
                <c:pt idx="3">
                  <c:v>2020</c:v>
                </c:pt>
                <c:pt idx="4">
                  <c:v>2021</c:v>
                </c:pt>
              </c:numCache>
            </c:numRef>
          </c:cat>
          <c:val>
            <c:numRef>
              <c:f>'Dashboard 2'!$R$11:$R$15</c:f>
              <c:numCache>
                <c:formatCode>General</c:formatCode>
                <c:ptCount val="5"/>
                <c:pt idx="0" formatCode="_(* #,##0_);_(* \(#,##0\);_(* &quot;-&quot;??_);_(@_)">
                  <c:v>80</c:v>
                </c:pt>
                <c:pt idx="1">
                  <c:v>100</c:v>
                </c:pt>
                <c:pt idx="2">
                  <c:v>220</c:v>
                </c:pt>
                <c:pt idx="3">
                  <c:v>600</c:v>
                </c:pt>
                <c:pt idx="4">
                  <c:v>750</c:v>
                </c:pt>
              </c:numCache>
            </c:numRef>
          </c:val>
          <c:extLst>
            <c:ext xmlns:c16="http://schemas.microsoft.com/office/drawing/2014/chart" uri="{C3380CC4-5D6E-409C-BE32-E72D297353CC}">
              <c16:uniqueId val="{00000000-EF7D-E245-A31A-4D6A267BD0A8}"/>
            </c:ext>
          </c:extLst>
        </c:ser>
        <c:ser>
          <c:idx val="1"/>
          <c:order val="1"/>
          <c:tx>
            <c:strRef>
              <c:f>'Dashboard 2'!$S$10</c:f>
              <c:strCache>
                <c:ptCount val="1"/>
                <c:pt idx="0">
                  <c:v>DoorDash</c:v>
                </c:pt>
              </c:strCache>
            </c:strRef>
          </c:tx>
          <c:spPr>
            <a:solidFill>
              <a:srgbClr val="C00000"/>
            </a:solidFill>
            <a:ln>
              <a:noFill/>
            </a:ln>
            <a:effectLst/>
          </c:spPr>
          <c:invertIfNegative val="0"/>
          <c:cat>
            <c:numRef>
              <c:f>'Dashboard 2'!$Q$11:$Q$15</c:f>
              <c:numCache>
                <c:formatCode>General</c:formatCode>
                <c:ptCount val="5"/>
                <c:pt idx="0">
                  <c:v>2017</c:v>
                </c:pt>
                <c:pt idx="1">
                  <c:v>2018</c:v>
                </c:pt>
                <c:pt idx="2">
                  <c:v>2019</c:v>
                </c:pt>
                <c:pt idx="3">
                  <c:v>2020</c:v>
                </c:pt>
                <c:pt idx="4">
                  <c:v>2021</c:v>
                </c:pt>
              </c:numCache>
            </c:numRef>
          </c:cat>
          <c:val>
            <c:numRef>
              <c:f>'Dashboard 2'!$S$11:$S$15</c:f>
              <c:numCache>
                <c:formatCode>General</c:formatCode>
                <c:ptCount val="5"/>
                <c:pt idx="0">
                  <c:v>59</c:v>
                </c:pt>
                <c:pt idx="1">
                  <c:v>100</c:v>
                </c:pt>
                <c:pt idx="2">
                  <c:v>258</c:v>
                </c:pt>
                <c:pt idx="3">
                  <c:v>340</c:v>
                </c:pt>
                <c:pt idx="4">
                  <c:v>390</c:v>
                </c:pt>
              </c:numCache>
            </c:numRef>
          </c:val>
          <c:extLst>
            <c:ext xmlns:c16="http://schemas.microsoft.com/office/drawing/2014/chart" uri="{C3380CC4-5D6E-409C-BE32-E72D297353CC}">
              <c16:uniqueId val="{00000001-EF7D-E245-A31A-4D6A267BD0A8}"/>
            </c:ext>
          </c:extLst>
        </c:ser>
        <c:ser>
          <c:idx val="2"/>
          <c:order val="2"/>
          <c:tx>
            <c:strRef>
              <c:f>'Dashboard 2'!$T$10</c:f>
              <c:strCache>
                <c:ptCount val="1"/>
                <c:pt idx="0">
                  <c:v>Waitr</c:v>
                </c:pt>
              </c:strCache>
            </c:strRef>
          </c:tx>
          <c:spPr>
            <a:solidFill>
              <a:srgbClr val="00B050"/>
            </a:solidFill>
            <a:ln>
              <a:noFill/>
            </a:ln>
            <a:effectLst/>
          </c:spPr>
          <c:invertIfNegative val="0"/>
          <c:cat>
            <c:numRef>
              <c:f>'Dashboard 2'!$Q$11:$Q$15</c:f>
              <c:numCache>
                <c:formatCode>General</c:formatCode>
                <c:ptCount val="5"/>
                <c:pt idx="0">
                  <c:v>2017</c:v>
                </c:pt>
                <c:pt idx="1">
                  <c:v>2018</c:v>
                </c:pt>
                <c:pt idx="2">
                  <c:v>2019</c:v>
                </c:pt>
                <c:pt idx="3">
                  <c:v>2020</c:v>
                </c:pt>
                <c:pt idx="4">
                  <c:v>2021</c:v>
                </c:pt>
              </c:numCache>
            </c:numRef>
          </c:cat>
          <c:val>
            <c:numRef>
              <c:f>'Dashboard 2'!$T$11:$T$15</c:f>
              <c:numCache>
                <c:formatCode>General</c:formatCode>
                <c:ptCount val="5"/>
                <c:pt idx="1">
                  <c:v>6</c:v>
                </c:pt>
                <c:pt idx="2">
                  <c:v>18</c:v>
                </c:pt>
                <c:pt idx="3" formatCode="0">
                  <c:v>18.972000000000001</c:v>
                </c:pt>
                <c:pt idx="4" formatCode="0">
                  <c:v>19.996488000000003</c:v>
                </c:pt>
              </c:numCache>
            </c:numRef>
          </c:val>
          <c:extLst>
            <c:ext xmlns:c16="http://schemas.microsoft.com/office/drawing/2014/chart" uri="{C3380CC4-5D6E-409C-BE32-E72D297353CC}">
              <c16:uniqueId val="{00000002-EF7D-E245-A31A-4D6A267BD0A8}"/>
            </c:ext>
          </c:extLst>
        </c:ser>
        <c:dLbls>
          <c:showLegendKey val="0"/>
          <c:showVal val="0"/>
          <c:showCatName val="0"/>
          <c:showSerName val="0"/>
          <c:showPercent val="0"/>
          <c:showBubbleSize val="0"/>
        </c:dLbls>
        <c:gapWidth val="219"/>
        <c:overlap val="-27"/>
        <c:axId val="1267652383"/>
        <c:axId val="1301033407"/>
      </c:barChart>
      <c:catAx>
        <c:axId val="12676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033407"/>
        <c:crosses val="autoZero"/>
        <c:auto val="1"/>
        <c:lblAlgn val="ctr"/>
        <c:lblOffset val="100"/>
        <c:noMultiLvlLbl val="0"/>
      </c:catAx>
      <c:valAx>
        <c:axId val="130103340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52383"/>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2'!$R$2</c:f>
              <c:strCache>
                <c:ptCount val="1"/>
                <c:pt idx="0">
                  <c:v>min : sec</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4BB0-1543-92BC-3047075DF8F5}"/>
              </c:ext>
            </c:extLst>
          </c:dPt>
          <c:dPt>
            <c:idx val="1"/>
            <c:invertIfNegative val="0"/>
            <c:bubble3D val="0"/>
            <c:spPr>
              <a:solidFill>
                <a:srgbClr val="C00000"/>
              </a:solidFill>
              <a:ln>
                <a:noFill/>
              </a:ln>
              <a:effectLst/>
            </c:spPr>
            <c:extLst>
              <c:ext xmlns:c16="http://schemas.microsoft.com/office/drawing/2014/chart" uri="{C3380CC4-5D6E-409C-BE32-E72D297353CC}">
                <c16:uniqueId val="{00000003-4BB0-1543-92BC-3047075DF8F5}"/>
              </c:ext>
            </c:extLst>
          </c:dPt>
          <c:dPt>
            <c:idx val="2"/>
            <c:invertIfNegative val="0"/>
            <c:bubble3D val="0"/>
            <c:spPr>
              <a:solidFill>
                <a:srgbClr val="00B050"/>
              </a:solidFill>
              <a:ln>
                <a:noFill/>
              </a:ln>
              <a:effectLst/>
            </c:spPr>
            <c:extLst>
              <c:ext xmlns:c16="http://schemas.microsoft.com/office/drawing/2014/chart" uri="{C3380CC4-5D6E-409C-BE32-E72D297353CC}">
                <c16:uniqueId val="{00000004-4BB0-1543-92BC-3047075DF8F5}"/>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5-4BB0-1543-92BC-3047075DF8F5}"/>
              </c:ext>
            </c:extLst>
          </c:dPt>
          <c:dPt>
            <c:idx val="4"/>
            <c:invertIfNegative val="0"/>
            <c:bubble3D val="0"/>
            <c:spPr>
              <a:solidFill>
                <a:schemeClr val="tx1"/>
              </a:solidFill>
              <a:ln>
                <a:noFill/>
              </a:ln>
              <a:effectLst/>
            </c:spPr>
            <c:extLst>
              <c:ext xmlns:c16="http://schemas.microsoft.com/office/drawing/2014/chart" uri="{C3380CC4-5D6E-409C-BE32-E72D297353CC}">
                <c16:uniqueId val="{00000006-4BB0-1543-92BC-3047075DF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2'!$Q$3:$Q$7</c:f>
              <c:strCache>
                <c:ptCount val="5"/>
                <c:pt idx="0">
                  <c:v>Grubhub</c:v>
                </c:pt>
                <c:pt idx="1">
                  <c:v>DoorDash</c:v>
                </c:pt>
                <c:pt idx="2">
                  <c:v>Waitr</c:v>
                </c:pt>
                <c:pt idx="3">
                  <c:v>Postmates</c:v>
                </c:pt>
                <c:pt idx="4">
                  <c:v>UberEats</c:v>
                </c:pt>
              </c:strCache>
            </c:strRef>
          </c:cat>
          <c:val>
            <c:numRef>
              <c:f>'Dashboard 2'!$R$3:$R$7</c:f>
              <c:numCache>
                <c:formatCode>0.0</c:formatCode>
                <c:ptCount val="5"/>
                <c:pt idx="0">
                  <c:v>50.22</c:v>
                </c:pt>
                <c:pt idx="1">
                  <c:v>42.01</c:v>
                </c:pt>
                <c:pt idx="2" formatCode="General">
                  <c:v>41.2</c:v>
                </c:pt>
                <c:pt idx="3">
                  <c:v>40.119999999999997</c:v>
                </c:pt>
                <c:pt idx="4">
                  <c:v>35.1</c:v>
                </c:pt>
              </c:numCache>
            </c:numRef>
          </c:val>
          <c:extLst>
            <c:ext xmlns:c16="http://schemas.microsoft.com/office/drawing/2014/chart" uri="{C3380CC4-5D6E-409C-BE32-E72D297353CC}">
              <c16:uniqueId val="{00000000-4BB0-1543-92BC-3047075DF8F5}"/>
            </c:ext>
          </c:extLst>
        </c:ser>
        <c:dLbls>
          <c:showLegendKey val="0"/>
          <c:showVal val="0"/>
          <c:showCatName val="0"/>
          <c:showSerName val="0"/>
          <c:showPercent val="0"/>
          <c:showBubbleSize val="0"/>
        </c:dLbls>
        <c:gapWidth val="182"/>
        <c:axId val="871446607"/>
        <c:axId val="871548239"/>
      </c:barChart>
      <c:catAx>
        <c:axId val="87144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48239"/>
        <c:crosses val="autoZero"/>
        <c:auto val="1"/>
        <c:lblAlgn val="ctr"/>
        <c:lblOffset val="100"/>
        <c:noMultiLvlLbl val="0"/>
      </c:catAx>
      <c:valAx>
        <c:axId val="871548239"/>
        <c:scaling>
          <c:orientation val="minMax"/>
          <c:max val="55"/>
          <c:min val="0"/>
        </c:scaling>
        <c:delete val="1"/>
        <c:axPos val="b"/>
        <c:numFmt formatCode="0.0" sourceLinked="1"/>
        <c:majorTickMark val="none"/>
        <c:minorTickMark val="none"/>
        <c:tickLblPos val="nextTo"/>
        <c:crossAx val="8714466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2'!$R$28</c:f>
              <c:strCache>
                <c:ptCount val="1"/>
                <c:pt idx="0">
                  <c:v>avg</c:v>
                </c:pt>
              </c:strCache>
            </c:strRef>
          </c:tx>
          <c:spPr>
            <a:solidFill>
              <a:schemeClr val="accent1"/>
            </a:solidFill>
            <a:ln w="19050">
              <a:solidFill>
                <a:schemeClr val="lt1"/>
              </a:solidFill>
            </a:ln>
            <a:effectLst/>
          </c:spPr>
          <c:invertIfNegative val="0"/>
          <c:dPt>
            <c:idx val="0"/>
            <c:invertIfNegative val="0"/>
            <c:bubble3D val="0"/>
            <c:spPr>
              <a:solidFill>
                <a:schemeClr val="tx1"/>
              </a:solidFill>
              <a:ln w="19050">
                <a:solidFill>
                  <a:schemeClr val="lt1"/>
                </a:solidFill>
              </a:ln>
              <a:effectLst/>
            </c:spPr>
            <c:extLst>
              <c:ext xmlns:c16="http://schemas.microsoft.com/office/drawing/2014/chart" uri="{C3380CC4-5D6E-409C-BE32-E72D297353CC}">
                <c16:uniqueId val="{00000002-5F34-1C44-829E-87104EA8398B}"/>
              </c:ext>
            </c:extLst>
          </c:dPt>
          <c:dPt>
            <c:idx val="1"/>
            <c:invertIfNegative val="0"/>
            <c:bubble3D val="0"/>
            <c:spPr>
              <a:solidFill>
                <a:srgbClr val="00B050"/>
              </a:solidFill>
              <a:ln w="19050">
                <a:solidFill>
                  <a:schemeClr val="lt1"/>
                </a:solidFill>
              </a:ln>
              <a:effectLst/>
            </c:spPr>
            <c:extLst>
              <c:ext xmlns:c16="http://schemas.microsoft.com/office/drawing/2014/chart" uri="{C3380CC4-5D6E-409C-BE32-E72D297353CC}">
                <c16:uniqueId val="{00000004-5F34-1C44-829E-87104EA8398B}"/>
              </c:ext>
            </c:extLst>
          </c:dPt>
          <c:dPt>
            <c:idx val="2"/>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5F34-1C44-829E-87104EA839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2'!$Q$29:$Q$31</c:f>
              <c:strCache>
                <c:ptCount val="3"/>
                <c:pt idx="0">
                  <c:v>UberEats</c:v>
                </c:pt>
                <c:pt idx="1">
                  <c:v>DoorDash</c:v>
                </c:pt>
                <c:pt idx="2">
                  <c:v>Waitr</c:v>
                </c:pt>
              </c:strCache>
            </c:strRef>
          </c:cat>
          <c:val>
            <c:numRef>
              <c:f>'Dashboard 2'!$R$29:$R$31</c:f>
              <c:numCache>
                <c:formatCode>0.0%</c:formatCode>
                <c:ptCount val="3"/>
                <c:pt idx="0">
                  <c:v>0.375</c:v>
                </c:pt>
                <c:pt idx="1">
                  <c:v>0.17499999999999999</c:v>
                </c:pt>
                <c:pt idx="2" formatCode="0%">
                  <c:v>0.2</c:v>
                </c:pt>
              </c:numCache>
            </c:numRef>
          </c:val>
          <c:extLst>
            <c:ext xmlns:c16="http://schemas.microsoft.com/office/drawing/2014/chart" uri="{C3380CC4-5D6E-409C-BE32-E72D297353CC}">
              <c16:uniqueId val="{00000000-5F34-1C44-829E-87104EA8398B}"/>
            </c:ext>
          </c:extLst>
        </c:ser>
        <c:dLbls>
          <c:showLegendKey val="0"/>
          <c:showVal val="0"/>
          <c:showCatName val="0"/>
          <c:showSerName val="0"/>
          <c:showPercent val="0"/>
          <c:showBubbleSize val="0"/>
        </c:dLbls>
        <c:gapWidth val="150"/>
        <c:axId val="338061743"/>
        <c:axId val="300053167"/>
      </c:barChart>
      <c:catAx>
        <c:axId val="33806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053167"/>
        <c:crosses val="autoZero"/>
        <c:auto val="1"/>
        <c:lblAlgn val="ctr"/>
        <c:lblOffset val="100"/>
        <c:noMultiLvlLbl val="0"/>
      </c:catAx>
      <c:valAx>
        <c:axId val="300053167"/>
        <c:scaling>
          <c:orientation val="minMax"/>
        </c:scaling>
        <c:delete val="1"/>
        <c:axPos val="l"/>
        <c:numFmt formatCode="0.0%" sourceLinked="1"/>
        <c:majorTickMark val="none"/>
        <c:minorTickMark val="none"/>
        <c:tickLblPos val="nextTo"/>
        <c:crossAx val="3380617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plotArea>
      <cx:plotAreaRegion>
        <cx:series layoutId="waterfall" uniqueId="{470C461B-D3A7-FB4A-BAE3-8BDD9B3028A2}">
          <cx:dataPt idx="0">
            <cx:spPr>
              <a:solidFill>
                <a:sysClr val="windowText" lastClr="000000"/>
              </a:solidFill>
            </cx:spPr>
          </cx:dataPt>
          <cx:dataPt idx="1">
            <cx:spPr>
              <a:solidFill>
                <a:srgbClr val="C00000"/>
              </a:solidFill>
            </cx:spPr>
          </cx:dataPt>
          <cx:dataPt idx="2">
            <cx:spPr>
              <a:solidFill>
                <a:srgbClr val="E7E6E6">
                  <a:lumMod val="90000"/>
                </a:srgbClr>
              </a:solidFill>
            </cx:spPr>
          </cx:dataPt>
          <cx:dataPt idx="3">
            <cx:spPr>
              <a:solidFill>
                <a:srgbClr val="E7E6E6">
                  <a:lumMod val="90000"/>
                </a:srgbClr>
              </a:solidFill>
            </cx:spPr>
          </cx:dataPt>
          <cx:dataPt idx="4">
            <cx:spPr>
              <a:solidFill>
                <a:srgbClr val="E7E6E6"/>
              </a:solidFill>
            </cx:spPr>
          </cx:dataPt>
          <cx:dataPt idx="6"/>
          <cx:dataLabels pos="outEnd">
            <cx:visibility seriesName="0" categoryName="0" value="1"/>
          </cx:dataLabels>
          <cx:dataId val="0"/>
          <cx:layoutPr>
            <cx:subtotals>
              <cx:idx val="4"/>
              <cx:idx val="6"/>
            </cx:subtotals>
          </cx:layoutPr>
        </cx:series>
      </cx:plotAreaRegion>
      <cx:axis id="0">
        <cx:catScaling gapWidth="0.5"/>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2.xml"/><Relationship Id="rId7" Type="http://schemas.openxmlformats.org/officeDocument/2006/relationships/image" Target="../media/image2.pn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6.xml"/><Relationship Id="rId4" Type="http://schemas.openxmlformats.org/officeDocument/2006/relationships/chart" Target="../charts/chart3.xml"/><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ustomXml" Target="../ink/ink1.xml"/><Relationship Id="rId11" Type="http://schemas.openxmlformats.org/officeDocument/2006/relationships/image" Target="../media/image20.png"/><Relationship Id="rId10" Type="http://schemas.openxmlformats.org/officeDocument/2006/relationships/customXml" Target="../ink/ink2.xml"/><Relationship Id="rId9"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177801</xdr:rowOff>
    </xdr:from>
    <xdr:to>
      <xdr:col>13</xdr:col>
      <xdr:colOff>0</xdr:colOff>
      <xdr:row>32</xdr:row>
      <xdr:rowOff>12701</xdr:rowOff>
    </xdr:to>
    <xdr:sp macro="" textlink="">
      <xdr:nvSpPr>
        <xdr:cNvPr id="2" name="TextBox 1">
          <a:extLst>
            <a:ext uri="{FF2B5EF4-FFF2-40B4-BE49-F238E27FC236}">
              <a16:creationId xmlns:a16="http://schemas.microsoft.com/office/drawing/2014/main" id="{AD34E524-49EC-C449-A671-85EEC509FBC0}"/>
            </a:ext>
          </a:extLst>
        </xdr:cNvPr>
        <xdr:cNvSpPr txBox="1"/>
      </xdr:nvSpPr>
      <xdr:spPr>
        <a:xfrm>
          <a:off x="0" y="558801"/>
          <a:ext cx="6426200" cy="55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To our shareholders:</a:t>
          </a:r>
        </a:p>
        <a:p>
          <a:endParaRPr lang="en-US" sz="1050"/>
        </a:p>
        <a:p>
          <a:r>
            <a:rPr lang="en-US" sz="1050"/>
            <a:t>Since our founding, we have had a difficult road to success. Being one of the first applications to offer food delivery services, we have innovated and understood the market before anyone else, achieving a favorable reputation within the cities where we are present. Despite the incorporation of new competitors to the field that managed to break barriers and grow by leaps and bounds, it has not been an impediment to improving our figures every day and continuing to offer a quality service with new improvements every year.</a:t>
          </a:r>
        </a:p>
        <a:p>
          <a:endParaRPr lang="en-US" sz="1050"/>
        </a:p>
        <a:p>
          <a:r>
            <a:rPr lang="en-US" sz="1050"/>
            <a:t>This hard work is happy to cheer when we look at the numbers we have today. To date, we have partnered with more than 700 restaurants and we are one of the few applications to offer delivery from large restaurant chains. We have one of the highest salaries in the industry, paying our drivers $19/hr. We charge one of the lowest percentages to our restaurant partners (17.5%), opening up opportunities and competitiveness at the same time. In addition, we have a competitive delivery time of 40 min, even better than large competitors. All these results are thanks of the joint participation of all our clients and employees, who make our business run day by day.</a:t>
          </a:r>
        </a:p>
        <a:p>
          <a:endParaRPr lang="en-US" sz="1050"/>
        </a:p>
        <a:p>
          <a:endParaRPr lang="en-US" sz="1050"/>
        </a:p>
        <a:p>
          <a:r>
            <a:rPr lang="en-US" sz="1050" b="1"/>
            <a:t>Future</a:t>
          </a:r>
        </a:p>
        <a:p>
          <a:endParaRPr lang="en-US" sz="1050"/>
        </a:p>
        <a:p>
          <a:r>
            <a:rPr lang="en-US" sz="1050"/>
            <a:t>The following steps are focused on continuing to improve the functionality of our application and website. The new adapted services (carry out and dine in) should increase their use and encourage customers to try new things within those already offered. To create more information about it, new measurement methods should be implemented such as the total purchase time, the number of total orders, in addition to measuring the real-time in which each order was delivered (on time, late, before expected). All of them were implemented by our major competitors and serve not only as a point of comparison but also as an internal measurements to improve every day.</a:t>
          </a:r>
        </a:p>
        <a:p>
          <a:endParaRPr lang="en-US" sz="1050"/>
        </a:p>
        <a:p>
          <a:r>
            <a:rPr lang="en-US" sz="1050"/>
            <a:t>Finally, thank all the people who make the operation of this application possible and expose a motivational phrase said by Walt Disney: "To succeed, work hard, never give up and above all, cherish a magnificent obsession."</a:t>
          </a:r>
        </a:p>
      </xdr:txBody>
    </xdr:sp>
    <xdr:clientData/>
  </xdr:twoCellAnchor>
  <xdr:twoCellAnchor editAs="oneCell">
    <xdr:from>
      <xdr:col>0</xdr:col>
      <xdr:colOff>38100</xdr:colOff>
      <xdr:row>34</xdr:row>
      <xdr:rowOff>63500</xdr:rowOff>
    </xdr:from>
    <xdr:to>
      <xdr:col>3</xdr:col>
      <xdr:colOff>330200</xdr:colOff>
      <xdr:row>38</xdr:row>
      <xdr:rowOff>95250</xdr:rowOff>
    </xdr:to>
    <xdr:pic>
      <xdr:nvPicPr>
        <xdr:cNvPr id="5" name="Picture 4" descr="Waitr">
          <a:extLst>
            <a:ext uri="{FF2B5EF4-FFF2-40B4-BE49-F238E27FC236}">
              <a16:creationId xmlns:a16="http://schemas.microsoft.com/office/drawing/2014/main" id="{5A955F75-17FF-A647-B23E-CA7D3FD52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6540500"/>
          <a:ext cx="1587500" cy="79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30</xdr:row>
      <xdr:rowOff>14110</xdr:rowOff>
    </xdr:from>
    <xdr:to>
      <xdr:col>13</xdr:col>
      <xdr:colOff>14110</xdr:colOff>
      <xdr:row>39</xdr:row>
      <xdr:rowOff>197554</xdr:rowOff>
    </xdr:to>
    <xdr:graphicFrame macro="">
      <xdr:nvGraphicFramePr>
        <xdr:cNvPr id="3" name="Chart 15">
          <a:extLst>
            <a:ext uri="{FF2B5EF4-FFF2-40B4-BE49-F238E27FC236}">
              <a16:creationId xmlns:a16="http://schemas.microsoft.com/office/drawing/2014/main" id="{93C3D0D5-2477-594E-830E-7B097C5AA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21167</xdr:colOff>
      <xdr:row>4</xdr:row>
      <xdr:rowOff>21167</xdr:rowOff>
    </xdr:from>
    <xdr:to>
      <xdr:col>5</xdr:col>
      <xdr:colOff>812800</xdr:colOff>
      <xdr:row>15</xdr:row>
      <xdr:rowOff>139700</xdr:rowOff>
    </xdr:to>
    <mc:AlternateContent xmlns:mc="http://schemas.openxmlformats.org/markup-compatibility/2006">
      <mc:Choice xmlns:cx1="http://schemas.microsoft.com/office/drawing/2015/9/8/chartex" Requires="cx1">
        <xdr:graphicFrame macro="">
          <xdr:nvGraphicFramePr>
            <xdr:cNvPr id="94" name="Chart 17">
              <a:extLst>
                <a:ext uri="{FF2B5EF4-FFF2-40B4-BE49-F238E27FC236}">
                  <a16:creationId xmlns:a16="http://schemas.microsoft.com/office/drawing/2014/main" id="{2CF9C886-2911-724E-99DF-F91A992EA0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6667" y="783167"/>
              <a:ext cx="4119033" cy="22140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389466</xdr:colOff>
      <xdr:row>16</xdr:row>
      <xdr:rowOff>42334</xdr:rowOff>
    </xdr:from>
    <xdr:to>
      <xdr:col>24</xdr:col>
      <xdr:colOff>687210</xdr:colOff>
      <xdr:row>28</xdr:row>
      <xdr:rowOff>38100</xdr:rowOff>
    </xdr:to>
    <xdr:graphicFrame macro="">
      <xdr:nvGraphicFramePr>
        <xdr:cNvPr id="96" name="Chart 18">
          <a:extLst>
            <a:ext uri="{FF2B5EF4-FFF2-40B4-BE49-F238E27FC236}">
              <a16:creationId xmlns:a16="http://schemas.microsoft.com/office/drawing/2014/main" id="{DA72C01A-C2E0-AD4F-95D0-D650D8623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818445</xdr:colOff>
      <xdr:row>16</xdr:row>
      <xdr:rowOff>184854</xdr:rowOff>
    </xdr:from>
    <xdr:to>
      <xdr:col>6</xdr:col>
      <xdr:colOff>28223</xdr:colOff>
      <xdr:row>28</xdr:row>
      <xdr:rowOff>184854</xdr:rowOff>
    </xdr:to>
    <xdr:graphicFrame macro="">
      <xdr:nvGraphicFramePr>
        <xdr:cNvPr id="83" name="Chart 19">
          <a:extLst>
            <a:ext uri="{FF2B5EF4-FFF2-40B4-BE49-F238E27FC236}">
              <a16:creationId xmlns:a16="http://schemas.microsoft.com/office/drawing/2014/main" id="{976C1EB2-3362-424B-989D-1D68AB717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14111</xdr:colOff>
      <xdr:row>17</xdr:row>
      <xdr:rowOff>0</xdr:rowOff>
    </xdr:from>
    <xdr:to>
      <xdr:col>13</xdr:col>
      <xdr:colOff>0</xdr:colOff>
      <xdr:row>29</xdr:row>
      <xdr:rowOff>0</xdr:rowOff>
    </xdr:to>
    <xdr:graphicFrame macro="">
      <xdr:nvGraphicFramePr>
        <xdr:cNvPr id="51" name="Chart 20">
          <a:extLst>
            <a:ext uri="{FF2B5EF4-FFF2-40B4-BE49-F238E27FC236}">
              <a16:creationId xmlns:a16="http://schemas.microsoft.com/office/drawing/2014/main" id="{CFCF98BC-E67D-BC4C-9D67-648DE991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63959</xdr:colOff>
      <xdr:row>41</xdr:row>
      <xdr:rowOff>36546</xdr:rowOff>
    </xdr:from>
    <xdr:to>
      <xdr:col>5</xdr:col>
      <xdr:colOff>767482</xdr:colOff>
      <xdr:row>48</xdr:row>
      <xdr:rowOff>173597</xdr:rowOff>
    </xdr:to>
    <xdr:graphicFrame macro="">
      <xdr:nvGraphicFramePr>
        <xdr:cNvPr id="6" name="Gráfico 5">
          <a:extLst>
            <a:ext uri="{FF2B5EF4-FFF2-40B4-BE49-F238E27FC236}">
              <a16:creationId xmlns:a16="http://schemas.microsoft.com/office/drawing/2014/main" id="{C56B99D2-B743-0743-AB83-4E52FD8F2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561215</xdr:colOff>
      <xdr:row>41</xdr:row>
      <xdr:rowOff>143099</xdr:rowOff>
    </xdr:from>
    <xdr:to>
      <xdr:col>8</xdr:col>
      <xdr:colOff>327275</xdr:colOff>
      <xdr:row>44</xdr:row>
      <xdr:rowOff>143098</xdr:rowOff>
    </xdr:to>
    <xdr:pic>
      <xdr:nvPicPr>
        <xdr:cNvPr id="14" name="Imagen 13">
          <a:extLst>
            <a:ext uri="{FF2B5EF4-FFF2-40B4-BE49-F238E27FC236}">
              <a16:creationId xmlns:a16="http://schemas.microsoft.com/office/drawing/2014/main" id="{4D36B6F0-3F50-A94E-9672-8E9913E1E96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71465" y="7953599"/>
          <a:ext cx="591560" cy="571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418116</xdr:colOff>
      <xdr:row>44</xdr:row>
      <xdr:rowOff>125212</xdr:rowOff>
    </xdr:from>
    <xdr:to>
      <xdr:col>8</xdr:col>
      <xdr:colOff>453890</xdr:colOff>
      <xdr:row>49</xdr:row>
      <xdr:rowOff>32536</xdr:rowOff>
    </xdr:to>
    <xdr:pic>
      <xdr:nvPicPr>
        <xdr:cNvPr id="15" name="Imagen 14">
          <a:extLst>
            <a:ext uri="{FF2B5EF4-FFF2-40B4-BE49-F238E27FC236}">
              <a16:creationId xmlns:a16="http://schemas.microsoft.com/office/drawing/2014/main" id="{3B57C331-0A69-C240-B848-9936FF77584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228366" y="8507212"/>
          <a:ext cx="861274" cy="875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581562</xdr:colOff>
      <xdr:row>41</xdr:row>
      <xdr:rowOff>166799</xdr:rowOff>
    </xdr:from>
    <xdr:to>
      <xdr:col>12</xdr:col>
      <xdr:colOff>114728</xdr:colOff>
      <xdr:row>45</xdr:row>
      <xdr:rowOff>29961</xdr:rowOff>
    </xdr:to>
    <xdr:pic>
      <xdr:nvPicPr>
        <xdr:cNvPr id="16" name="Imagen 15">
          <a:extLst>
            <a:ext uri="{FF2B5EF4-FFF2-40B4-BE49-F238E27FC236}">
              <a16:creationId xmlns:a16="http://schemas.microsoft.com/office/drawing/2014/main" id="{458F5E60-12FE-BA45-B881-7F1DC02ED36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868312" y="7977299"/>
          <a:ext cx="1184166" cy="6251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57</xdr:row>
      <xdr:rowOff>0</xdr:rowOff>
    </xdr:from>
    <xdr:to>
      <xdr:col>15</xdr:col>
      <xdr:colOff>304800</xdr:colOff>
      <xdr:row>58</xdr:row>
      <xdr:rowOff>114300</xdr:rowOff>
    </xdr:to>
    <xdr:sp macro="" textlink="">
      <xdr:nvSpPr>
        <xdr:cNvPr id="1028" name="AutoShape 4">
          <a:extLst>
            <a:ext uri="{FF2B5EF4-FFF2-40B4-BE49-F238E27FC236}">
              <a16:creationId xmlns:a16="http://schemas.microsoft.com/office/drawing/2014/main" id="{8D5EE333-CDFB-C14E-881A-2291D2B16E0C}"/>
            </a:ext>
          </a:extLst>
        </xdr:cNvPr>
        <xdr:cNvSpPr>
          <a:spLocks noChangeAspect="1" noChangeArrowheads="1"/>
        </xdr:cNvSpPr>
      </xdr:nvSpPr>
      <xdr:spPr bwMode="auto">
        <a:xfrm>
          <a:off x="12407900" y="1087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72</xdr:row>
      <xdr:rowOff>0</xdr:rowOff>
    </xdr:from>
    <xdr:to>
      <xdr:col>9</xdr:col>
      <xdr:colOff>304800</xdr:colOff>
      <xdr:row>73</xdr:row>
      <xdr:rowOff>114300</xdr:rowOff>
    </xdr:to>
    <xdr:sp macro="" textlink="">
      <xdr:nvSpPr>
        <xdr:cNvPr id="1029" name="AutoShape 5">
          <a:extLst>
            <a:ext uri="{FF2B5EF4-FFF2-40B4-BE49-F238E27FC236}">
              <a16:creationId xmlns:a16="http://schemas.microsoft.com/office/drawing/2014/main" id="{0ED25502-BC63-9A4F-A3A4-84FD8C8309AD}"/>
            </a:ext>
          </a:extLst>
        </xdr:cNvPr>
        <xdr:cNvSpPr>
          <a:spLocks noChangeAspect="1" noChangeArrowheads="1"/>
        </xdr:cNvSpPr>
      </xdr:nvSpPr>
      <xdr:spPr bwMode="auto">
        <a:xfrm>
          <a:off x="7454900" y="137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0</xdr:colOff>
      <xdr:row>4</xdr:row>
      <xdr:rowOff>15876</xdr:rowOff>
    </xdr:from>
    <xdr:to>
      <xdr:col>13</xdr:col>
      <xdr:colOff>15875</xdr:colOff>
      <xdr:row>16</xdr:row>
      <xdr:rowOff>15876</xdr:rowOff>
    </xdr:to>
    <xdr:graphicFrame macro="">
      <xdr:nvGraphicFramePr>
        <xdr:cNvPr id="13" name="Chart 12">
          <a:extLst>
            <a:ext uri="{FF2B5EF4-FFF2-40B4-BE49-F238E27FC236}">
              <a16:creationId xmlns:a16="http://schemas.microsoft.com/office/drawing/2014/main" id="{1387CD26-D59B-3C43-BD70-72C75A098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186972</xdr:colOff>
      <xdr:row>41</xdr:row>
      <xdr:rowOff>127000</xdr:rowOff>
    </xdr:from>
    <xdr:to>
      <xdr:col>10</xdr:col>
      <xdr:colOff>101321</xdr:colOff>
      <xdr:row>44</xdr:row>
      <xdr:rowOff>66453</xdr:rowOff>
    </xdr:to>
    <xdr:sp macro="" textlink="">
      <xdr:nvSpPr>
        <xdr:cNvPr id="17" name="TextBox 7">
          <a:extLst>
            <a:ext uri="{FF2B5EF4-FFF2-40B4-BE49-F238E27FC236}">
              <a16:creationId xmlns:a16="http://schemas.microsoft.com/office/drawing/2014/main" id="{BCEB2CD3-19A3-964E-BF89-1B62A7CA464C}"/>
            </a:ext>
          </a:extLst>
        </xdr:cNvPr>
        <xdr:cNvSpPr txBox="1"/>
      </xdr:nvSpPr>
      <xdr:spPr>
        <a:xfrm>
          <a:off x="6822722" y="7937500"/>
          <a:ext cx="1565349" cy="510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tx1"/>
              </a:solidFill>
            </a:rPr>
            <a:t>$14.9</a:t>
          </a:r>
        </a:p>
      </xdr:txBody>
    </xdr:sp>
    <xdr:clientData/>
  </xdr:twoCellAnchor>
  <xdr:twoCellAnchor>
    <xdr:from>
      <xdr:col>10</xdr:col>
      <xdr:colOff>303675</xdr:colOff>
      <xdr:row>43</xdr:row>
      <xdr:rowOff>149334</xdr:rowOff>
    </xdr:from>
    <xdr:to>
      <xdr:col>12</xdr:col>
      <xdr:colOff>381000</xdr:colOff>
      <xdr:row>48</xdr:row>
      <xdr:rowOff>456</xdr:rowOff>
    </xdr:to>
    <xdr:sp macro="" textlink="">
      <xdr:nvSpPr>
        <xdr:cNvPr id="18" name="TextBox 9">
          <a:extLst>
            <a:ext uri="{FF2B5EF4-FFF2-40B4-BE49-F238E27FC236}">
              <a16:creationId xmlns:a16="http://schemas.microsoft.com/office/drawing/2014/main" id="{5D659C61-0AA8-334C-A645-BF3AFE35D478}"/>
            </a:ext>
          </a:extLst>
        </xdr:cNvPr>
        <xdr:cNvSpPr txBox="1"/>
      </xdr:nvSpPr>
      <xdr:spPr>
        <a:xfrm>
          <a:off x="8590425" y="8340834"/>
          <a:ext cx="1728325" cy="803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rgbClr val="00B050"/>
              </a:solidFill>
            </a:rPr>
            <a:t>$19.2</a:t>
          </a:r>
        </a:p>
      </xdr:txBody>
    </xdr:sp>
    <xdr:clientData/>
  </xdr:twoCellAnchor>
  <xdr:twoCellAnchor>
    <xdr:from>
      <xdr:col>8</xdr:col>
      <xdr:colOff>158750</xdr:colOff>
      <xdr:row>45</xdr:row>
      <xdr:rowOff>6880</xdr:rowOff>
    </xdr:from>
    <xdr:to>
      <xdr:col>10</xdr:col>
      <xdr:colOff>87210</xdr:colOff>
      <xdr:row>47</xdr:row>
      <xdr:rowOff>155020</xdr:rowOff>
    </xdr:to>
    <xdr:sp macro="" textlink="">
      <xdr:nvSpPr>
        <xdr:cNvPr id="19" name="TextBox 27">
          <a:extLst>
            <a:ext uri="{FF2B5EF4-FFF2-40B4-BE49-F238E27FC236}">
              <a16:creationId xmlns:a16="http://schemas.microsoft.com/office/drawing/2014/main" id="{DDF07E1C-B99E-2149-ABB5-C62202733AA5}"/>
            </a:ext>
          </a:extLst>
        </xdr:cNvPr>
        <xdr:cNvSpPr txBox="1"/>
      </xdr:nvSpPr>
      <xdr:spPr>
        <a:xfrm>
          <a:off x="6794500" y="8579380"/>
          <a:ext cx="1579460" cy="52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rgbClr val="C00000"/>
              </a:solidFill>
            </a:rPr>
            <a:t>$17.5</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0.01418</cdr:x>
      <cdr:y>0.19803</cdr:y>
    </cdr:from>
    <cdr:to>
      <cdr:x>0.19319</cdr:x>
      <cdr:y>0.35235</cdr:y>
    </cdr:to>
    <cdr:sp macro="" textlink="">
      <cdr:nvSpPr>
        <cdr:cNvPr id="2" name="TextBox 1">
          <a:extLst xmlns:a="http://schemas.openxmlformats.org/drawingml/2006/main">
            <a:ext uri="{FF2B5EF4-FFF2-40B4-BE49-F238E27FC236}">
              <a16:creationId xmlns:a16="http://schemas.microsoft.com/office/drawing/2014/main" id="{7E7AF517-A8E8-624F-B156-73C46C6CCD70}"/>
            </a:ext>
          </a:extLst>
        </cdr:cNvPr>
        <cdr:cNvSpPr txBox="1"/>
      </cdr:nvSpPr>
      <cdr:spPr>
        <a:xfrm xmlns:a="http://schemas.openxmlformats.org/drawingml/2006/main">
          <a:off x="70817" y="472827"/>
          <a:ext cx="894227" cy="368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UberEats</a:t>
          </a:r>
        </a:p>
      </cdr:txBody>
    </cdr:sp>
  </cdr:relSizeAnchor>
  <cdr:relSizeAnchor xmlns:cdr="http://schemas.openxmlformats.org/drawingml/2006/chartDrawing">
    <cdr:from>
      <cdr:x>0.01341</cdr:x>
      <cdr:y>0.40946</cdr:y>
    </cdr:from>
    <cdr:to>
      <cdr:x>0.19243</cdr:x>
      <cdr:y>0.56379</cdr:y>
    </cdr:to>
    <cdr:sp macro="" textlink="">
      <cdr:nvSpPr>
        <cdr:cNvPr id="3" name="TextBox 1">
          <a:extLst xmlns:a="http://schemas.openxmlformats.org/drawingml/2006/main">
            <a:ext uri="{FF2B5EF4-FFF2-40B4-BE49-F238E27FC236}">
              <a16:creationId xmlns:a16="http://schemas.microsoft.com/office/drawing/2014/main" id="{54D6308F-31B4-FE4D-A863-09768BC5506A}"/>
            </a:ext>
          </a:extLst>
        </cdr:cNvPr>
        <cdr:cNvSpPr txBox="1"/>
      </cdr:nvSpPr>
      <cdr:spPr>
        <a:xfrm xmlns:a="http://schemas.openxmlformats.org/drawingml/2006/main">
          <a:off x="67002" y="977639"/>
          <a:ext cx="894227" cy="3684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C00000"/>
              </a:solidFill>
            </a:rPr>
            <a:t>DoorDash</a:t>
          </a:r>
        </a:p>
      </cdr:txBody>
    </cdr:sp>
  </cdr:relSizeAnchor>
  <cdr:relSizeAnchor xmlns:cdr="http://schemas.openxmlformats.org/drawingml/2006/chartDrawing">
    <cdr:from>
      <cdr:x>0.00802</cdr:x>
      <cdr:y>0.6358</cdr:y>
    </cdr:from>
    <cdr:to>
      <cdr:x>0.18704</cdr:x>
      <cdr:y>0.79012</cdr:y>
    </cdr:to>
    <cdr:sp macro="" textlink="">
      <cdr:nvSpPr>
        <cdr:cNvPr id="4" name="TextBox 1">
          <a:extLst xmlns:a="http://schemas.openxmlformats.org/drawingml/2006/main">
            <a:ext uri="{FF2B5EF4-FFF2-40B4-BE49-F238E27FC236}">
              <a16:creationId xmlns:a16="http://schemas.microsoft.com/office/drawing/2014/main" id="{15026751-7023-DA44-AC43-FE82583B5E15}"/>
            </a:ext>
          </a:extLst>
        </cdr:cNvPr>
        <cdr:cNvSpPr txBox="1"/>
      </cdr:nvSpPr>
      <cdr:spPr>
        <a:xfrm xmlns:a="http://schemas.openxmlformats.org/drawingml/2006/main">
          <a:off x="36689" y="1744133"/>
          <a:ext cx="818445" cy="4233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00B050"/>
              </a:solidFill>
            </a:rPr>
            <a:t>Waitr</a:t>
          </a:r>
        </a:p>
      </cdr:txBody>
    </cdr:sp>
  </cdr:relSizeAnchor>
  <cdr:relSizeAnchor xmlns:cdr="http://schemas.openxmlformats.org/drawingml/2006/chartDrawing">
    <cdr:from>
      <cdr:x>0.57797</cdr:x>
      <cdr:y>0.20449</cdr:y>
    </cdr:from>
    <cdr:to>
      <cdr:x>0.73446</cdr:x>
      <cdr:y>0.35881</cdr:y>
    </cdr:to>
    <cdr:sp macro="" textlink="">
      <cdr:nvSpPr>
        <cdr:cNvPr id="5" name="TextBox 1">
          <a:extLst xmlns:a="http://schemas.openxmlformats.org/drawingml/2006/main">
            <a:ext uri="{FF2B5EF4-FFF2-40B4-BE49-F238E27FC236}">
              <a16:creationId xmlns:a16="http://schemas.microsoft.com/office/drawing/2014/main" id="{7A84E642-66C6-D945-85B5-57CD722754B2}"/>
            </a:ext>
          </a:extLst>
        </cdr:cNvPr>
        <cdr:cNvSpPr txBox="1"/>
      </cdr:nvSpPr>
      <cdr:spPr>
        <a:xfrm xmlns:a="http://schemas.openxmlformats.org/drawingml/2006/main">
          <a:off x="2887133" y="488245"/>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bg1"/>
              </a:solidFill>
            </a:rPr>
            <a:t>6,000+</a:t>
          </a:r>
        </a:p>
      </cdr:txBody>
    </cdr:sp>
  </cdr:relSizeAnchor>
  <cdr:relSizeAnchor xmlns:cdr="http://schemas.openxmlformats.org/drawingml/2006/chartDrawing">
    <cdr:from>
      <cdr:x>0.74181</cdr:x>
      <cdr:y>0.42908</cdr:y>
    </cdr:from>
    <cdr:to>
      <cdr:x>0.89831</cdr:x>
      <cdr:y>0.5834</cdr:y>
    </cdr:to>
    <cdr:sp macro="" textlink="">
      <cdr:nvSpPr>
        <cdr:cNvPr id="6" name="TextBox 1">
          <a:extLst xmlns:a="http://schemas.openxmlformats.org/drawingml/2006/main">
            <a:ext uri="{FF2B5EF4-FFF2-40B4-BE49-F238E27FC236}">
              <a16:creationId xmlns:a16="http://schemas.microsoft.com/office/drawing/2014/main" id="{521F65F6-3C65-644F-B179-33B30C1EDF41}"/>
            </a:ext>
          </a:extLst>
        </cdr:cNvPr>
        <cdr:cNvSpPr txBox="1"/>
      </cdr:nvSpPr>
      <cdr:spPr>
        <a:xfrm xmlns:a="http://schemas.openxmlformats.org/drawingml/2006/main">
          <a:off x="3705578" y="1024467"/>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bg1"/>
              </a:solidFill>
            </a:rPr>
            <a:t>7,000+</a:t>
          </a:r>
        </a:p>
      </cdr:txBody>
    </cdr:sp>
  </cdr:relSizeAnchor>
  <cdr:relSizeAnchor xmlns:cdr="http://schemas.openxmlformats.org/drawingml/2006/chartDrawing">
    <cdr:from>
      <cdr:x>0.14011</cdr:x>
      <cdr:y>0.64775</cdr:y>
    </cdr:from>
    <cdr:to>
      <cdr:x>0.29661</cdr:x>
      <cdr:y>0.80207</cdr:y>
    </cdr:to>
    <cdr:sp macro="" textlink="">
      <cdr:nvSpPr>
        <cdr:cNvPr id="7" name="TextBox 1">
          <a:extLst xmlns:a="http://schemas.openxmlformats.org/drawingml/2006/main">
            <a:ext uri="{FF2B5EF4-FFF2-40B4-BE49-F238E27FC236}">
              <a16:creationId xmlns:a16="http://schemas.microsoft.com/office/drawing/2014/main" id="{EBADACBC-F71C-3A41-A6FF-9334D6166228}"/>
            </a:ext>
          </a:extLst>
        </cdr:cNvPr>
        <cdr:cNvSpPr txBox="1"/>
      </cdr:nvSpPr>
      <cdr:spPr>
        <a:xfrm xmlns:a="http://schemas.openxmlformats.org/drawingml/2006/main">
          <a:off x="699911" y="1546578"/>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rgbClr val="00B050"/>
              </a:solidFill>
            </a:rPr>
            <a:t>738</a:t>
          </a:r>
        </a:p>
      </cdr:txBody>
    </cdr:sp>
  </cdr:relSizeAnchor>
  <cdr:relSizeAnchor xmlns:cdr="http://schemas.openxmlformats.org/drawingml/2006/chartDrawing">
    <cdr:from>
      <cdr:x>0.3435</cdr:x>
      <cdr:y>0.42317</cdr:y>
    </cdr:from>
    <cdr:to>
      <cdr:x>0.5</cdr:x>
      <cdr:y>0.57749</cdr:y>
    </cdr:to>
    <cdr:sp macro="" textlink="">
      <cdr:nvSpPr>
        <cdr:cNvPr id="8" name="TextBox 1">
          <a:extLst xmlns:a="http://schemas.openxmlformats.org/drawingml/2006/main">
            <a:ext uri="{FF2B5EF4-FFF2-40B4-BE49-F238E27FC236}">
              <a16:creationId xmlns:a16="http://schemas.microsoft.com/office/drawing/2014/main" id="{46E8EBFA-25A5-DE4E-903A-753E56141E68}"/>
            </a:ext>
          </a:extLst>
        </cdr:cNvPr>
        <cdr:cNvSpPr txBox="1"/>
      </cdr:nvSpPr>
      <cdr:spPr>
        <a:xfrm xmlns:a="http://schemas.openxmlformats.org/drawingml/2006/main">
          <a:off x="1715911" y="1010356"/>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bg1"/>
              </a:solidFill>
            </a:rPr>
            <a:t>4,000</a:t>
          </a:r>
        </a:p>
      </cdr:txBody>
    </cdr:sp>
  </cdr:relSizeAnchor>
  <cdr:relSizeAnchor xmlns:cdr="http://schemas.openxmlformats.org/drawingml/2006/chartDrawing">
    <cdr:from>
      <cdr:x>0.21356</cdr:x>
      <cdr:y>0.20449</cdr:y>
    </cdr:from>
    <cdr:to>
      <cdr:x>0.37006</cdr:x>
      <cdr:y>0.35881</cdr:y>
    </cdr:to>
    <cdr:sp macro="" textlink="">
      <cdr:nvSpPr>
        <cdr:cNvPr id="9" name="TextBox 1">
          <a:extLst xmlns:a="http://schemas.openxmlformats.org/drawingml/2006/main">
            <a:ext uri="{FF2B5EF4-FFF2-40B4-BE49-F238E27FC236}">
              <a16:creationId xmlns:a16="http://schemas.microsoft.com/office/drawing/2014/main" id="{9444D76C-E521-6B48-885D-A3847356927D}"/>
            </a:ext>
          </a:extLst>
        </cdr:cNvPr>
        <cdr:cNvSpPr txBox="1"/>
      </cdr:nvSpPr>
      <cdr:spPr>
        <a:xfrm xmlns:a="http://schemas.openxmlformats.org/drawingml/2006/main">
          <a:off x="1066800" y="488245"/>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tx1">
                  <a:lumMod val="50000"/>
                  <a:lumOff val="50000"/>
                </a:schemeClr>
              </a:solidFill>
            </a:rPr>
            <a:t>1,000</a:t>
          </a:r>
        </a:p>
      </cdr:txBody>
    </cdr:sp>
  </cdr:relSizeAnchor>
  <cdr:relSizeAnchor xmlns:cdr="http://schemas.openxmlformats.org/drawingml/2006/chartDrawing">
    <cdr:from>
      <cdr:x>0.05819</cdr:x>
      <cdr:y>0.72459</cdr:y>
    </cdr:from>
    <cdr:to>
      <cdr:x>0.21469</cdr:x>
      <cdr:y>0.87891</cdr:y>
    </cdr:to>
    <cdr:sp macro="" textlink="">
      <cdr:nvSpPr>
        <cdr:cNvPr id="10" name="TextBox 1">
          <a:extLst xmlns:a="http://schemas.openxmlformats.org/drawingml/2006/main">
            <a:ext uri="{FF2B5EF4-FFF2-40B4-BE49-F238E27FC236}">
              <a16:creationId xmlns:a16="http://schemas.microsoft.com/office/drawing/2014/main" id="{083265DD-C046-F944-91E6-419A8676BDCC}"/>
            </a:ext>
          </a:extLst>
        </cdr:cNvPr>
        <cdr:cNvSpPr txBox="1"/>
      </cdr:nvSpPr>
      <cdr:spPr>
        <a:xfrm xmlns:a="http://schemas.openxmlformats.org/drawingml/2006/main">
          <a:off x="290689" y="1730022"/>
          <a:ext cx="781757" cy="36845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solidFill>
                <a:schemeClr val="accent6">
                  <a:lumMod val="40000"/>
                  <a:lumOff val="60000"/>
                </a:schemeClr>
              </a:solidFill>
            </a:rPr>
            <a:t>700</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8466</xdr:colOff>
      <xdr:row>4</xdr:row>
      <xdr:rowOff>16934</xdr:rowOff>
    </xdr:from>
    <xdr:to>
      <xdr:col>6</xdr:col>
      <xdr:colOff>0</xdr:colOff>
      <xdr:row>15</xdr:row>
      <xdr:rowOff>165100</xdr:rowOff>
    </xdr:to>
    <xdr:graphicFrame macro="">
      <xdr:nvGraphicFramePr>
        <xdr:cNvPr id="31" name="Gráfico 30">
          <a:extLst>
            <a:ext uri="{FF2B5EF4-FFF2-40B4-BE49-F238E27FC236}">
              <a16:creationId xmlns:a16="http://schemas.microsoft.com/office/drawing/2014/main" id="{F1F363A9-5F55-CF46-99D9-06489FA78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21167</xdr:colOff>
      <xdr:row>17</xdr:row>
      <xdr:rowOff>21166</xdr:rowOff>
    </xdr:from>
    <xdr:to>
      <xdr:col>5</xdr:col>
      <xdr:colOff>795868</xdr:colOff>
      <xdr:row>29</xdr:row>
      <xdr:rowOff>0</xdr:rowOff>
    </xdr:to>
    <xdr:graphicFrame macro="">
      <xdr:nvGraphicFramePr>
        <xdr:cNvPr id="33" name="Gráfico 32">
          <a:extLst>
            <a:ext uri="{FF2B5EF4-FFF2-40B4-BE49-F238E27FC236}">
              <a16:creationId xmlns:a16="http://schemas.microsoft.com/office/drawing/2014/main" id="{372B34C1-991A-E44D-8DF4-F102A24E8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83868</xdr:colOff>
      <xdr:row>4</xdr:row>
      <xdr:rowOff>84668</xdr:rowOff>
    </xdr:from>
    <xdr:to>
      <xdr:col>12</xdr:col>
      <xdr:colOff>646981</xdr:colOff>
      <xdr:row>15</xdr:row>
      <xdr:rowOff>84666</xdr:rowOff>
    </xdr:to>
    <xdr:graphicFrame macro="">
      <xdr:nvGraphicFramePr>
        <xdr:cNvPr id="5" name="Gráfico 4">
          <a:extLst>
            <a:ext uri="{FF2B5EF4-FFF2-40B4-BE49-F238E27FC236}">
              <a16:creationId xmlns:a16="http://schemas.microsoft.com/office/drawing/2014/main" id="{CF766827-0D7B-494A-8185-63C846148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43297</xdr:colOff>
      <xdr:row>17</xdr:row>
      <xdr:rowOff>35501</xdr:rowOff>
    </xdr:from>
    <xdr:to>
      <xdr:col>12</xdr:col>
      <xdr:colOff>793751</xdr:colOff>
      <xdr:row>28</xdr:row>
      <xdr:rowOff>158750</xdr:rowOff>
    </xdr:to>
    <xdr:graphicFrame macro="">
      <xdr:nvGraphicFramePr>
        <xdr:cNvPr id="6" name="Gráfico 5">
          <a:extLst>
            <a:ext uri="{FF2B5EF4-FFF2-40B4-BE49-F238E27FC236}">
              <a16:creationId xmlns:a16="http://schemas.microsoft.com/office/drawing/2014/main" id="{97F39BDE-02B7-C848-870F-CB4044483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12700</xdr:colOff>
      <xdr:row>40</xdr:row>
      <xdr:rowOff>177801</xdr:rowOff>
    </xdr:from>
    <xdr:to>
      <xdr:col>12</xdr:col>
      <xdr:colOff>597645</xdr:colOff>
      <xdr:row>48</xdr:row>
      <xdr:rowOff>134471</xdr:rowOff>
    </xdr:to>
    <xdr:graphicFrame macro="">
      <xdr:nvGraphicFramePr>
        <xdr:cNvPr id="11" name="Gráfico 10">
          <a:extLst>
            <a:ext uri="{FF2B5EF4-FFF2-40B4-BE49-F238E27FC236}">
              <a16:creationId xmlns:a16="http://schemas.microsoft.com/office/drawing/2014/main" id="{05CC1E8B-2292-9A41-9398-E5768330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821267</xdr:colOff>
      <xdr:row>30</xdr:row>
      <xdr:rowOff>42332</xdr:rowOff>
    </xdr:from>
    <xdr:to>
      <xdr:col>12</xdr:col>
      <xdr:colOff>795867</xdr:colOff>
      <xdr:row>39</xdr:row>
      <xdr:rowOff>152400</xdr:rowOff>
    </xdr:to>
    <xdr:graphicFrame macro="">
      <xdr:nvGraphicFramePr>
        <xdr:cNvPr id="12" name="Gráfico 11">
          <a:extLst>
            <a:ext uri="{FF2B5EF4-FFF2-40B4-BE49-F238E27FC236}">
              <a16:creationId xmlns:a16="http://schemas.microsoft.com/office/drawing/2014/main" id="{2AE989C4-FECF-C541-BD61-CD623ABD9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779909</xdr:colOff>
      <xdr:row>30</xdr:row>
      <xdr:rowOff>127000</xdr:rowOff>
    </xdr:from>
    <xdr:to>
      <xdr:col>13</xdr:col>
      <xdr:colOff>18387</xdr:colOff>
      <xdr:row>32</xdr:row>
      <xdr:rowOff>98775</xdr:rowOff>
    </xdr:to>
    <xdr:sp macro="" textlink="">
      <xdr:nvSpPr>
        <xdr:cNvPr id="9" name="TextBox 1">
          <a:extLst>
            <a:ext uri="{FF2B5EF4-FFF2-40B4-BE49-F238E27FC236}">
              <a16:creationId xmlns:a16="http://schemas.microsoft.com/office/drawing/2014/main" id="{6295EE1D-F44D-AB47-A33D-6431B519E77E}"/>
            </a:ext>
          </a:extLst>
        </xdr:cNvPr>
        <xdr:cNvSpPr txBox="1"/>
      </xdr:nvSpPr>
      <xdr:spPr>
        <a:xfrm>
          <a:off x="9885809" y="5842000"/>
          <a:ext cx="889478" cy="3527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1"/>
            <a:t>UberEats</a:t>
          </a:r>
        </a:p>
      </xdr:txBody>
    </xdr:sp>
    <xdr:clientData/>
  </xdr:twoCellAnchor>
  <xdr:twoCellAnchor>
    <xdr:from>
      <xdr:col>11</xdr:col>
      <xdr:colOff>712583</xdr:colOff>
      <xdr:row>33</xdr:row>
      <xdr:rowOff>115029</xdr:rowOff>
    </xdr:from>
    <xdr:to>
      <xdr:col>12</xdr:col>
      <xdr:colOff>776611</xdr:colOff>
      <xdr:row>35</xdr:row>
      <xdr:rowOff>86827</xdr:rowOff>
    </xdr:to>
    <xdr:sp macro="" textlink="">
      <xdr:nvSpPr>
        <xdr:cNvPr id="10" name="TextBox 1">
          <a:extLst>
            <a:ext uri="{FF2B5EF4-FFF2-40B4-BE49-F238E27FC236}">
              <a16:creationId xmlns:a16="http://schemas.microsoft.com/office/drawing/2014/main" id="{D3CCCA0B-F9E8-A74E-AC34-2C12BA7182A5}"/>
            </a:ext>
          </a:extLst>
        </xdr:cNvPr>
        <xdr:cNvSpPr txBox="1"/>
      </xdr:nvSpPr>
      <xdr:spPr>
        <a:xfrm>
          <a:off x="9818483" y="6401529"/>
          <a:ext cx="889528" cy="35279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1">
              <a:solidFill>
                <a:srgbClr val="C00000"/>
              </a:solidFill>
            </a:rPr>
            <a:t>DoorDash</a:t>
          </a:r>
        </a:p>
      </xdr:txBody>
    </xdr:sp>
    <xdr:clientData/>
  </xdr:twoCellAnchor>
  <xdr:twoCellAnchor>
    <xdr:from>
      <xdr:col>12</xdr:col>
      <xdr:colOff>127000</xdr:colOff>
      <xdr:row>36</xdr:row>
      <xdr:rowOff>35542</xdr:rowOff>
    </xdr:from>
    <xdr:to>
      <xdr:col>13</xdr:col>
      <xdr:colOff>191028</xdr:colOff>
      <xdr:row>38</xdr:row>
      <xdr:rowOff>7317</xdr:rowOff>
    </xdr:to>
    <xdr:sp macro="" textlink="">
      <xdr:nvSpPr>
        <xdr:cNvPr id="14" name="TextBox 1">
          <a:extLst>
            <a:ext uri="{FF2B5EF4-FFF2-40B4-BE49-F238E27FC236}">
              <a16:creationId xmlns:a16="http://schemas.microsoft.com/office/drawing/2014/main" id="{BD2C0A9B-C486-6B4B-BE1C-CF0D1671AA48}"/>
            </a:ext>
          </a:extLst>
        </xdr:cNvPr>
        <xdr:cNvSpPr txBox="1"/>
      </xdr:nvSpPr>
      <xdr:spPr>
        <a:xfrm>
          <a:off x="10058400" y="6893542"/>
          <a:ext cx="889528" cy="3527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1">
              <a:solidFill>
                <a:srgbClr val="00B050"/>
              </a:solidFill>
            </a:rPr>
            <a:t>Waitr</a:t>
          </a:r>
        </a:p>
      </xdr:txBody>
    </xdr:sp>
    <xdr:clientData/>
  </xdr:twoCellAnchor>
  <xdr:twoCellAnchor>
    <xdr:from>
      <xdr:col>1</xdr:col>
      <xdr:colOff>6350</xdr:colOff>
      <xdr:row>41</xdr:row>
      <xdr:rowOff>12700</xdr:rowOff>
    </xdr:from>
    <xdr:to>
      <xdr:col>5</xdr:col>
      <xdr:colOff>812800</xdr:colOff>
      <xdr:row>48</xdr:row>
      <xdr:rowOff>190500</xdr:rowOff>
    </xdr:to>
    <xdr:graphicFrame macro="">
      <xdr:nvGraphicFramePr>
        <xdr:cNvPr id="2" name="Chart 1">
          <a:extLst>
            <a:ext uri="{FF2B5EF4-FFF2-40B4-BE49-F238E27FC236}">
              <a16:creationId xmlns:a16="http://schemas.microsoft.com/office/drawing/2014/main" id="{1CC04400-6EF6-0C42-AD3C-D76CF861D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198140</xdr:colOff>
      <xdr:row>76</xdr:row>
      <xdr:rowOff>125000</xdr:rowOff>
    </xdr:from>
    <xdr:to>
      <xdr:col>17</xdr:col>
      <xdr:colOff>198500</xdr:colOff>
      <xdr:row>76</xdr:row>
      <xdr:rowOff>125360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0F61975D-F1F4-0443-ADD6-CC4CD1B92152}"/>
                </a:ext>
              </a:extLst>
            </xdr14:cNvPr>
            <xdr14:cNvContentPartPr/>
          </xdr14:nvContentPartPr>
          <xdr14:nvPr macro=""/>
          <xdr14:xfrm>
            <a:off x="14079240" y="11682000"/>
            <a:ext cx="360" cy="360"/>
          </xdr14:xfrm>
        </xdr:contentPart>
      </mc:Choice>
      <mc:Fallback xmlns="">
        <xdr:pic>
          <xdr:nvPicPr>
            <xdr:cNvPr id="7" name="Ink 6">
              <a:extLst>
                <a:ext uri="{FF2B5EF4-FFF2-40B4-BE49-F238E27FC236}">
                  <a16:creationId xmlns:a16="http://schemas.microsoft.com/office/drawing/2014/main" id="{9CF1A056-2C01-E140-B45A-94CFD4DAB15B}"/>
                </a:ext>
              </a:extLst>
            </xdr:cNvPr>
            <xdr:cNvPicPr/>
          </xdr:nvPicPr>
          <xdr:blipFill>
            <a:blip xmlns:r="http://schemas.openxmlformats.org/officeDocument/2006/relationships" r:embed="rId9"/>
            <a:stretch>
              <a:fillRect/>
            </a:stretch>
          </xdr:blipFill>
          <xdr:spPr>
            <a:xfrm>
              <a:off x="14070600" y="11673000"/>
              <a:ext cx="18000" cy="18000"/>
            </a:xfrm>
            <a:prstGeom prst="rect">
              <a:avLst/>
            </a:prstGeom>
          </xdr:spPr>
        </xdr:pic>
      </mc:Fallback>
    </mc:AlternateContent>
    <xdr:clientData/>
  </xdr:twoCellAnchor>
  <xdr:twoCellAnchor editAs="oneCell">
    <xdr:from>
      <xdr:col>10</xdr:col>
      <xdr:colOff>176880</xdr:colOff>
      <xdr:row>66</xdr:row>
      <xdr:rowOff>30360</xdr:rowOff>
    </xdr:from>
    <xdr:to>
      <xdr:col>10</xdr:col>
      <xdr:colOff>193440</xdr:colOff>
      <xdr:row>80</xdr:row>
      <xdr:rowOff>186880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A62B5606-19B7-3E47-8DA7-4B773CA0B5BA}"/>
                </a:ext>
              </a:extLst>
            </xdr14:cNvPr>
            <xdr14:cNvContentPartPr/>
          </xdr14:nvContentPartPr>
          <xdr14:nvPr macro=""/>
          <xdr14:xfrm>
            <a:off x="8254080" y="9936360"/>
            <a:ext cx="16560" cy="3047040"/>
          </xdr14:xfrm>
        </xdr:contentPart>
      </mc:Choice>
      <mc:Fallback xmlns="">
        <xdr:pic>
          <xdr:nvPicPr>
            <xdr:cNvPr id="8" name="Ink 7">
              <a:extLst>
                <a:ext uri="{FF2B5EF4-FFF2-40B4-BE49-F238E27FC236}">
                  <a16:creationId xmlns:a16="http://schemas.microsoft.com/office/drawing/2014/main" id="{A62B5606-19B7-3E47-8DA7-4B773CA0B5BA}"/>
                </a:ext>
              </a:extLst>
            </xdr:cNvPr>
            <xdr:cNvPicPr/>
          </xdr:nvPicPr>
          <xdr:blipFill>
            <a:blip xmlns:r="http://schemas.openxmlformats.org/officeDocument/2006/relationships" r:embed="rId11"/>
            <a:stretch>
              <a:fillRect/>
            </a:stretch>
          </xdr:blipFill>
          <xdr:spPr>
            <a:xfrm>
              <a:off x="8200440" y="9828360"/>
              <a:ext cx="124200" cy="326268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7T15:05:02.655"/>
    </inkml:context>
    <inkml:brush xml:id="br0">
      <inkml:brushProperty name="width" value="0.05" units="cm"/>
      <inkml:brushProperty name="height" value="0.05" units="cm"/>
      <inkml:brushProperty name="color" value="#E71224"/>
    </inkml:brush>
  </inkml:definitions>
  <inkml:trace contextRef="#ctx0" brushRef="#br0">1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7T15:05:02.656"/>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44 8336 16383,'0'-47'0,"0"7"0,0 27 0,0 2 0,0-12 0,0 12 0,0-11 0,0 7 0,0 0 0,0-8 0,0 13 0,0-8 0,0 0 0,0 7 0,0-9 0,0 5 0,0-4 0,0 4 0,0-7 0,0 11 0,0-8 0,0 1 0,0 8 0,0-13 0,0 4 0,0 4 0,0-3 0,0 0 0,0 2 0,0-4 0,0 2 0,0 3 0,0-1 0,0-3 0,0 5 0,0-1 0,0-4 0,0 3 0,0-3 0,0 4 0,0-4 0,0 4 0,-9-5 0,7 0 0,-8 4 0,10-2 0,0 3 0,0 0 0,0-4 0,0 0 0,0-2 0,0-3 0,0 4 0,0 0 0,0 0 0,0 1 0,0-7 0,0 4 0,0-3 0,0 5 0,0-1 0,0-4 0,0 4 0,0-11 0,0-1 0,0-8 0,0-7 0,0 1 0,0-8 0,0 6 0,0-13 0,0 11 0,0-3 0,0-1 0,0 6 0,0-6 0,0 7 0,0 1 0,0-1 0,0 1 0,0-1 0,0 1 0,0 6 0,0-6 0,0 14 0,0-7 0,0 8 0,0-2 0,0 2 0,0-1 0,0 1 0,0-2 0,0 2 0,0-1 0,0 1 0,0-1 0,0-14 0,0 4 0,0-6 0,0 10 0,0 0 0,0 4 0,0-11 0,0 11 0,0-10 0,0 4 0,0-6 0,0-1 0,0 7 0,0-4 0,0 16 0,0-4 0,0 18 0,0-4 0,0-8 0,0-8 0,0-6 0,0 1 0,0 14 0,0-6 0,0 10 0,0-15 0,0 8 0,0-17 0,0 12 0,0-5 0,0 0 0,0 4 0,0-11 0,0 12 0,0-12 0,0 12 0,0-13 0,0 13 0,0-11 0,0 10 0,0-4 0,0-1 0,0 0 0,0-8 0,0 7 0,0-5 0,0 6 0,0-8 0,0 7 0,0 2 0,0 6 0,0 1 0,0 4 0,0-3 0,0 4 0,0-6 0,0 1 0,0-2 0,0 2 0,0-7 0,0-2 0,0-6 0,0-1 0,0 0 0,0 1 0,0 6 0,0-5 0,6-10 0,0 12 0,0-9 0,-1 25 0,-5-3 0,0 4 0,0-1 0,0-2 0,0 2 0,0-4 0,0-8 0,0 6 0,0-5 0,0 6 0,0 1 0,0-1 0,0-6 0,0 4 0,0-4 0,0-1 0,0 6 0,0-11 0,0 10 0,0-11 0,-5 11 0,4-4 0,-4 1 0,5 3 0,0-19 0,-5 17 0,4-10 0,-5 15 0,6-1 0,-5 1 0,4-2 0,-4 2 0,5 5 0,0-4 0,0 3 0,0-5 0,0 1 0,0-1 0,-5 1 0,4-2 0,-4 2 0,5-1 0,0 7 0,0-6 0,0 11 0,0-5 0,0 11 0,0 1 0,0-12 0,0-5 0,0-16 0,0-16 0,0-4 0,0-17 0,0 10 0,0 2 0,0 8 0,0 6 0,0 4 0,0 6 0,0 1 0,0-1 0,0 7 0,0 3 0,0 4 0,0 8 0,0 0 0,0 0 0,0 5 0,0-5 0,0 6 0,0 1 0,0-2 0,0 1 0,0-5 0,0 3 0,0-4 0,0 7 0,0-1 0,0 0 0,0 0 0,0-6 0,0 5 0,0-4 0,0 4 0,0 1 0,0 6 0,0-4 0,0 3 0</inkml:trace>
</inkml:ink>
</file>

<file path=xl/persons/person.xml><?xml version="1.0" encoding="utf-8"?>
<personList xmlns="http://schemas.microsoft.com/office/spreadsheetml/2018/threadedcomments" xmlns:x="http://schemas.openxmlformats.org/spreadsheetml/2006/main">
  <person displayName="Hsiu-Ping Huang" id="{C2AE3F17-07FE-9849-A2E0-F8998F7EAFC7}" userId="S::hhuang2020@student.hult.edu::3d523684-84db-4a23-a645-f61738ea082a"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 connectionId="1" xr16:uid="{A4E0257F-AA0B-564A-AA46-7EAAE3EB458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FLX" connectionId="2" xr16:uid="{7779FCE5-7AA7-4E4E-936D-33A1C944A01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1-11-23T18:52:32.16" personId="{C2AE3F17-07FE-9849-A2E0-F8998F7EAFC7}" id="{F1027E6A-1A34-2B43-B90E-E025CC55E7B6}">
    <text>includes total cost of food, delivery charge, and tip</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11-23T18:21:37.99" personId="{C2AE3F17-07FE-9849-A2E0-F8998F7EAFC7}" id="{2379A8F5-9943-634E-BA9F-15C67201A363}">
    <text>Acquire Grubhub</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2.vml"/><Relationship Id="rId1" Type="http://schemas.openxmlformats.org/officeDocument/2006/relationships/drawing" Target="../drawings/drawing5.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4A41-0C90-9A43-B059-FC852F70C3D5}">
  <dimension ref="A33:L36"/>
  <sheetViews>
    <sheetView showGridLines="0" tabSelected="1" view="pageBreakPreview" zoomScaleNormal="100" zoomScaleSheetLayoutView="100" workbookViewId="0">
      <selection activeCell="K41" sqref="K41"/>
    </sheetView>
  </sheetViews>
  <sheetFormatPr baseColWidth="10" defaultRowHeight="15" x14ac:dyDescent="0.2"/>
  <cols>
    <col min="1" max="12" width="5.6640625" customWidth="1"/>
    <col min="13" max="13" width="16.33203125" customWidth="1"/>
  </cols>
  <sheetData>
    <row r="33" spans="1:2" x14ac:dyDescent="0.2">
      <c r="A33" s="103"/>
    </row>
    <row r="34" spans="1:2" x14ac:dyDescent="0.2">
      <c r="A34" s="103" t="s">
        <v>146</v>
      </c>
      <c r="B34" s="103"/>
    </row>
    <row r="36" spans="1:2" x14ac:dyDescent="0.2">
      <c r="A36" s="103"/>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D777C-574F-5841-8F72-A72F5DAC5FB5}">
  <dimension ref="B2:AH73"/>
  <sheetViews>
    <sheetView showGridLines="0" view="pageBreakPreview" zoomScale="60" zoomScaleNormal="80" workbookViewId="0">
      <selection activeCell="G47" sqref="G47"/>
    </sheetView>
  </sheetViews>
  <sheetFormatPr baseColWidth="10" defaultRowHeight="15" x14ac:dyDescent="0.2"/>
  <cols>
    <col min="4" max="4" width="11.1640625" bestFit="1" customWidth="1"/>
    <col min="16" max="16" width="25.33203125" bestFit="1" customWidth="1"/>
    <col min="17" max="18" width="10.1640625" bestFit="1" customWidth="1"/>
    <col min="19" max="19" width="12.1640625" bestFit="1" customWidth="1"/>
    <col min="20" max="20" width="18.83203125" bestFit="1" customWidth="1"/>
    <col min="21" max="21" width="27.5" bestFit="1" customWidth="1"/>
    <col min="22" max="22" width="8.33203125" bestFit="1" customWidth="1"/>
    <col min="23" max="23" width="8.6640625" bestFit="1" customWidth="1"/>
    <col min="24" max="24" width="16.5" bestFit="1" customWidth="1"/>
    <col min="25" max="25" width="9.1640625" bestFit="1" customWidth="1"/>
    <col min="26" max="26" width="6.1640625" bestFit="1" customWidth="1"/>
    <col min="27" max="27" width="5.6640625" bestFit="1" customWidth="1"/>
    <col min="28" max="28" width="5.5" bestFit="1" customWidth="1"/>
    <col min="32" max="32" width="13.33203125" bestFit="1" customWidth="1"/>
    <col min="33" max="33" width="12.5" bestFit="1" customWidth="1"/>
    <col min="34" max="34" width="20.33203125" bestFit="1" customWidth="1"/>
  </cols>
  <sheetData>
    <row r="2" spans="2:34" x14ac:dyDescent="0.2">
      <c r="B2" s="78" t="s">
        <v>136</v>
      </c>
      <c r="C2" s="79"/>
      <c r="D2" s="79"/>
      <c r="E2" s="79"/>
      <c r="F2" s="79"/>
      <c r="G2" s="79"/>
      <c r="H2" s="79"/>
      <c r="I2" s="79"/>
      <c r="J2" s="79"/>
      <c r="K2" s="79"/>
      <c r="L2" s="79"/>
      <c r="M2" s="80" t="s">
        <v>135</v>
      </c>
      <c r="P2" s="6" t="s">
        <v>53</v>
      </c>
      <c r="Q2" s="52" t="s">
        <v>4</v>
      </c>
      <c r="R2" s="52" t="s">
        <v>5</v>
      </c>
      <c r="S2" s="52" t="s">
        <v>38</v>
      </c>
      <c r="U2" s="6" t="s">
        <v>9</v>
      </c>
      <c r="V2" s="52" t="s">
        <v>4</v>
      </c>
      <c r="W2" s="52" t="s">
        <v>5</v>
      </c>
      <c r="X2" s="52" t="s">
        <v>10</v>
      </c>
      <c r="Y2" s="52" t="s">
        <v>58</v>
      </c>
      <c r="Z2" s="52" t="s">
        <v>1</v>
      </c>
      <c r="AA2" s="48"/>
      <c r="AC2" s="6" t="s">
        <v>69</v>
      </c>
    </row>
    <row r="3" spans="2:34" x14ac:dyDescent="0.2">
      <c r="P3" s="6">
        <v>2015</v>
      </c>
      <c r="S3">
        <v>0.34</v>
      </c>
      <c r="U3" s="6">
        <v>2016</v>
      </c>
      <c r="V3" s="27">
        <v>0.03</v>
      </c>
      <c r="W3" s="27">
        <v>0.1</v>
      </c>
      <c r="X3" s="27">
        <v>0.52</v>
      </c>
      <c r="Y3" s="27">
        <v>0.35</v>
      </c>
      <c r="Z3" s="27">
        <v>1</v>
      </c>
      <c r="AA3" s="27"/>
      <c r="AB3" s="27"/>
      <c r="AC3" s="59" t="s">
        <v>0</v>
      </c>
      <c r="AD3" s="59" t="s">
        <v>36</v>
      </c>
      <c r="AE3" s="59" t="s">
        <v>2</v>
      </c>
      <c r="AF3" s="59" t="s">
        <v>3</v>
      </c>
      <c r="AG3" s="59" t="s">
        <v>18</v>
      </c>
      <c r="AH3" s="59" t="s">
        <v>19</v>
      </c>
    </row>
    <row r="4" spans="2:34" x14ac:dyDescent="0.2">
      <c r="B4" s="75" t="s">
        <v>83</v>
      </c>
      <c r="C4" s="75"/>
      <c r="D4" s="75"/>
      <c r="E4" s="75"/>
      <c r="F4" s="75"/>
      <c r="H4" s="75" t="s">
        <v>84</v>
      </c>
      <c r="I4" s="75"/>
      <c r="J4" s="75"/>
      <c r="K4" s="75"/>
      <c r="L4" s="75"/>
      <c r="M4" s="75"/>
      <c r="P4" s="6">
        <v>2016</v>
      </c>
      <c r="S4">
        <v>5.65</v>
      </c>
      <c r="U4" s="6">
        <v>2017</v>
      </c>
      <c r="V4" s="27">
        <v>0.13</v>
      </c>
      <c r="W4" s="27">
        <v>0.12</v>
      </c>
      <c r="X4" s="27">
        <v>0.4</v>
      </c>
      <c r="Y4" s="27">
        <v>0.35</v>
      </c>
      <c r="Z4" s="27">
        <v>1</v>
      </c>
      <c r="AA4" s="27"/>
      <c r="AB4" s="27"/>
      <c r="AC4" s="64" t="s">
        <v>70</v>
      </c>
      <c r="AD4" s="64">
        <v>11.15</v>
      </c>
      <c r="AE4" s="64"/>
      <c r="AF4" s="64"/>
      <c r="AG4" s="64">
        <v>64.540000000000006</v>
      </c>
      <c r="AH4" s="64"/>
    </row>
    <row r="5" spans="2:34" x14ac:dyDescent="0.2">
      <c r="B5" s="7"/>
      <c r="P5" s="6">
        <v>2017</v>
      </c>
      <c r="Q5">
        <v>587</v>
      </c>
      <c r="S5">
        <v>22.91</v>
      </c>
      <c r="U5" s="6">
        <v>2018</v>
      </c>
      <c r="V5" s="27">
        <v>0.24</v>
      </c>
      <c r="W5" s="27">
        <v>0.12</v>
      </c>
      <c r="X5" s="27">
        <v>0.34</v>
      </c>
      <c r="Y5" s="27">
        <v>0.3</v>
      </c>
      <c r="Z5" s="27">
        <v>1</v>
      </c>
      <c r="AA5" s="27"/>
      <c r="AB5" s="27"/>
      <c r="AC5" s="64" t="s">
        <v>71</v>
      </c>
      <c r="AD5" s="64">
        <v>12.25</v>
      </c>
      <c r="AE5" s="64"/>
      <c r="AF5" s="64"/>
      <c r="AG5" s="64">
        <v>68.510000000000005</v>
      </c>
      <c r="AH5" s="64"/>
    </row>
    <row r="6" spans="2:34" x14ac:dyDescent="0.2">
      <c r="P6" s="6">
        <v>2018</v>
      </c>
      <c r="Q6">
        <v>772</v>
      </c>
      <c r="R6">
        <v>291</v>
      </c>
      <c r="S6">
        <v>69.27</v>
      </c>
      <c r="U6" s="6">
        <v>2019</v>
      </c>
      <c r="V6" s="27">
        <v>0.27</v>
      </c>
      <c r="W6" s="27">
        <v>0.13</v>
      </c>
      <c r="X6" s="27">
        <v>0.3</v>
      </c>
      <c r="Y6" s="27">
        <v>0.3</v>
      </c>
      <c r="Z6" s="27">
        <v>1</v>
      </c>
      <c r="AA6" s="27"/>
      <c r="AB6" s="27"/>
      <c r="AC6" s="65">
        <v>44246</v>
      </c>
      <c r="AD6" s="64">
        <v>10.66</v>
      </c>
      <c r="AE6" s="64"/>
      <c r="AF6" s="64"/>
      <c r="AG6" s="64">
        <v>70.459999999999994</v>
      </c>
      <c r="AH6" s="64"/>
    </row>
    <row r="7" spans="2:34" x14ac:dyDescent="0.2">
      <c r="P7" s="6">
        <v>2019</v>
      </c>
      <c r="Q7">
        <v>1401</v>
      </c>
      <c r="R7">
        <v>885</v>
      </c>
      <c r="S7">
        <v>191.68</v>
      </c>
      <c r="U7" s="6">
        <v>2020</v>
      </c>
      <c r="V7" s="27">
        <v>0.27</v>
      </c>
      <c r="W7" s="27">
        <v>0.13</v>
      </c>
      <c r="X7" s="27">
        <v>0.28000000000000003</v>
      </c>
      <c r="Y7" s="27">
        <v>0.32</v>
      </c>
      <c r="Z7" s="27">
        <v>1</v>
      </c>
      <c r="AA7" s="27"/>
      <c r="AB7" s="27"/>
      <c r="AC7" s="65">
        <v>44274</v>
      </c>
      <c r="AD7" s="64">
        <v>12.29</v>
      </c>
      <c r="AE7" s="64"/>
      <c r="AF7" s="64"/>
      <c r="AG7" s="64">
        <v>58.62</v>
      </c>
      <c r="AH7" s="64"/>
    </row>
    <row r="8" spans="2:34" x14ac:dyDescent="0.2">
      <c r="P8" s="6">
        <v>2020</v>
      </c>
      <c r="Q8">
        <v>3904</v>
      </c>
      <c r="R8">
        <v>2886</v>
      </c>
      <c r="S8">
        <v>204.33</v>
      </c>
      <c r="U8" s="6">
        <v>2021</v>
      </c>
      <c r="V8" s="27">
        <v>0.27</v>
      </c>
      <c r="W8" s="27">
        <v>0.14000000000000001</v>
      </c>
      <c r="X8" s="27">
        <v>0.28000000000000003</v>
      </c>
      <c r="AA8" s="44"/>
      <c r="AB8" s="44"/>
      <c r="AC8" s="64" t="s">
        <v>72</v>
      </c>
      <c r="AD8" s="64">
        <v>9.76</v>
      </c>
      <c r="AE8" s="64"/>
      <c r="AF8" s="64"/>
      <c r="AG8" s="64">
        <v>58.5</v>
      </c>
      <c r="AH8" s="64"/>
    </row>
    <row r="9" spans="2:34" x14ac:dyDescent="0.2">
      <c r="U9" s="6">
        <v>2022</v>
      </c>
      <c r="V9" s="27">
        <v>0.27</v>
      </c>
      <c r="W9" s="27">
        <v>0.15</v>
      </c>
      <c r="X9" s="27">
        <v>0.28999999999999998</v>
      </c>
      <c r="AA9" s="44"/>
      <c r="AB9" s="44"/>
      <c r="AC9" s="65">
        <v>44335</v>
      </c>
      <c r="AD9" s="64">
        <v>7</v>
      </c>
      <c r="AE9" s="64"/>
      <c r="AF9" s="64"/>
      <c r="AG9" s="64">
        <v>56.92</v>
      </c>
      <c r="AH9" s="64"/>
    </row>
    <row r="10" spans="2:34" x14ac:dyDescent="0.2">
      <c r="AC10" s="65">
        <v>44366</v>
      </c>
      <c r="AD10" s="64">
        <v>6.29</v>
      </c>
      <c r="AE10" s="64">
        <v>46.38</v>
      </c>
      <c r="AF10" s="64"/>
      <c r="AG10" s="64">
        <v>66.73</v>
      </c>
      <c r="AH10" s="64"/>
    </row>
    <row r="11" spans="2:34" x14ac:dyDescent="0.2">
      <c r="P11" s="60" t="s">
        <v>51</v>
      </c>
      <c r="Q11" s="60" t="s">
        <v>4</v>
      </c>
      <c r="R11" s="60" t="s">
        <v>5</v>
      </c>
      <c r="S11" s="60" t="s">
        <v>38</v>
      </c>
      <c r="U11" s="43" t="s">
        <v>53</v>
      </c>
      <c r="V11" s="43" t="s">
        <v>4</v>
      </c>
      <c r="W11" s="43" t="s">
        <v>54</v>
      </c>
      <c r="X11" s="43" t="s">
        <v>55</v>
      </c>
      <c r="AC11" s="65">
        <v>44396</v>
      </c>
      <c r="AD11" s="64">
        <v>4.59</v>
      </c>
      <c r="AE11" s="64">
        <v>42.14</v>
      </c>
      <c r="AF11" s="64"/>
      <c r="AG11" s="64">
        <v>60.73</v>
      </c>
      <c r="AH11" s="64"/>
    </row>
    <row r="12" spans="2:34" x14ac:dyDescent="0.2">
      <c r="P12" s="61" t="s">
        <v>41</v>
      </c>
      <c r="Q12" s="62">
        <v>1806375</v>
      </c>
      <c r="R12" s="62">
        <v>1368000</v>
      </c>
      <c r="S12" s="62">
        <v>109240000</v>
      </c>
      <c r="U12" s="43">
        <v>2017</v>
      </c>
      <c r="V12" s="66"/>
      <c r="W12" s="66"/>
      <c r="X12" s="66"/>
      <c r="AC12" s="64" t="s">
        <v>73</v>
      </c>
      <c r="AD12" s="64">
        <v>1.73</v>
      </c>
      <c r="AE12" s="64">
        <v>32.57</v>
      </c>
      <c r="AF12" s="64"/>
      <c r="AG12" s="64">
        <v>54</v>
      </c>
      <c r="AH12" s="64"/>
    </row>
    <row r="13" spans="2:34" x14ac:dyDescent="0.2">
      <c r="P13" s="61" t="s">
        <v>39</v>
      </c>
      <c r="Q13" s="62">
        <v>1255771</v>
      </c>
      <c r="R13" s="62">
        <v>957000</v>
      </c>
      <c r="S13" s="62">
        <v>12242000</v>
      </c>
      <c r="U13" s="43">
        <v>2018</v>
      </c>
      <c r="V13" s="66">
        <v>772</v>
      </c>
      <c r="W13" s="66">
        <v>10433</v>
      </c>
      <c r="X13" s="67">
        <v>7.3999999999999996E-2</v>
      </c>
      <c r="AC13" s="65">
        <v>44458</v>
      </c>
      <c r="AD13" s="64">
        <v>1.29</v>
      </c>
      <c r="AE13" s="64">
        <v>30.47</v>
      </c>
      <c r="AF13" s="64"/>
      <c r="AG13" s="64">
        <v>50.82</v>
      </c>
      <c r="AH13" s="64"/>
    </row>
    <row r="14" spans="2:34" x14ac:dyDescent="0.2">
      <c r="P14" s="61" t="s">
        <v>40</v>
      </c>
      <c r="Q14" s="62">
        <v>772809</v>
      </c>
      <c r="R14" s="62">
        <v>321000</v>
      </c>
      <c r="S14" s="62">
        <v>4262000</v>
      </c>
      <c r="U14" s="43">
        <v>2019</v>
      </c>
      <c r="V14" s="66">
        <v>1401</v>
      </c>
      <c r="W14" s="66">
        <v>13000</v>
      </c>
      <c r="X14" s="67">
        <v>0.10780000000000001</v>
      </c>
      <c r="AC14" s="65">
        <v>44488</v>
      </c>
      <c r="AD14" s="64">
        <v>0.44</v>
      </c>
      <c r="AE14" s="64">
        <v>31.5</v>
      </c>
      <c r="AF14" s="64"/>
      <c r="AG14" s="64">
        <v>30.18</v>
      </c>
      <c r="AH14" s="64"/>
    </row>
    <row r="15" spans="2:34" x14ac:dyDescent="0.2">
      <c r="P15" s="61" t="s">
        <v>42</v>
      </c>
      <c r="Q15" s="62">
        <v>934380</v>
      </c>
      <c r="R15" s="62">
        <v>556000</v>
      </c>
      <c r="S15" s="62">
        <v>42982000</v>
      </c>
      <c r="U15" s="43">
        <v>2020</v>
      </c>
      <c r="V15" s="66">
        <v>3904</v>
      </c>
      <c r="W15" s="66">
        <v>11139</v>
      </c>
      <c r="X15" s="67">
        <v>0.35049999999999998</v>
      </c>
      <c r="AC15" s="65">
        <v>44519</v>
      </c>
      <c r="AD15" s="64">
        <v>0.38</v>
      </c>
      <c r="AE15" s="64">
        <v>29.6</v>
      </c>
      <c r="AF15" s="64"/>
      <c r="AG15" s="64">
        <v>39.29</v>
      </c>
      <c r="AH15" s="64"/>
    </row>
    <row r="16" spans="2:34" x14ac:dyDescent="0.2">
      <c r="P16" s="61" t="s">
        <v>43</v>
      </c>
      <c r="Q16" s="62">
        <v>201526</v>
      </c>
      <c r="R16" s="62">
        <v>120000</v>
      </c>
      <c r="S16" s="62">
        <v>8377000</v>
      </c>
      <c r="AC16" s="64" t="s">
        <v>74</v>
      </c>
      <c r="AD16" s="64">
        <v>0.32</v>
      </c>
      <c r="AE16" s="64">
        <v>29.74</v>
      </c>
      <c r="AF16" s="64"/>
      <c r="AG16" s="64">
        <v>43.08</v>
      </c>
      <c r="AH16" s="64"/>
    </row>
    <row r="17" spans="2:34" x14ac:dyDescent="0.2">
      <c r="B17" s="75" t="s">
        <v>85</v>
      </c>
      <c r="C17" s="76"/>
      <c r="D17" s="76"/>
      <c r="E17" s="76"/>
      <c r="F17" s="76"/>
      <c r="H17" s="75" t="s">
        <v>86</v>
      </c>
      <c r="I17" s="75"/>
      <c r="J17" s="75"/>
      <c r="K17" s="75"/>
      <c r="L17" s="75"/>
      <c r="M17" s="75"/>
      <c r="P17" s="61" t="s">
        <v>50</v>
      </c>
      <c r="Q17" s="62">
        <v>4970862</v>
      </c>
      <c r="R17" s="62">
        <v>3322000</v>
      </c>
      <c r="S17" s="62">
        <v>177103000</v>
      </c>
      <c r="AC17" s="64" t="s">
        <v>75</v>
      </c>
      <c r="AD17" s="64">
        <v>0.34</v>
      </c>
      <c r="AE17" s="64">
        <v>36.29</v>
      </c>
      <c r="AF17" s="64"/>
      <c r="AG17" s="64">
        <v>49.99</v>
      </c>
      <c r="AH17" s="64"/>
    </row>
    <row r="18" spans="2:34" x14ac:dyDescent="0.2">
      <c r="AC18" s="65">
        <v>44247</v>
      </c>
      <c r="AD18" s="64">
        <v>0.36</v>
      </c>
      <c r="AE18" s="64">
        <v>33.869999999999997</v>
      </c>
      <c r="AF18" s="64"/>
      <c r="AG18" s="64">
        <v>40.5</v>
      </c>
      <c r="AH18" s="64"/>
    </row>
    <row r="19" spans="2:34" x14ac:dyDescent="0.2">
      <c r="P19" s="52" t="s">
        <v>51</v>
      </c>
      <c r="Q19" s="52" t="s">
        <v>4</v>
      </c>
      <c r="R19" s="52" t="s">
        <v>5</v>
      </c>
      <c r="S19" s="52" t="s">
        <v>38</v>
      </c>
      <c r="AC19" s="65">
        <v>44275</v>
      </c>
      <c r="AD19" s="64">
        <v>1.23</v>
      </c>
      <c r="AE19" s="64">
        <v>27.92</v>
      </c>
      <c r="AF19" s="64"/>
      <c r="AG19" s="64">
        <v>37.04</v>
      </c>
      <c r="AH19" s="64"/>
    </row>
    <row r="20" spans="2:34" x14ac:dyDescent="0.2">
      <c r="P20" s="59" t="s">
        <v>41</v>
      </c>
      <c r="Q20" s="27">
        <v>0.36</v>
      </c>
      <c r="R20" s="27">
        <v>0.41</v>
      </c>
      <c r="S20" s="27">
        <v>0.62</v>
      </c>
      <c r="AC20" s="64" t="s">
        <v>76</v>
      </c>
      <c r="AD20" s="64">
        <v>1.34</v>
      </c>
      <c r="AE20" s="64">
        <v>30.27</v>
      </c>
      <c r="AF20" s="64"/>
      <c r="AG20" s="64">
        <v>44.6</v>
      </c>
      <c r="AH20" s="64">
        <v>21.4</v>
      </c>
    </row>
    <row r="21" spans="2:34" x14ac:dyDescent="0.2">
      <c r="P21" s="59" t="s">
        <v>39</v>
      </c>
      <c r="Q21" s="27">
        <v>0.25</v>
      </c>
      <c r="R21" s="27">
        <v>0.28999999999999998</v>
      </c>
      <c r="S21" s="27">
        <v>7.0000000000000007E-2</v>
      </c>
      <c r="AC21" s="65">
        <v>44336</v>
      </c>
      <c r="AD21" s="64">
        <v>2.4700000000000002</v>
      </c>
      <c r="AE21" s="64">
        <v>36.32</v>
      </c>
      <c r="AF21" s="64"/>
      <c r="AG21" s="64">
        <v>46.7</v>
      </c>
      <c r="AH21" s="64">
        <v>21.98</v>
      </c>
    </row>
    <row r="22" spans="2:34" x14ac:dyDescent="0.2">
      <c r="P22" s="59" t="s">
        <v>40</v>
      </c>
      <c r="Q22" s="27">
        <v>0.16</v>
      </c>
      <c r="R22" s="27">
        <v>0.1</v>
      </c>
      <c r="S22" s="27">
        <v>0.02</v>
      </c>
      <c r="AC22" s="65">
        <v>44367</v>
      </c>
      <c r="AD22" s="64">
        <v>2.63</v>
      </c>
      <c r="AE22" s="64">
        <v>31.08</v>
      </c>
      <c r="AF22" s="64"/>
      <c r="AG22" s="64">
        <v>60.97</v>
      </c>
      <c r="AH22" s="64">
        <v>20.95</v>
      </c>
    </row>
    <row r="23" spans="2:34" x14ac:dyDescent="0.2">
      <c r="P23" s="59" t="s">
        <v>42</v>
      </c>
      <c r="Q23" s="27">
        <v>0.19</v>
      </c>
      <c r="R23" s="27">
        <v>0.17</v>
      </c>
      <c r="S23" s="27">
        <v>0.24</v>
      </c>
      <c r="AC23" s="65">
        <v>44397</v>
      </c>
      <c r="AD23" s="64">
        <v>5.34</v>
      </c>
      <c r="AE23" s="64">
        <v>30.26</v>
      </c>
      <c r="AF23" s="64"/>
      <c r="AG23" s="64">
        <v>59</v>
      </c>
      <c r="AH23" s="64">
        <v>21.81</v>
      </c>
    </row>
    <row r="24" spans="2:34" x14ac:dyDescent="0.2">
      <c r="P24" s="59" t="s">
        <v>43</v>
      </c>
      <c r="Q24" s="27">
        <v>0.04</v>
      </c>
      <c r="R24" s="27">
        <v>0.04</v>
      </c>
      <c r="S24" s="27">
        <v>0.05</v>
      </c>
      <c r="AC24" s="64" t="s">
        <v>77</v>
      </c>
      <c r="AD24" s="64">
        <v>4.03</v>
      </c>
      <c r="AE24" s="64">
        <v>33.630000000000003</v>
      </c>
      <c r="AF24" s="64"/>
      <c r="AG24" s="64">
        <v>60.31</v>
      </c>
      <c r="AH24" s="64">
        <v>22.48</v>
      </c>
    </row>
    <row r="25" spans="2:34" x14ac:dyDescent="0.2">
      <c r="P25" s="59" t="s">
        <v>50</v>
      </c>
      <c r="Q25" s="27">
        <v>1</v>
      </c>
      <c r="R25" s="27">
        <v>1</v>
      </c>
      <c r="S25" s="27">
        <v>1</v>
      </c>
      <c r="AC25" s="65">
        <v>44459</v>
      </c>
      <c r="AD25" s="64">
        <v>3.22</v>
      </c>
      <c r="AE25" s="64">
        <v>36.479999999999997</v>
      </c>
      <c r="AF25" s="64"/>
      <c r="AG25" s="64">
        <v>60.95</v>
      </c>
      <c r="AH25" s="64">
        <v>22.28</v>
      </c>
    </row>
    <row r="26" spans="2:34" x14ac:dyDescent="0.2">
      <c r="AC26" s="65">
        <v>44489</v>
      </c>
      <c r="AD26" s="64">
        <v>2.5499999999999998</v>
      </c>
      <c r="AE26" s="64">
        <v>33.409999999999997</v>
      </c>
      <c r="AF26" s="64"/>
      <c r="AG26" s="64">
        <v>62.27</v>
      </c>
      <c r="AH26" s="64">
        <v>22.04</v>
      </c>
    </row>
    <row r="27" spans="2:34" x14ac:dyDescent="0.2">
      <c r="P27" s="6" t="s">
        <v>90</v>
      </c>
      <c r="Q27" s="52" t="s">
        <v>30</v>
      </c>
      <c r="AC27" s="65">
        <v>44520</v>
      </c>
      <c r="AD27" s="64">
        <v>3.32</v>
      </c>
      <c r="AE27" s="64">
        <v>49.66</v>
      </c>
      <c r="AF27" s="64"/>
      <c r="AG27" s="64">
        <v>58.41</v>
      </c>
      <c r="AH27" s="64">
        <v>21.28</v>
      </c>
    </row>
    <row r="28" spans="2:34" x14ac:dyDescent="0.2">
      <c r="P28" s="6" t="s">
        <v>4</v>
      </c>
      <c r="Q28">
        <v>14.9</v>
      </c>
      <c r="AC28" s="64" t="s">
        <v>78</v>
      </c>
      <c r="AD28" s="64">
        <v>2.78</v>
      </c>
      <c r="AE28" s="64">
        <v>51</v>
      </c>
      <c r="AF28" s="64"/>
      <c r="AG28" s="64">
        <v>58.17</v>
      </c>
      <c r="AH28" s="64">
        <v>22.82</v>
      </c>
    </row>
    <row r="29" spans="2:34" x14ac:dyDescent="0.2">
      <c r="P29" s="6" t="s">
        <v>5</v>
      </c>
      <c r="Q29">
        <v>17.48</v>
      </c>
      <c r="AC29" s="64" t="s">
        <v>79</v>
      </c>
      <c r="AD29" s="64">
        <v>3.54</v>
      </c>
      <c r="AE29" s="64">
        <v>50.93</v>
      </c>
      <c r="AF29" s="64">
        <v>193.27</v>
      </c>
      <c r="AG29" s="64">
        <v>59.83</v>
      </c>
      <c r="AH29" s="64">
        <v>22.82</v>
      </c>
    </row>
    <row r="30" spans="2:34" x14ac:dyDescent="0.2">
      <c r="B30" s="75" t="s">
        <v>20</v>
      </c>
      <c r="C30" s="76"/>
      <c r="D30" s="76"/>
      <c r="E30" s="76"/>
      <c r="F30" s="76"/>
      <c r="G30" s="76"/>
      <c r="H30" s="75"/>
      <c r="I30" s="75"/>
      <c r="J30" s="75"/>
      <c r="K30" s="75"/>
      <c r="L30" s="75"/>
      <c r="M30" s="75"/>
      <c r="P30" s="6" t="s">
        <v>38</v>
      </c>
      <c r="Q30">
        <v>19.21</v>
      </c>
      <c r="AC30" s="65">
        <v>44248</v>
      </c>
      <c r="AD30" s="64">
        <v>3.18</v>
      </c>
      <c r="AE30" s="64">
        <v>51.75</v>
      </c>
      <c r="AF30" s="64">
        <v>169.49</v>
      </c>
      <c r="AG30" s="64">
        <v>50.75</v>
      </c>
      <c r="AH30" s="64">
        <v>19.8</v>
      </c>
    </row>
    <row r="31" spans="2:34" x14ac:dyDescent="0.2">
      <c r="V31" s="6">
        <v>2020</v>
      </c>
      <c r="W31" s="6">
        <v>2021</v>
      </c>
      <c r="AC31" s="65">
        <v>44276</v>
      </c>
      <c r="AD31" s="64">
        <v>2.93</v>
      </c>
      <c r="AE31" s="64">
        <v>54.51</v>
      </c>
      <c r="AF31" s="64">
        <v>131.13</v>
      </c>
      <c r="AG31" s="64">
        <v>51.71</v>
      </c>
      <c r="AH31" s="64">
        <v>18.86</v>
      </c>
    </row>
    <row r="32" spans="2:34" x14ac:dyDescent="0.2">
      <c r="P32" s="6" t="s">
        <v>91</v>
      </c>
      <c r="Q32" s="52" t="s">
        <v>4</v>
      </c>
      <c r="R32" s="52" t="s">
        <v>5</v>
      </c>
      <c r="S32" s="52" t="s">
        <v>38</v>
      </c>
      <c r="U32" s="6" t="s">
        <v>4</v>
      </c>
      <c r="V32" s="49">
        <v>1000</v>
      </c>
      <c r="W32" s="49">
        <v>6000</v>
      </c>
      <c r="AC32" s="64" t="s">
        <v>80</v>
      </c>
      <c r="AD32" s="64">
        <v>2.46</v>
      </c>
      <c r="AE32" s="64">
        <v>54.77</v>
      </c>
      <c r="AF32" s="64">
        <v>143.16999999999999</v>
      </c>
      <c r="AG32" s="64">
        <v>55</v>
      </c>
      <c r="AH32" s="64">
        <v>20.84</v>
      </c>
    </row>
    <row r="33" spans="2:34" x14ac:dyDescent="0.2">
      <c r="P33" s="6">
        <v>2017</v>
      </c>
      <c r="Q33">
        <v>120</v>
      </c>
      <c r="R33">
        <v>600</v>
      </c>
      <c r="U33" s="6" t="s">
        <v>5</v>
      </c>
      <c r="V33" s="49">
        <v>4000</v>
      </c>
      <c r="W33" s="49">
        <v>7000</v>
      </c>
      <c r="AC33" s="65">
        <v>44337</v>
      </c>
      <c r="AD33" s="64">
        <v>2.0299999999999998</v>
      </c>
      <c r="AE33" s="64">
        <v>50.83</v>
      </c>
      <c r="AF33" s="64">
        <v>150.28</v>
      </c>
      <c r="AG33" s="64">
        <v>48.27</v>
      </c>
      <c r="AH33" s="64">
        <v>18.16</v>
      </c>
    </row>
    <row r="34" spans="2:34" x14ac:dyDescent="0.2">
      <c r="P34" s="6">
        <v>2018</v>
      </c>
      <c r="Q34">
        <v>200</v>
      </c>
      <c r="R34" s="49">
        <v>3000</v>
      </c>
      <c r="S34">
        <v>250</v>
      </c>
      <c r="U34" s="6" t="s">
        <v>38</v>
      </c>
      <c r="V34">
        <v>700</v>
      </c>
      <c r="W34">
        <v>738</v>
      </c>
      <c r="AC34" s="65">
        <v>44368</v>
      </c>
      <c r="AD34" s="64">
        <v>1.78</v>
      </c>
      <c r="AE34" s="64">
        <v>50.12</v>
      </c>
      <c r="AF34" s="64">
        <v>178.33</v>
      </c>
      <c r="AG34" s="64">
        <v>49.5</v>
      </c>
      <c r="AH34" s="64">
        <v>18.260000000000002</v>
      </c>
    </row>
    <row r="35" spans="2:34" x14ac:dyDescent="0.2">
      <c r="P35" s="6">
        <v>2019</v>
      </c>
      <c r="Q35">
        <v>500</v>
      </c>
      <c r="S35">
        <v>640</v>
      </c>
      <c r="X35" t="s">
        <v>82</v>
      </c>
      <c r="AC35" s="65">
        <v>44398</v>
      </c>
      <c r="AD35" s="64">
        <v>1.71</v>
      </c>
      <c r="AE35" s="64">
        <v>43.46</v>
      </c>
      <c r="AF35" s="64">
        <v>174.29</v>
      </c>
      <c r="AG35" s="64"/>
      <c r="AH35" s="64">
        <v>17.61</v>
      </c>
    </row>
    <row r="36" spans="2:34" x14ac:dyDescent="0.2">
      <c r="P36" s="6">
        <v>2020</v>
      </c>
      <c r="Q36" s="49">
        <v>1000</v>
      </c>
      <c r="R36" s="49">
        <v>4000</v>
      </c>
      <c r="S36">
        <v>700</v>
      </c>
      <c r="V36">
        <v>0.7</v>
      </c>
      <c r="W36">
        <v>0.9</v>
      </c>
      <c r="X36">
        <v>1</v>
      </c>
      <c r="AC36" s="64" t="s">
        <v>81</v>
      </c>
      <c r="AD36" s="64">
        <v>1.31</v>
      </c>
      <c r="AE36" s="64">
        <v>39.14</v>
      </c>
      <c r="AF36" s="64">
        <v>191.4</v>
      </c>
      <c r="AG36" s="64"/>
      <c r="AH36" s="64">
        <v>18.12</v>
      </c>
    </row>
    <row r="37" spans="2:34" x14ac:dyDescent="0.2">
      <c r="P37" s="6">
        <v>2021</v>
      </c>
      <c r="Q37" s="49">
        <v>6000</v>
      </c>
      <c r="R37" s="49">
        <v>7000</v>
      </c>
      <c r="S37">
        <v>738</v>
      </c>
      <c r="V37">
        <v>2.5</v>
      </c>
      <c r="W37">
        <v>5</v>
      </c>
      <c r="X37">
        <v>2</v>
      </c>
      <c r="AC37" s="65">
        <v>44460</v>
      </c>
      <c r="AD37" s="64">
        <v>0.89</v>
      </c>
      <c r="AE37" s="64">
        <v>44.8</v>
      </c>
      <c r="AF37" s="64">
        <v>205.98</v>
      </c>
      <c r="AG37" s="64"/>
      <c r="AH37" s="64">
        <v>14.53</v>
      </c>
    </row>
    <row r="38" spans="2:34" x14ac:dyDescent="0.2">
      <c r="V38">
        <v>1.3</v>
      </c>
      <c r="W38">
        <v>4</v>
      </c>
      <c r="X38">
        <v>3</v>
      </c>
      <c r="AC38" s="65">
        <v>44490</v>
      </c>
      <c r="AD38" s="64">
        <v>1.94</v>
      </c>
      <c r="AE38" s="64">
        <v>43.82</v>
      </c>
      <c r="AF38" s="64">
        <v>194.8</v>
      </c>
      <c r="AG38" s="64"/>
      <c r="AH38" s="64">
        <v>14.29</v>
      </c>
    </row>
    <row r="39" spans="2:34" x14ac:dyDescent="0.2">
      <c r="AC39" s="65">
        <v>44521</v>
      </c>
      <c r="AD39" s="64">
        <v>1.04</v>
      </c>
      <c r="AE39" s="64">
        <v>42.6</v>
      </c>
      <c r="AF39" s="64">
        <v>201.46</v>
      </c>
      <c r="AG39" s="64"/>
      <c r="AH39" s="64">
        <v>13.63</v>
      </c>
    </row>
    <row r="40" spans="2:34" x14ac:dyDescent="0.2">
      <c r="P40" s="6" t="s">
        <v>12</v>
      </c>
      <c r="Q40" s="6">
        <v>2021</v>
      </c>
    </row>
    <row r="41" spans="2:34" x14ac:dyDescent="0.2">
      <c r="B41" s="75" t="s">
        <v>88</v>
      </c>
      <c r="C41" s="76"/>
      <c r="D41" s="76"/>
      <c r="E41" s="76"/>
      <c r="F41" s="76"/>
      <c r="H41" s="75" t="s">
        <v>89</v>
      </c>
      <c r="I41" s="75"/>
      <c r="J41" s="75"/>
      <c r="K41" s="75"/>
      <c r="L41" s="75"/>
      <c r="M41" s="75"/>
      <c r="P41" s="6" t="s">
        <v>38</v>
      </c>
      <c r="Q41">
        <v>1</v>
      </c>
    </row>
    <row r="42" spans="2:34" x14ac:dyDescent="0.2">
      <c r="D42" s="6"/>
      <c r="P42" s="6" t="s">
        <v>5</v>
      </c>
      <c r="Q42">
        <v>3</v>
      </c>
    </row>
    <row r="43" spans="2:34" x14ac:dyDescent="0.2">
      <c r="B43" s="6"/>
      <c r="D43" s="9"/>
      <c r="P43" s="6" t="s">
        <v>4</v>
      </c>
      <c r="Q43">
        <v>45</v>
      </c>
    </row>
    <row r="46" spans="2:34" x14ac:dyDescent="0.2">
      <c r="I46" s="63"/>
      <c r="J46" s="63"/>
    </row>
    <row r="49" spans="2:16" ht="16" thickBot="1" x14ac:dyDescent="0.25"/>
    <row r="50" spans="2:16" x14ac:dyDescent="0.2">
      <c r="B50" s="87" t="s">
        <v>87</v>
      </c>
      <c r="C50" s="88"/>
      <c r="D50" s="88"/>
      <c r="E50" s="88"/>
      <c r="F50" s="88"/>
      <c r="G50" s="88"/>
      <c r="H50" s="88"/>
      <c r="I50" s="88"/>
      <c r="J50" s="88"/>
      <c r="K50" s="88"/>
      <c r="L50" s="88"/>
      <c r="M50" s="89"/>
    </row>
    <row r="51" spans="2:16" x14ac:dyDescent="0.2">
      <c r="B51" s="90" t="s">
        <v>96</v>
      </c>
      <c r="C51" s="91"/>
      <c r="D51" s="91"/>
      <c r="E51" s="91"/>
      <c r="F51" s="91"/>
      <c r="G51" s="91"/>
      <c r="H51" s="91"/>
      <c r="I51" s="91"/>
      <c r="J51" s="91"/>
      <c r="K51" s="91"/>
      <c r="L51" s="91"/>
      <c r="M51" s="92"/>
    </row>
    <row r="52" spans="2:16" x14ac:dyDescent="0.2">
      <c r="B52" s="90" t="s">
        <v>97</v>
      </c>
      <c r="C52" s="91"/>
      <c r="D52" s="91"/>
      <c r="E52" s="91"/>
      <c r="F52" s="91"/>
      <c r="G52" s="91"/>
      <c r="H52" s="91"/>
      <c r="I52" s="91"/>
      <c r="J52" s="91"/>
      <c r="K52" s="91"/>
      <c r="L52" s="91"/>
      <c r="M52" s="92"/>
    </row>
    <row r="53" spans="2:16" x14ac:dyDescent="0.2">
      <c r="B53" s="90" t="s">
        <v>98</v>
      </c>
      <c r="C53" s="91"/>
      <c r="D53" s="91"/>
      <c r="E53" s="91"/>
      <c r="F53" s="91"/>
      <c r="G53" s="91"/>
      <c r="H53" s="91"/>
      <c r="I53" s="91"/>
      <c r="J53" s="91"/>
      <c r="K53" s="91"/>
      <c r="L53" s="91"/>
      <c r="M53" s="92"/>
    </row>
    <row r="54" spans="2:16" x14ac:dyDescent="0.2">
      <c r="B54" s="90" t="s">
        <v>99</v>
      </c>
      <c r="C54" s="91"/>
      <c r="D54" s="91"/>
      <c r="E54" s="91"/>
      <c r="F54" s="91"/>
      <c r="G54" s="91"/>
      <c r="H54" s="91"/>
      <c r="I54" s="91"/>
      <c r="J54" s="91"/>
      <c r="K54" s="91"/>
      <c r="L54" s="91"/>
      <c r="M54" s="92"/>
    </row>
    <row r="55" spans="2:16" x14ac:dyDescent="0.2">
      <c r="B55" s="90" t="s">
        <v>100</v>
      </c>
      <c r="C55" s="91"/>
      <c r="D55" s="91"/>
      <c r="E55" s="91"/>
      <c r="F55" s="91"/>
      <c r="G55" s="91"/>
      <c r="H55" s="91"/>
      <c r="I55" s="91"/>
      <c r="J55" s="91"/>
      <c r="K55" s="91"/>
      <c r="L55" s="91"/>
      <c r="M55" s="92"/>
    </row>
    <row r="56" spans="2:16" x14ac:dyDescent="0.2">
      <c r="B56" s="90" t="s">
        <v>142</v>
      </c>
      <c r="C56" s="91"/>
      <c r="D56" s="91"/>
      <c r="E56" s="91"/>
      <c r="F56" s="91"/>
      <c r="G56" s="91"/>
      <c r="H56" s="91"/>
      <c r="I56" s="91"/>
      <c r="J56" s="91"/>
      <c r="K56" s="91"/>
      <c r="L56" s="91"/>
      <c r="M56" s="92"/>
    </row>
    <row r="57" spans="2:16" x14ac:dyDescent="0.2">
      <c r="B57" s="93" t="s">
        <v>143</v>
      </c>
      <c r="C57" s="94"/>
      <c r="D57" s="94"/>
      <c r="E57" s="94"/>
      <c r="F57" s="94"/>
      <c r="G57" s="94"/>
      <c r="H57" s="94"/>
      <c r="I57" s="94"/>
      <c r="J57" s="94"/>
      <c r="K57" s="94"/>
      <c r="L57" s="94"/>
      <c r="M57" s="95"/>
    </row>
    <row r="58" spans="2:16" x14ac:dyDescent="0.2">
      <c r="B58" s="90" t="s">
        <v>144</v>
      </c>
      <c r="C58" s="91"/>
      <c r="D58" s="91"/>
      <c r="E58" s="91"/>
      <c r="F58" s="91"/>
      <c r="G58" s="91"/>
      <c r="H58" s="91"/>
      <c r="I58" s="91"/>
      <c r="J58" s="91"/>
      <c r="K58" s="91"/>
      <c r="L58" s="91"/>
      <c r="M58" s="92"/>
      <c r="P58" s="63"/>
    </row>
    <row r="59" spans="2:16" x14ac:dyDescent="0.2">
      <c r="B59" s="93" t="s">
        <v>145</v>
      </c>
      <c r="C59" s="94"/>
      <c r="D59" s="94"/>
      <c r="E59" s="94"/>
      <c r="F59" s="94"/>
      <c r="G59" s="94"/>
      <c r="H59" s="94"/>
      <c r="I59" s="94"/>
      <c r="J59" s="94"/>
      <c r="K59" s="94"/>
      <c r="L59" s="94"/>
      <c r="M59" s="95"/>
    </row>
    <row r="60" spans="2:16" ht="34" customHeight="1" thickBot="1" x14ac:dyDescent="0.25">
      <c r="B60" s="84" t="s">
        <v>92</v>
      </c>
      <c r="C60" s="85"/>
      <c r="D60" s="85"/>
      <c r="E60" s="85"/>
      <c r="F60" s="85"/>
      <c r="G60" s="85"/>
      <c r="H60" s="85"/>
      <c r="I60" s="85"/>
      <c r="J60" s="85"/>
      <c r="K60" s="85"/>
      <c r="L60" s="85"/>
      <c r="M60" s="86"/>
    </row>
    <row r="73" spans="10:10" x14ac:dyDescent="0.2">
      <c r="J73" s="63"/>
    </row>
  </sheetData>
  <mergeCells count="10">
    <mergeCell ref="B57:M57"/>
    <mergeCell ref="B58:M58"/>
    <mergeCell ref="B59:M59"/>
    <mergeCell ref="B60:M60"/>
    <mergeCell ref="B51:M51"/>
    <mergeCell ref="B52:M52"/>
    <mergeCell ref="B53:M53"/>
    <mergeCell ref="B54:M54"/>
    <mergeCell ref="B55:M55"/>
    <mergeCell ref="B56:M56"/>
  </mergeCells>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negative="1" xr2:uid="{CA9B240B-7612-A343-8ED8-5164295E9367}">
          <x14:colorSeries rgb="FF0070C0"/>
          <x14:colorNegative rgb="FF000000"/>
          <x14:colorAxis rgb="FF000000"/>
          <x14:colorMarkers rgb="FF000000"/>
          <x14:colorFirst rgb="FF000000"/>
          <x14:colorLast rgb="FF000000"/>
          <x14:colorHigh rgb="FF000000"/>
          <x14:colorLow rgb="FF000000"/>
          <x14:sparklines>
            <x14:sparkline>
              <xm:sqref>F43</xm:sqref>
            </x14:sparkline>
          </x14:sparklines>
        </x14:sparklineGroup>
        <x14:sparklineGroup type="column" displayEmptyCellsAs="gap" xr2:uid="{4273ECCD-DA16-F041-B31E-60D92C828BB1}">
          <x14:colorSeries rgb="FF376092"/>
          <x14:colorNegative rgb="FFD00000"/>
          <x14:colorAxis rgb="FF000000"/>
          <x14:colorMarkers rgb="FFD00000"/>
          <x14:colorFirst rgb="FFD00000"/>
          <x14:colorLast rgb="FFD00000"/>
          <x14:colorHigh rgb="FFD00000"/>
          <x14:colorLow rgb="FFD00000"/>
          <x14:sparklines>
            <x14:sparkline>
              <xm:sqref>E43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7306-73CF-5341-9775-AF311233412B}">
  <dimension ref="B1:AC84"/>
  <sheetViews>
    <sheetView showGridLines="0" view="pageBreakPreview" zoomScale="60" zoomScaleNormal="100" workbookViewId="0">
      <selection activeCell="Q48" sqref="Q48"/>
    </sheetView>
  </sheetViews>
  <sheetFormatPr baseColWidth="10" defaultRowHeight="15" x14ac:dyDescent="0.2"/>
  <cols>
    <col min="4" max="4" width="11.1640625" bestFit="1" customWidth="1"/>
    <col min="17" max="17" width="21.1640625" style="33" bestFit="1" customWidth="1"/>
    <col min="18" max="19" width="12.6640625" style="8" bestFit="1" customWidth="1"/>
    <col min="20" max="20" width="11.1640625" style="8" customWidth="1"/>
    <col min="21" max="21" width="14.6640625" style="8" bestFit="1" customWidth="1"/>
    <col min="22" max="22" width="19" style="33" bestFit="1" customWidth="1"/>
    <col min="23" max="23" width="15.83203125" style="8" bestFit="1" customWidth="1"/>
    <col min="24" max="24" width="12.1640625" style="8" bestFit="1" customWidth="1"/>
    <col min="25" max="25" width="13.6640625" style="8" bestFit="1" customWidth="1"/>
    <col min="26" max="26" width="12.6640625" bestFit="1" customWidth="1"/>
    <col min="27" max="27" width="12.1640625" bestFit="1" customWidth="1"/>
    <col min="28" max="28" width="10.1640625" bestFit="1" customWidth="1"/>
    <col min="29" max="29" width="8.5" bestFit="1" customWidth="1"/>
    <col min="30" max="30" width="10.5" bestFit="1" customWidth="1"/>
    <col min="31" max="31" width="10" bestFit="1" customWidth="1"/>
  </cols>
  <sheetData>
    <row r="1" spans="2:29" x14ac:dyDescent="0.2">
      <c r="AB1" s="2"/>
      <c r="AC1" s="1"/>
    </row>
    <row r="2" spans="2:29" x14ac:dyDescent="0.2">
      <c r="B2" s="78" t="s">
        <v>137</v>
      </c>
      <c r="C2" s="79"/>
      <c r="D2" s="79"/>
      <c r="E2" s="79"/>
      <c r="F2" s="79"/>
      <c r="G2" s="79"/>
      <c r="H2" s="79"/>
      <c r="I2" s="79"/>
      <c r="J2" s="79"/>
      <c r="K2" s="79"/>
      <c r="L2" s="79"/>
      <c r="M2" s="80" t="s">
        <v>135</v>
      </c>
      <c r="Q2" s="33" t="s">
        <v>26</v>
      </c>
      <c r="R2" s="47" t="s">
        <v>27</v>
      </c>
      <c r="S2" s="10"/>
      <c r="T2" s="10"/>
      <c r="V2" s="33" t="s">
        <v>29</v>
      </c>
      <c r="W2" s="48" t="s">
        <v>30</v>
      </c>
      <c r="X2" s="16"/>
    </row>
    <row r="3" spans="2:29" x14ac:dyDescent="0.2">
      <c r="Q3" s="33" t="s">
        <v>10</v>
      </c>
      <c r="R3" s="45">
        <v>50.22</v>
      </c>
      <c r="V3" s="33" t="s">
        <v>4</v>
      </c>
      <c r="W3" s="8">
        <v>20.74</v>
      </c>
    </row>
    <row r="4" spans="2:29" x14ac:dyDescent="0.2">
      <c r="B4" s="75" t="s">
        <v>59</v>
      </c>
      <c r="C4" s="76"/>
      <c r="D4" s="76"/>
      <c r="E4" s="76"/>
      <c r="F4" s="76"/>
      <c r="H4" s="75" t="s">
        <v>94</v>
      </c>
      <c r="I4" s="75"/>
      <c r="J4" s="75"/>
      <c r="K4" s="75"/>
      <c r="L4" s="75"/>
      <c r="M4" s="75"/>
      <c r="Q4" s="33" t="s">
        <v>5</v>
      </c>
      <c r="R4" s="45">
        <v>42.01</v>
      </c>
      <c r="V4" s="33" t="s">
        <v>11</v>
      </c>
      <c r="W4" s="8">
        <v>24.08</v>
      </c>
    </row>
    <row r="5" spans="2:29" x14ac:dyDescent="0.2">
      <c r="B5" s="7"/>
      <c r="Q5" s="6" t="s">
        <v>38</v>
      </c>
      <c r="R5" s="8">
        <v>41.2</v>
      </c>
      <c r="V5" s="33" t="s">
        <v>10</v>
      </c>
      <c r="W5" s="8">
        <v>22.93</v>
      </c>
    </row>
    <row r="6" spans="2:29" x14ac:dyDescent="0.2">
      <c r="Q6" s="33" t="s">
        <v>11</v>
      </c>
      <c r="R6" s="45">
        <v>40.119999999999997</v>
      </c>
      <c r="V6" s="33" t="s">
        <v>5</v>
      </c>
      <c r="W6" s="23">
        <v>21.21</v>
      </c>
    </row>
    <row r="7" spans="2:29" x14ac:dyDescent="0.2">
      <c r="Q7" s="36" t="s">
        <v>62</v>
      </c>
      <c r="R7" s="46">
        <v>35.1</v>
      </c>
      <c r="V7" s="6" t="s">
        <v>38</v>
      </c>
      <c r="W7" s="23">
        <v>22.24</v>
      </c>
    </row>
    <row r="8" spans="2:29" x14ac:dyDescent="0.2">
      <c r="R8" s="46"/>
      <c r="V8" s="6"/>
      <c r="W8" s="23"/>
    </row>
    <row r="9" spans="2:29" x14ac:dyDescent="0.2">
      <c r="W9" s="10"/>
    </row>
    <row r="10" spans="2:29" x14ac:dyDescent="0.2">
      <c r="Q10" s="34" t="s">
        <v>67</v>
      </c>
      <c r="R10" s="52" t="s">
        <v>62</v>
      </c>
      <c r="S10" s="54" t="s">
        <v>5</v>
      </c>
      <c r="T10" s="52" t="s">
        <v>38</v>
      </c>
      <c r="U10" s="10"/>
      <c r="V10" s="33" t="s">
        <v>68</v>
      </c>
      <c r="W10" s="47" t="s">
        <v>4</v>
      </c>
      <c r="X10" s="47" t="s">
        <v>5</v>
      </c>
      <c r="Y10" s="52" t="s">
        <v>38</v>
      </c>
    </row>
    <row r="11" spans="2:29" x14ac:dyDescent="0.2">
      <c r="Q11" s="33">
        <v>2017</v>
      </c>
      <c r="R11" s="14">
        <v>80</v>
      </c>
      <c r="S11" s="8">
        <v>59</v>
      </c>
      <c r="U11" s="10"/>
      <c r="V11" s="33">
        <v>2017</v>
      </c>
      <c r="W11" s="68">
        <v>3.1</v>
      </c>
      <c r="X11" s="68"/>
      <c r="Y11" s="69">
        <f>121081/1000000</f>
        <v>0.12108099999999999</v>
      </c>
      <c r="AB11" s="2"/>
      <c r="AC11" s="1"/>
    </row>
    <row r="12" spans="2:29" x14ac:dyDescent="0.2">
      <c r="Q12" s="33">
        <v>2018</v>
      </c>
      <c r="R12" s="8">
        <v>100</v>
      </c>
      <c r="S12" s="8">
        <v>100</v>
      </c>
      <c r="T12" s="8">
        <v>6</v>
      </c>
      <c r="V12" s="33">
        <v>2018</v>
      </c>
      <c r="W12" s="68">
        <v>7.9</v>
      </c>
      <c r="X12" s="68">
        <v>2.81</v>
      </c>
      <c r="Y12" s="69">
        <f>278833/1000000</f>
        <v>0.278833</v>
      </c>
      <c r="Z12" s="50"/>
      <c r="AB12" s="2"/>
      <c r="AC12" s="1"/>
    </row>
    <row r="13" spans="2:29" x14ac:dyDescent="0.2">
      <c r="Q13" s="33">
        <v>2019</v>
      </c>
      <c r="R13" s="8">
        <v>220</v>
      </c>
      <c r="S13" s="8">
        <v>258</v>
      </c>
      <c r="T13" s="8">
        <v>18</v>
      </c>
      <c r="V13" s="33">
        <v>2019</v>
      </c>
      <c r="W13" s="68">
        <v>14.5</v>
      </c>
      <c r="X13" s="68">
        <v>8.0399999999999991</v>
      </c>
      <c r="Y13" s="69">
        <f>663919/1000000</f>
        <v>0.66391900000000004</v>
      </c>
      <c r="Z13" s="50"/>
      <c r="AB13" s="2"/>
      <c r="AC13" s="1"/>
    </row>
    <row r="14" spans="2:29" x14ac:dyDescent="0.2">
      <c r="Q14" s="34">
        <v>2020</v>
      </c>
      <c r="R14" s="8">
        <v>600</v>
      </c>
      <c r="S14" s="23">
        <v>340</v>
      </c>
      <c r="T14" s="11">
        <f>T13*1.054</f>
        <v>18.972000000000001</v>
      </c>
      <c r="V14" s="34">
        <v>2020</v>
      </c>
      <c r="W14" s="69">
        <v>30.2</v>
      </c>
      <c r="X14" s="68">
        <v>24.66</v>
      </c>
      <c r="Y14" s="70">
        <v>1.32</v>
      </c>
      <c r="AB14" s="2"/>
      <c r="AC14" s="1"/>
    </row>
    <row r="15" spans="2:29" x14ac:dyDescent="0.2">
      <c r="Q15" s="33">
        <v>2021</v>
      </c>
      <c r="R15" s="23">
        <v>750</v>
      </c>
      <c r="S15" s="23">
        <v>390</v>
      </c>
      <c r="T15" s="11">
        <f>T14*1.054</f>
        <v>19.996488000000003</v>
      </c>
      <c r="AB15" s="2"/>
      <c r="AC15" s="1"/>
    </row>
    <row r="16" spans="2:29" x14ac:dyDescent="0.2">
      <c r="Q16" s="34"/>
      <c r="R16" s="23"/>
      <c r="S16" s="10"/>
      <c r="T16" s="10"/>
      <c r="AB16" s="2"/>
      <c r="AC16" s="1"/>
    </row>
    <row r="17" spans="2:29" x14ac:dyDescent="0.2">
      <c r="B17" s="75" t="s">
        <v>60</v>
      </c>
      <c r="C17" s="76"/>
      <c r="D17" s="76"/>
      <c r="E17" s="76"/>
      <c r="F17" s="76"/>
      <c r="H17" s="75" t="s">
        <v>93</v>
      </c>
      <c r="I17" s="75"/>
      <c r="J17" s="75"/>
      <c r="K17" s="75"/>
      <c r="L17" s="75"/>
      <c r="M17" s="75"/>
      <c r="Q17"/>
      <c r="R17"/>
      <c r="S17"/>
      <c r="T17"/>
      <c r="V17" s="39"/>
      <c r="W17" s="12"/>
      <c r="AB17" s="2"/>
      <c r="AC17" s="1"/>
    </row>
    <row r="18" spans="2:29" x14ac:dyDescent="0.2">
      <c r="Q18" s="35" t="s">
        <v>66</v>
      </c>
      <c r="R18" s="52" t="s">
        <v>62</v>
      </c>
      <c r="S18" s="47" t="s">
        <v>5</v>
      </c>
      <c r="T18" s="47" t="s">
        <v>38</v>
      </c>
      <c r="V18" s="33" t="s">
        <v>28</v>
      </c>
      <c r="W18" s="47" t="s">
        <v>63</v>
      </c>
      <c r="X18" s="48" t="s">
        <v>64</v>
      </c>
      <c r="Y18" s="48" t="s">
        <v>65</v>
      </c>
      <c r="Z18" s="56"/>
      <c r="AB18" s="2"/>
      <c r="AC18" s="1"/>
    </row>
    <row r="19" spans="2:29" x14ac:dyDescent="0.2">
      <c r="Q19" s="33">
        <v>2016</v>
      </c>
      <c r="R19" s="8">
        <v>5</v>
      </c>
      <c r="V19" s="36" t="s">
        <v>62</v>
      </c>
      <c r="W19" s="32">
        <v>0.28999999999999998</v>
      </c>
      <c r="X19" s="32">
        <v>0.42</v>
      </c>
      <c r="Y19" s="32">
        <v>0.28999999999999998</v>
      </c>
      <c r="Z19" s="26">
        <f>SUM(W19:Y19)</f>
        <v>1</v>
      </c>
      <c r="AB19" s="2"/>
      <c r="AC19" s="1"/>
    </row>
    <row r="20" spans="2:29" x14ac:dyDescent="0.2">
      <c r="Q20" s="33">
        <v>2017</v>
      </c>
      <c r="R20" s="25">
        <v>9</v>
      </c>
      <c r="V20" s="33" t="s">
        <v>11</v>
      </c>
      <c r="W20" s="32">
        <v>0.34</v>
      </c>
      <c r="X20" s="32">
        <v>0.42</v>
      </c>
      <c r="Y20" s="32">
        <v>0.24</v>
      </c>
      <c r="Z20" s="26">
        <f t="shared" ref="Z20:Z22" si="0">SUM(W20:Y20)</f>
        <v>1</v>
      </c>
    </row>
    <row r="21" spans="2:29" x14ac:dyDescent="0.2">
      <c r="Q21" s="33">
        <v>2018</v>
      </c>
      <c r="R21" s="25">
        <v>15</v>
      </c>
      <c r="S21" s="24">
        <v>4</v>
      </c>
      <c r="T21" s="51">
        <f>R21*0.01</f>
        <v>0.15</v>
      </c>
      <c r="V21" s="33" t="s">
        <v>10</v>
      </c>
      <c r="W21" s="32">
        <v>0.55000000000000004</v>
      </c>
      <c r="X21" s="32">
        <v>0.27</v>
      </c>
      <c r="Y21" s="32">
        <v>0.18</v>
      </c>
      <c r="Z21" s="26">
        <f t="shared" si="0"/>
        <v>1</v>
      </c>
    </row>
    <row r="22" spans="2:29" x14ac:dyDescent="0.2">
      <c r="R22" s="73" t="s">
        <v>95</v>
      </c>
      <c r="S22" s="73" t="s">
        <v>95</v>
      </c>
      <c r="T22" s="73" t="s">
        <v>95</v>
      </c>
      <c r="V22" s="33" t="s">
        <v>5</v>
      </c>
      <c r="W22" s="32">
        <v>0.76</v>
      </c>
      <c r="X22" s="32">
        <v>0.16</v>
      </c>
      <c r="Y22" s="32">
        <v>0.08</v>
      </c>
      <c r="Z22" s="26">
        <f t="shared" si="0"/>
        <v>1</v>
      </c>
    </row>
    <row r="23" spans="2:29" x14ac:dyDescent="0.2">
      <c r="Q23" s="33">
        <v>2019</v>
      </c>
      <c r="R23" s="24">
        <v>21</v>
      </c>
      <c r="S23" s="24">
        <v>10</v>
      </c>
      <c r="T23" s="51">
        <f t="shared" ref="T23" si="1">R23*0.01</f>
        <v>0.21</v>
      </c>
      <c r="V23" s="6"/>
      <c r="W23" s="26"/>
    </row>
    <row r="24" spans="2:29" x14ac:dyDescent="0.2">
      <c r="R24" s="72" t="str">
        <f>ROUND(R23/R21,1)&amp;"X"</f>
        <v>1.4X</v>
      </c>
      <c r="S24" s="72" t="str">
        <f t="shared" ref="S24:T24" si="2">ROUND(S23/S21,1)&amp;"X"</f>
        <v>2.5X</v>
      </c>
      <c r="T24" s="72" t="str">
        <f t="shared" si="2"/>
        <v>1.4X</v>
      </c>
    </row>
    <row r="25" spans="2:29" x14ac:dyDescent="0.2">
      <c r="Q25" s="34">
        <v>2020</v>
      </c>
      <c r="R25" s="23">
        <v>66</v>
      </c>
      <c r="S25" s="23">
        <v>20</v>
      </c>
      <c r="T25" s="51">
        <f>R25*0.01</f>
        <v>0.66</v>
      </c>
      <c r="U25" s="14"/>
      <c r="V25" s="16" t="s">
        <v>61</v>
      </c>
      <c r="W25" s="52" t="s">
        <v>38</v>
      </c>
      <c r="X25" s="52" t="s">
        <v>5</v>
      </c>
      <c r="Y25" s="52" t="s">
        <v>62</v>
      </c>
    </row>
    <row r="26" spans="2:29" x14ac:dyDescent="0.2">
      <c r="O26" s="14"/>
      <c r="R26" s="74" t="str">
        <f>ROUND(R25/R21,1)&amp;"X"</f>
        <v>4.4X</v>
      </c>
      <c r="S26" s="74" t="str">
        <f t="shared" ref="S26:T26" si="3">ROUND(S25/S21,1)&amp;"X"</f>
        <v>5X</v>
      </c>
      <c r="T26" s="74" t="str">
        <f t="shared" si="3"/>
        <v>4.4X</v>
      </c>
      <c r="U26"/>
      <c r="V26" s="33">
        <v>2019</v>
      </c>
      <c r="W26" s="53">
        <v>18416160</v>
      </c>
      <c r="X26" s="53">
        <v>82000000</v>
      </c>
      <c r="Y26" s="53">
        <v>1450000000</v>
      </c>
    </row>
    <row r="27" spans="2:29" x14ac:dyDescent="0.2">
      <c r="O27" s="23"/>
      <c r="R27" s="14"/>
      <c r="S27" s="14"/>
      <c r="T27" s="14"/>
      <c r="U27"/>
      <c r="W27" s="72" t="s">
        <v>95</v>
      </c>
      <c r="X27" s="72" t="s">
        <v>95</v>
      </c>
      <c r="Y27" s="72" t="s">
        <v>95</v>
      </c>
    </row>
    <row r="28" spans="2:29" x14ac:dyDescent="0.2">
      <c r="O28" s="11"/>
      <c r="Q28" s="33" t="s">
        <v>46</v>
      </c>
      <c r="R28" s="47" t="s">
        <v>49</v>
      </c>
      <c r="S28" s="47" t="s">
        <v>48</v>
      </c>
      <c r="T28"/>
      <c r="U28"/>
      <c r="V28" s="34">
        <v>2020</v>
      </c>
      <c r="W28" s="53">
        <v>34990704</v>
      </c>
      <c r="X28" s="53">
        <v>273000000</v>
      </c>
      <c r="Y28" s="53">
        <v>1055000000</v>
      </c>
    </row>
    <row r="29" spans="2:29" x14ac:dyDescent="0.2">
      <c r="O29" s="8"/>
      <c r="Q29" s="36" t="s">
        <v>62</v>
      </c>
      <c r="R29" s="55">
        <f>(30+45)/200</f>
        <v>0.375</v>
      </c>
      <c r="S29" s="56" t="s">
        <v>45</v>
      </c>
      <c r="T29"/>
      <c r="U29"/>
      <c r="V29"/>
      <c r="W29" s="71" t="str">
        <f>ROUND(W28/W26,1)&amp;"X"</f>
        <v>1.9X</v>
      </c>
      <c r="X29" s="71" t="str">
        <f>ROUND(X28/X26,1)&amp;"X"</f>
        <v>3.3X</v>
      </c>
      <c r="Y29" s="71" t="str">
        <f>ROUND(Y28/Y26,1)&amp;"X"</f>
        <v>0.7X</v>
      </c>
    </row>
    <row r="30" spans="2:29" x14ac:dyDescent="0.2">
      <c r="B30" s="75" t="s">
        <v>68</v>
      </c>
      <c r="C30" s="76"/>
      <c r="D30" s="76"/>
      <c r="E30" s="76"/>
      <c r="F30" s="76"/>
      <c r="G30" s="76"/>
      <c r="H30" s="75"/>
      <c r="I30" s="75"/>
      <c r="J30" s="75"/>
      <c r="K30" s="75"/>
      <c r="L30" s="75"/>
      <c r="M30" s="75"/>
      <c r="O30" s="14"/>
      <c r="P30" s="33"/>
      <c r="Q30" s="33" t="s">
        <v>5</v>
      </c>
      <c r="R30" s="55">
        <f>(10+25)/200</f>
        <v>0.17499999999999999</v>
      </c>
      <c r="S30" s="56" t="s">
        <v>47</v>
      </c>
      <c r="T30"/>
      <c r="U30"/>
    </row>
    <row r="31" spans="2:29" x14ac:dyDescent="0.2">
      <c r="Q31" s="6" t="s">
        <v>38</v>
      </c>
      <c r="R31" s="57">
        <f>(15+25)/200</f>
        <v>0.2</v>
      </c>
      <c r="S31" s="56" t="s">
        <v>44</v>
      </c>
      <c r="T31"/>
      <c r="U31" s="15"/>
      <c r="Z31" s="58"/>
    </row>
    <row r="32" spans="2:29" x14ac:dyDescent="0.2">
      <c r="U32" s="14"/>
      <c r="V32" s="35" t="s">
        <v>12</v>
      </c>
      <c r="W32" s="28">
        <v>2021</v>
      </c>
      <c r="Z32" s="58"/>
    </row>
    <row r="33" spans="2:25" x14ac:dyDescent="0.2">
      <c r="V33" s="36" t="s">
        <v>62</v>
      </c>
      <c r="W33" s="8">
        <v>45</v>
      </c>
    </row>
    <row r="34" spans="2:25" x14ac:dyDescent="0.2">
      <c r="O34" s="9"/>
      <c r="V34" s="33" t="s">
        <v>5</v>
      </c>
      <c r="W34" s="8">
        <v>3</v>
      </c>
    </row>
    <row r="35" spans="2:25" x14ac:dyDescent="0.2">
      <c r="O35" s="9"/>
      <c r="U35" s="10"/>
      <c r="V35" s="6" t="s">
        <v>38</v>
      </c>
      <c r="W35" s="23">
        <v>1</v>
      </c>
    </row>
    <row r="36" spans="2:25" x14ac:dyDescent="0.2">
      <c r="O36" s="9"/>
    </row>
    <row r="37" spans="2:25" x14ac:dyDescent="0.2">
      <c r="O37" s="9"/>
      <c r="Y37" s="14"/>
    </row>
    <row r="38" spans="2:25" x14ac:dyDescent="0.2">
      <c r="V38" s="40"/>
      <c r="W38" s="14"/>
      <c r="X38" s="14"/>
      <c r="Y38" s="14"/>
    </row>
    <row r="39" spans="2:25" x14ac:dyDescent="0.2">
      <c r="U39" s="25"/>
      <c r="Y39" s="15"/>
    </row>
    <row r="40" spans="2:25" x14ac:dyDescent="0.2">
      <c r="U40" s="25"/>
    </row>
    <row r="41" spans="2:25" x14ac:dyDescent="0.2">
      <c r="B41" s="75" t="s">
        <v>112</v>
      </c>
      <c r="C41" s="76"/>
      <c r="D41" s="76"/>
      <c r="E41" s="76"/>
      <c r="F41" s="76"/>
      <c r="G41" s="77"/>
      <c r="H41" s="75" t="s">
        <v>111</v>
      </c>
      <c r="I41" s="75"/>
      <c r="J41" s="75"/>
      <c r="K41" s="75"/>
      <c r="L41" s="75"/>
      <c r="M41" s="75"/>
      <c r="S41" s="6"/>
      <c r="T41" s="6"/>
      <c r="U41" s="6"/>
      <c r="V41" s="6"/>
    </row>
    <row r="42" spans="2:25" x14ac:dyDescent="0.2">
      <c r="B42" s="8"/>
      <c r="C42" s="6"/>
      <c r="D42" s="6"/>
      <c r="E42" s="6"/>
      <c r="S42" s="6"/>
      <c r="T42"/>
      <c r="U42" s="6"/>
      <c r="V42"/>
    </row>
    <row r="43" spans="2:25" x14ac:dyDescent="0.2">
      <c r="B43" s="6"/>
      <c r="S43" s="6"/>
      <c r="T43"/>
      <c r="U43"/>
      <c r="V43"/>
    </row>
    <row r="44" spans="2:25" x14ac:dyDescent="0.2">
      <c r="S44" s="6"/>
      <c r="T44"/>
      <c r="U44"/>
      <c r="V44"/>
    </row>
    <row r="45" spans="2:25" x14ac:dyDescent="0.2">
      <c r="B45" s="6"/>
      <c r="S45" s="6"/>
      <c r="T45"/>
      <c r="U45"/>
      <c r="V45"/>
    </row>
    <row r="46" spans="2:25" x14ac:dyDescent="0.2">
      <c r="S46" s="6"/>
      <c r="T46"/>
      <c r="U46"/>
      <c r="V46"/>
    </row>
    <row r="47" spans="2:25" x14ac:dyDescent="0.2">
      <c r="B47" s="6"/>
    </row>
    <row r="48" spans="2:25" x14ac:dyDescent="0.2">
      <c r="T48" s="6"/>
      <c r="U48" s="6"/>
      <c r="V48" s="6"/>
      <c r="W48" s="6"/>
      <c r="X48" s="6"/>
    </row>
    <row r="49" spans="2:25" ht="16" thickBot="1" x14ac:dyDescent="0.25">
      <c r="S49" s="6"/>
      <c r="T49"/>
      <c r="U49"/>
      <c r="V49"/>
      <c r="W49"/>
      <c r="X49"/>
    </row>
    <row r="50" spans="2:25" x14ac:dyDescent="0.2">
      <c r="B50" s="87" t="s">
        <v>87</v>
      </c>
      <c r="C50" s="88"/>
      <c r="D50" s="88"/>
      <c r="E50" s="88"/>
      <c r="F50" s="88"/>
      <c r="G50" s="88"/>
      <c r="H50" s="88"/>
      <c r="I50" s="88"/>
      <c r="J50" s="88"/>
      <c r="K50" s="88"/>
      <c r="L50" s="88"/>
      <c r="M50" s="89"/>
      <c r="S50" s="6"/>
      <c r="V50"/>
      <c r="W50"/>
      <c r="X50"/>
    </row>
    <row r="51" spans="2:25" x14ac:dyDescent="0.2">
      <c r="B51" s="90" t="s">
        <v>102</v>
      </c>
      <c r="C51" s="91"/>
      <c r="D51" s="91"/>
      <c r="E51" s="91"/>
      <c r="F51" s="91"/>
      <c r="G51" s="91"/>
      <c r="H51" s="91"/>
      <c r="I51" s="91"/>
      <c r="J51" s="91"/>
      <c r="K51" s="91"/>
      <c r="L51" s="91"/>
      <c r="M51" s="92"/>
      <c r="S51" s="6"/>
      <c r="V51"/>
      <c r="W51"/>
      <c r="X51"/>
    </row>
    <row r="52" spans="2:25" x14ac:dyDescent="0.2">
      <c r="B52" s="90" t="s">
        <v>101</v>
      </c>
      <c r="C52" s="91"/>
      <c r="D52" s="91"/>
      <c r="E52" s="91"/>
      <c r="F52" s="91"/>
      <c r="G52" s="91"/>
      <c r="H52" s="91"/>
      <c r="I52" s="91"/>
      <c r="J52" s="91"/>
      <c r="K52" s="91"/>
      <c r="L52" s="91"/>
      <c r="M52" s="92"/>
    </row>
    <row r="53" spans="2:25" x14ac:dyDescent="0.2">
      <c r="B53" s="96" t="s">
        <v>103</v>
      </c>
      <c r="C53" s="97"/>
      <c r="D53" s="97"/>
      <c r="E53" s="97"/>
      <c r="F53" s="97"/>
      <c r="G53" s="97"/>
      <c r="H53" s="97"/>
      <c r="I53" s="97"/>
      <c r="J53" s="97"/>
      <c r="K53" s="97"/>
      <c r="L53" s="97"/>
      <c r="M53" s="98"/>
      <c r="X53" s="10"/>
      <c r="Y53" s="10"/>
    </row>
    <row r="54" spans="2:25" x14ac:dyDescent="0.2">
      <c r="B54" s="90" t="s">
        <v>104</v>
      </c>
      <c r="C54" s="91"/>
      <c r="D54" s="91"/>
      <c r="E54" s="91"/>
      <c r="F54" s="91"/>
      <c r="G54" s="91"/>
      <c r="H54" s="91"/>
      <c r="I54" s="91"/>
      <c r="J54" s="91"/>
      <c r="K54" s="91"/>
      <c r="L54" s="91"/>
      <c r="M54" s="92"/>
      <c r="X54" s="13"/>
      <c r="Y54" s="17"/>
    </row>
    <row r="55" spans="2:25" x14ac:dyDescent="0.2">
      <c r="B55" s="90" t="s">
        <v>106</v>
      </c>
      <c r="C55" s="91"/>
      <c r="D55" s="91"/>
      <c r="E55" s="91"/>
      <c r="F55" s="91"/>
      <c r="G55" s="91"/>
      <c r="H55" s="91"/>
      <c r="I55" s="91"/>
      <c r="J55" s="91"/>
      <c r="K55" s="91"/>
      <c r="L55" s="91"/>
      <c r="M55" s="92"/>
      <c r="X55" s="13"/>
      <c r="Y55" s="17"/>
    </row>
    <row r="56" spans="2:25" ht="15" customHeight="1" x14ac:dyDescent="0.25">
      <c r="B56" s="90" t="s">
        <v>105</v>
      </c>
      <c r="C56" s="91"/>
      <c r="D56" s="91"/>
      <c r="E56" s="91"/>
      <c r="F56" s="91"/>
      <c r="G56" s="91"/>
      <c r="H56" s="91"/>
      <c r="I56" s="91"/>
      <c r="J56" s="91"/>
      <c r="K56" s="91"/>
      <c r="L56" s="91"/>
      <c r="M56" s="92"/>
      <c r="Q56" s="37"/>
    </row>
    <row r="57" spans="2:25" x14ac:dyDescent="0.2">
      <c r="B57" s="90" t="s">
        <v>107</v>
      </c>
      <c r="C57" s="91"/>
      <c r="D57" s="91"/>
      <c r="E57" s="91"/>
      <c r="F57" s="91"/>
      <c r="G57" s="91"/>
      <c r="H57" s="91"/>
      <c r="I57" s="91"/>
      <c r="J57" s="91"/>
      <c r="K57" s="91"/>
      <c r="L57" s="91"/>
      <c r="M57" s="92"/>
      <c r="R57" s="19"/>
      <c r="S57" s="20"/>
      <c r="T57" s="20"/>
    </row>
    <row r="58" spans="2:25" x14ac:dyDescent="0.2">
      <c r="B58" s="90" t="s">
        <v>108</v>
      </c>
      <c r="C58" s="91"/>
      <c r="D58" s="91"/>
      <c r="E58" s="91"/>
      <c r="F58" s="91"/>
      <c r="G58" s="91"/>
      <c r="H58" s="91"/>
      <c r="I58" s="91"/>
      <c r="J58" s="91"/>
      <c r="K58" s="91"/>
      <c r="L58" s="91"/>
      <c r="M58" s="92"/>
      <c r="Q58" s="38"/>
      <c r="R58" s="10"/>
      <c r="S58" s="10"/>
      <c r="T58" s="10"/>
    </row>
    <row r="59" spans="2:25" x14ac:dyDescent="0.2">
      <c r="B59" s="90" t="s">
        <v>109</v>
      </c>
      <c r="C59" s="91"/>
      <c r="D59" s="91"/>
      <c r="E59" s="91"/>
      <c r="F59" s="91"/>
      <c r="G59" s="91"/>
      <c r="H59" s="91"/>
      <c r="I59" s="91"/>
      <c r="J59" s="91"/>
      <c r="K59" s="91"/>
      <c r="L59" s="91"/>
      <c r="M59" s="92"/>
      <c r="R59" s="14"/>
      <c r="S59" s="14"/>
      <c r="T59" s="14"/>
    </row>
    <row r="60" spans="2:25" ht="35" customHeight="1" thickBot="1" x14ac:dyDescent="0.25">
      <c r="B60" s="84" t="s">
        <v>110</v>
      </c>
      <c r="C60" s="85"/>
      <c r="D60" s="85"/>
      <c r="E60" s="85"/>
      <c r="F60" s="85"/>
      <c r="G60" s="85"/>
      <c r="H60" s="85"/>
      <c r="I60" s="85"/>
      <c r="J60" s="85"/>
      <c r="K60" s="85"/>
      <c r="L60" s="85"/>
      <c r="M60" s="86"/>
      <c r="R60" s="14"/>
      <c r="S60" s="14"/>
      <c r="T60" s="14"/>
    </row>
    <row r="61" spans="2:25" x14ac:dyDescent="0.2">
      <c r="R61" s="14"/>
      <c r="S61" s="14"/>
      <c r="T61" s="14"/>
    </row>
    <row r="62" spans="2:25" x14ac:dyDescent="0.2">
      <c r="R62" s="21"/>
      <c r="S62" s="21"/>
      <c r="T62" s="21"/>
    </row>
    <row r="63" spans="2:25" x14ac:dyDescent="0.2">
      <c r="R63" s="14"/>
      <c r="S63" s="14"/>
      <c r="T63" s="14"/>
    </row>
    <row r="64" spans="2:25" x14ac:dyDescent="0.2">
      <c r="R64" s="14"/>
      <c r="S64" s="14"/>
      <c r="T64" s="14"/>
    </row>
    <row r="65" spans="18:21" x14ac:dyDescent="0.2">
      <c r="R65" s="21"/>
      <c r="S65" s="21"/>
      <c r="T65" s="21"/>
    </row>
    <row r="66" spans="18:21" x14ac:dyDescent="0.2">
      <c r="R66" s="18"/>
      <c r="S66" s="18"/>
      <c r="T66" s="18"/>
    </row>
    <row r="67" spans="18:21" x14ac:dyDescent="0.2">
      <c r="R67" s="22"/>
      <c r="S67" s="22"/>
      <c r="T67" s="22"/>
    </row>
    <row r="68" spans="18:21" x14ac:dyDescent="0.2">
      <c r="R68" s="14"/>
      <c r="S68" s="14"/>
      <c r="T68" s="14"/>
    </row>
    <row r="73" spans="18:21" x14ac:dyDescent="0.2">
      <c r="U73" s="20"/>
    </row>
    <row r="74" spans="18:21" x14ac:dyDescent="0.2">
      <c r="U74" s="10"/>
    </row>
    <row r="75" spans="18:21" x14ac:dyDescent="0.2">
      <c r="U75" s="14"/>
    </row>
    <row r="76" spans="18:21" x14ac:dyDescent="0.2">
      <c r="U76" s="14"/>
    </row>
    <row r="77" spans="18:21" x14ac:dyDescent="0.2">
      <c r="U77" s="14"/>
    </row>
    <row r="78" spans="18:21" x14ac:dyDescent="0.2">
      <c r="U78" s="21"/>
    </row>
    <row r="79" spans="18:21" x14ac:dyDescent="0.2">
      <c r="U79" s="14"/>
    </row>
    <row r="80" spans="18:21" x14ac:dyDescent="0.2">
      <c r="U80" s="14"/>
    </row>
    <row r="81" spans="21:21" x14ac:dyDescent="0.2">
      <c r="U81" s="21"/>
    </row>
    <row r="82" spans="21:21" x14ac:dyDescent="0.2">
      <c r="U82" s="18"/>
    </row>
    <row r="83" spans="21:21" x14ac:dyDescent="0.2">
      <c r="U83" s="22"/>
    </row>
    <row r="84" spans="21:21" x14ac:dyDescent="0.2">
      <c r="U84" s="14"/>
    </row>
  </sheetData>
  <mergeCells count="9">
    <mergeCell ref="B58:M58"/>
    <mergeCell ref="B59:M59"/>
    <mergeCell ref="B60:M60"/>
    <mergeCell ref="B51:M51"/>
    <mergeCell ref="B52:M52"/>
    <mergeCell ref="B54:M54"/>
    <mergeCell ref="B55:M55"/>
    <mergeCell ref="B56:M56"/>
    <mergeCell ref="B57:M57"/>
  </mergeCells>
  <pageMargins left="0.7" right="0.7" top="0.75" bottom="0.75" header="0.3" footer="0.3"/>
  <pageSetup scale="60" orientation="portrait" horizontalDpi="0" verticalDpi="0"/>
  <drawing r:id="rId1"/>
  <legacyDrawing r:id="rId2"/>
  <extLst>
    <ext xmlns:x14="http://schemas.microsoft.com/office/spreadsheetml/2009/9/main" uri="{05C60535-1F16-4fd2-B633-F4F36F0B64E0}">
      <x14:sparklineGroups xmlns:xm="http://schemas.microsoft.com/office/excel/2006/main">
        <x14:sparklineGroup type="column" displayEmptyCellsAs="gap" xr2:uid="{F04B7098-C3BE-7542-B093-F47F43C0EB7E}">
          <x14:colorSeries rgb="FF376092"/>
          <x14:colorNegative rgb="FFD00000"/>
          <x14:colorAxis rgb="FF000000"/>
          <x14:colorMarkers rgb="FFD00000"/>
          <x14:colorFirst rgb="FFD00000"/>
          <x14:colorLast rgb="FFD00000"/>
          <x14:colorHigh rgb="FFD00000"/>
          <x14:colorLow rgb="FFD00000"/>
          <x14:sparklines>
            <x14:sparkline>
              <xm:sqref>V42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3078-05C7-854D-8F0B-A2DC5811A7B3}">
  <dimension ref="A1:G67"/>
  <sheetViews>
    <sheetView zoomScale="125" workbookViewId="0">
      <selection activeCell="I11" sqref="I11"/>
    </sheetView>
  </sheetViews>
  <sheetFormatPr baseColWidth="10" defaultRowHeight="16" x14ac:dyDescent="0.2"/>
  <cols>
    <col min="1" max="1" width="7.5" style="3" bestFit="1" customWidth="1"/>
    <col min="2" max="2" width="10.6640625" style="29" bestFit="1" customWidth="1"/>
    <col min="3" max="3" width="11.33203125" style="29" bestFit="1" customWidth="1"/>
    <col min="4" max="4" width="15.1640625" style="29" bestFit="1" customWidth="1"/>
    <col min="5" max="5" width="13" style="29" bestFit="1" customWidth="1"/>
    <col min="6" max="6" width="10.83203125" style="41"/>
    <col min="7" max="16" width="10.83203125" style="3"/>
    <col min="17" max="17" width="11.1640625" style="3" bestFit="1" customWidth="1"/>
    <col min="18" max="16384" width="10.83203125" style="3"/>
  </cols>
  <sheetData>
    <row r="1" spans="1:7" x14ac:dyDescent="0.2">
      <c r="A1" s="3" t="s">
        <v>0</v>
      </c>
      <c r="B1" s="29" t="s">
        <v>36</v>
      </c>
      <c r="C1" s="29" t="s">
        <v>2</v>
      </c>
      <c r="D1" s="29" t="s">
        <v>3</v>
      </c>
      <c r="E1" s="29" t="s">
        <v>18</v>
      </c>
      <c r="F1" s="41" t="s">
        <v>19</v>
      </c>
    </row>
    <row r="2" spans="1:7" x14ac:dyDescent="0.2">
      <c r="A2" s="31">
        <v>43435</v>
      </c>
      <c r="B2" s="30">
        <v>11.15</v>
      </c>
      <c r="E2" s="30">
        <v>64.540001000000004</v>
      </c>
    </row>
    <row r="3" spans="1:7" x14ac:dyDescent="0.2">
      <c r="A3" s="31">
        <v>43466</v>
      </c>
      <c r="B3" s="30">
        <v>12.25</v>
      </c>
      <c r="E3" s="30">
        <v>68.510002</v>
      </c>
    </row>
    <row r="4" spans="1:7" x14ac:dyDescent="0.2">
      <c r="A4" s="31">
        <v>43497</v>
      </c>
      <c r="B4" s="30">
        <v>10.66</v>
      </c>
      <c r="E4" s="30">
        <v>70.459998999999996</v>
      </c>
    </row>
    <row r="5" spans="1:7" x14ac:dyDescent="0.2">
      <c r="A5" s="31">
        <v>43525</v>
      </c>
      <c r="B5" s="30">
        <v>12.29</v>
      </c>
      <c r="E5" s="30">
        <v>58.619999</v>
      </c>
    </row>
    <row r="6" spans="1:7" x14ac:dyDescent="0.2">
      <c r="A6" s="31">
        <v>43556</v>
      </c>
      <c r="B6" s="30">
        <v>9.76</v>
      </c>
      <c r="E6" s="30">
        <v>58.5</v>
      </c>
    </row>
    <row r="7" spans="1:7" x14ac:dyDescent="0.2">
      <c r="A7" s="31">
        <v>43586</v>
      </c>
      <c r="B7" s="30">
        <v>7</v>
      </c>
      <c r="E7" s="30">
        <v>56.919998</v>
      </c>
    </row>
    <row r="8" spans="1:7" x14ac:dyDescent="0.2">
      <c r="A8" s="31">
        <v>43617</v>
      </c>
      <c r="B8" s="30">
        <v>6.29</v>
      </c>
      <c r="C8" s="30">
        <v>46.380001</v>
      </c>
      <c r="E8" s="30">
        <v>66.730002999999996</v>
      </c>
    </row>
    <row r="9" spans="1:7" x14ac:dyDescent="0.2">
      <c r="A9" s="31">
        <v>43647</v>
      </c>
      <c r="B9" s="30">
        <v>4.59</v>
      </c>
      <c r="C9" s="30">
        <v>42.139999000000003</v>
      </c>
      <c r="E9" s="30">
        <v>60.73</v>
      </c>
      <c r="G9" s="5"/>
    </row>
    <row r="10" spans="1:7" x14ac:dyDescent="0.2">
      <c r="A10" s="31">
        <v>43678</v>
      </c>
      <c r="B10" s="30">
        <v>1.73</v>
      </c>
      <c r="C10" s="30">
        <v>32.57</v>
      </c>
      <c r="E10" s="30">
        <v>54</v>
      </c>
    </row>
    <row r="11" spans="1:7" x14ac:dyDescent="0.2">
      <c r="A11" s="31">
        <v>43709</v>
      </c>
      <c r="B11" s="30">
        <v>1.2849999999999999</v>
      </c>
      <c r="C11" s="30">
        <v>30.469999000000001</v>
      </c>
      <c r="E11" s="30">
        <v>50.82</v>
      </c>
    </row>
    <row r="12" spans="1:7" x14ac:dyDescent="0.2">
      <c r="A12" s="31">
        <v>43739</v>
      </c>
      <c r="B12" s="30">
        <v>0.435</v>
      </c>
      <c r="C12" s="30">
        <v>31.5</v>
      </c>
      <c r="E12" s="30">
        <v>30.18</v>
      </c>
    </row>
    <row r="13" spans="1:7" x14ac:dyDescent="0.2">
      <c r="A13" s="31">
        <v>43770</v>
      </c>
      <c r="B13" s="30">
        <v>0.38</v>
      </c>
      <c r="C13" s="30">
        <v>29.6</v>
      </c>
      <c r="E13" s="30">
        <v>39.290000999999997</v>
      </c>
    </row>
    <row r="14" spans="1:7" x14ac:dyDescent="0.2">
      <c r="A14" s="31">
        <v>43800</v>
      </c>
      <c r="B14" s="30">
        <v>0.32200000000000001</v>
      </c>
      <c r="C14" s="30">
        <v>29.74</v>
      </c>
      <c r="E14" s="30">
        <v>43.075001</v>
      </c>
    </row>
    <row r="15" spans="1:7" x14ac:dyDescent="0.2">
      <c r="A15" s="31">
        <v>43831</v>
      </c>
      <c r="B15" s="30">
        <v>0.34399999999999997</v>
      </c>
      <c r="C15" s="30">
        <v>36.290000999999997</v>
      </c>
      <c r="E15" s="30">
        <v>49.994999</v>
      </c>
    </row>
    <row r="16" spans="1:7" x14ac:dyDescent="0.2">
      <c r="A16" s="31">
        <v>43862</v>
      </c>
      <c r="B16" s="30">
        <v>0.35899999999999999</v>
      </c>
      <c r="C16" s="30">
        <v>33.869999</v>
      </c>
      <c r="E16" s="30">
        <v>40.5</v>
      </c>
    </row>
    <row r="17" spans="1:6" x14ac:dyDescent="0.2">
      <c r="A17" s="31">
        <v>43891</v>
      </c>
      <c r="B17" s="30">
        <v>1.23</v>
      </c>
      <c r="C17" s="30">
        <v>27.92</v>
      </c>
      <c r="E17" s="30">
        <v>37.044998</v>
      </c>
    </row>
    <row r="18" spans="1:6" x14ac:dyDescent="0.2">
      <c r="A18" s="31">
        <v>43922</v>
      </c>
      <c r="B18" s="30">
        <v>1.34</v>
      </c>
      <c r="C18" s="30">
        <v>30.27</v>
      </c>
      <c r="E18" s="30">
        <v>44.599997999999999</v>
      </c>
      <c r="F18" s="42">
        <v>21.4</v>
      </c>
    </row>
    <row r="19" spans="1:6" x14ac:dyDescent="0.2">
      <c r="A19" s="31">
        <v>43952</v>
      </c>
      <c r="B19" s="30">
        <v>2.4700000000000002</v>
      </c>
      <c r="C19" s="30">
        <v>36.32</v>
      </c>
      <c r="E19" s="30">
        <v>46.700001</v>
      </c>
      <c r="F19" s="42">
        <v>21.98</v>
      </c>
    </row>
    <row r="20" spans="1:6" x14ac:dyDescent="0.2">
      <c r="A20" s="31">
        <v>43983</v>
      </c>
      <c r="B20" s="30">
        <v>2.63</v>
      </c>
      <c r="C20" s="30">
        <v>31.08</v>
      </c>
      <c r="E20" s="30">
        <v>60.970001000000003</v>
      </c>
      <c r="F20" s="42">
        <v>20.950001</v>
      </c>
    </row>
    <row r="21" spans="1:6" x14ac:dyDescent="0.2">
      <c r="A21" s="31">
        <v>44013</v>
      </c>
      <c r="B21" s="30">
        <v>5.34</v>
      </c>
      <c r="C21" s="30">
        <v>30.26</v>
      </c>
      <c r="E21" s="30">
        <v>59</v>
      </c>
      <c r="F21" s="42">
        <v>21.813998999999999</v>
      </c>
    </row>
    <row r="22" spans="1:6" x14ac:dyDescent="0.2">
      <c r="A22" s="31">
        <v>44044</v>
      </c>
      <c r="B22" s="30">
        <v>4.03</v>
      </c>
      <c r="C22" s="30">
        <v>33.630001</v>
      </c>
      <c r="E22" s="30">
        <v>60.310001</v>
      </c>
      <c r="F22" s="42">
        <v>22.48</v>
      </c>
    </row>
    <row r="23" spans="1:6" x14ac:dyDescent="0.2">
      <c r="A23" s="31">
        <v>44075</v>
      </c>
      <c r="B23" s="30">
        <v>3.22</v>
      </c>
      <c r="C23" s="30">
        <v>36.479999999999997</v>
      </c>
      <c r="E23" s="30">
        <v>60.950001</v>
      </c>
      <c r="F23" s="42">
        <v>22.280000999999999</v>
      </c>
    </row>
    <row r="24" spans="1:6" x14ac:dyDescent="0.2">
      <c r="A24" s="31">
        <v>44105</v>
      </c>
      <c r="B24" s="30">
        <v>2.5499999999999998</v>
      </c>
      <c r="C24" s="30">
        <v>33.409999999999997</v>
      </c>
      <c r="E24" s="30">
        <v>62.27</v>
      </c>
      <c r="F24" s="42">
        <v>22.040001</v>
      </c>
    </row>
    <row r="25" spans="1:6" x14ac:dyDescent="0.2">
      <c r="A25" s="31">
        <v>44136</v>
      </c>
      <c r="B25" s="30">
        <v>3.32</v>
      </c>
      <c r="C25" s="30">
        <v>49.66</v>
      </c>
      <c r="E25" s="30">
        <v>58.41</v>
      </c>
      <c r="F25" s="42">
        <v>21.280000999999999</v>
      </c>
    </row>
    <row r="26" spans="1:6" x14ac:dyDescent="0.2">
      <c r="A26" s="31">
        <v>44166</v>
      </c>
      <c r="B26" s="30">
        <v>2.78</v>
      </c>
      <c r="C26" s="30">
        <v>51</v>
      </c>
      <c r="E26" s="30">
        <v>58.169998</v>
      </c>
      <c r="F26" s="42">
        <v>22.82</v>
      </c>
    </row>
    <row r="27" spans="1:6" x14ac:dyDescent="0.2">
      <c r="A27" s="31">
        <v>44197</v>
      </c>
      <c r="B27" s="30">
        <v>3.54</v>
      </c>
      <c r="C27" s="30">
        <v>50.93</v>
      </c>
      <c r="D27" s="30">
        <v>193.270004</v>
      </c>
      <c r="E27" s="30">
        <v>59.830002</v>
      </c>
      <c r="F27" s="42">
        <v>22.82</v>
      </c>
    </row>
    <row r="28" spans="1:6" x14ac:dyDescent="0.2">
      <c r="A28" s="31">
        <v>44228</v>
      </c>
      <c r="B28" s="30">
        <v>3.18</v>
      </c>
      <c r="C28" s="30">
        <v>51.75</v>
      </c>
      <c r="D28" s="30">
        <v>169.490005</v>
      </c>
      <c r="E28" s="30">
        <v>50.75</v>
      </c>
      <c r="F28" s="42">
        <v>19.799999</v>
      </c>
    </row>
    <row r="29" spans="1:6" x14ac:dyDescent="0.2">
      <c r="A29" s="31">
        <v>44256</v>
      </c>
      <c r="B29" s="30">
        <v>2.93</v>
      </c>
      <c r="C29" s="30">
        <v>54.509998000000003</v>
      </c>
      <c r="D29" s="30">
        <v>131.13000500000001</v>
      </c>
      <c r="E29" s="30">
        <v>51.709999000000003</v>
      </c>
      <c r="F29" s="42">
        <v>18.860001</v>
      </c>
    </row>
    <row r="30" spans="1:6" x14ac:dyDescent="0.2">
      <c r="A30" s="31">
        <v>44287</v>
      </c>
      <c r="B30" s="30">
        <v>2.46</v>
      </c>
      <c r="C30" s="30">
        <v>54.77</v>
      </c>
      <c r="D30" s="30">
        <v>143.16999799999999</v>
      </c>
      <c r="E30" s="30">
        <v>55</v>
      </c>
      <c r="F30" s="42">
        <v>20.84</v>
      </c>
    </row>
    <row r="31" spans="1:6" x14ac:dyDescent="0.2">
      <c r="A31" s="31">
        <v>44317</v>
      </c>
      <c r="B31" s="30">
        <v>2.0299999999999998</v>
      </c>
      <c r="C31" s="30">
        <v>50.830002</v>
      </c>
      <c r="D31" s="30">
        <v>150.279999</v>
      </c>
      <c r="E31" s="30">
        <v>48.27</v>
      </c>
      <c r="F31" s="42">
        <v>18.162001</v>
      </c>
    </row>
    <row r="32" spans="1:6" x14ac:dyDescent="0.2">
      <c r="A32" s="31">
        <v>44348</v>
      </c>
      <c r="B32" s="30">
        <v>1.78</v>
      </c>
      <c r="C32" s="30">
        <v>50.119999</v>
      </c>
      <c r="D32" s="30">
        <v>178.33000200000001</v>
      </c>
      <c r="E32" s="30">
        <v>49.5</v>
      </c>
      <c r="F32" s="42">
        <v>18.260000000000002</v>
      </c>
    </row>
    <row r="33" spans="1:6" x14ac:dyDescent="0.2">
      <c r="A33" s="31">
        <v>44378</v>
      </c>
      <c r="B33" s="30">
        <v>1.71</v>
      </c>
      <c r="C33" s="30">
        <v>43.459999000000003</v>
      </c>
      <c r="D33" s="30">
        <v>174.28999300000001</v>
      </c>
      <c r="E33" s="30"/>
      <c r="F33" s="42">
        <v>17.610001</v>
      </c>
    </row>
    <row r="34" spans="1:6" x14ac:dyDescent="0.2">
      <c r="A34" s="31">
        <v>44409</v>
      </c>
      <c r="B34" s="30">
        <v>1.31</v>
      </c>
      <c r="C34" s="30">
        <v>39.139999000000003</v>
      </c>
      <c r="D34" s="30">
        <v>191.39999399999999</v>
      </c>
      <c r="E34" s="30"/>
      <c r="F34" s="42">
        <v>18.120000999999998</v>
      </c>
    </row>
    <row r="35" spans="1:6" x14ac:dyDescent="0.2">
      <c r="A35" s="31">
        <v>44440</v>
      </c>
      <c r="B35" s="30">
        <v>0.88500000000000001</v>
      </c>
      <c r="C35" s="30">
        <v>44.799999</v>
      </c>
      <c r="D35" s="30">
        <v>205.979996</v>
      </c>
      <c r="E35" s="30"/>
      <c r="F35" s="42">
        <v>14.53</v>
      </c>
    </row>
    <row r="36" spans="1:6" x14ac:dyDescent="0.2">
      <c r="A36" s="31">
        <v>44470</v>
      </c>
      <c r="B36" s="30">
        <v>1.94</v>
      </c>
      <c r="C36" s="30">
        <v>43.82</v>
      </c>
      <c r="D36" s="30">
        <v>194.800003</v>
      </c>
      <c r="E36" s="30"/>
      <c r="F36" s="42">
        <v>14.29</v>
      </c>
    </row>
    <row r="37" spans="1:6" x14ac:dyDescent="0.2">
      <c r="A37" s="31">
        <v>44501</v>
      </c>
      <c r="B37" s="30">
        <v>1.04</v>
      </c>
      <c r="C37" s="30">
        <v>42.599997999999999</v>
      </c>
      <c r="D37" s="30">
        <v>201.46000699999999</v>
      </c>
      <c r="E37" s="30"/>
      <c r="F37" s="42">
        <v>13.63</v>
      </c>
    </row>
    <row r="38" spans="1:6" x14ac:dyDescent="0.2">
      <c r="A38" s="4"/>
    </row>
    <row r="39" spans="1:6" x14ac:dyDescent="0.2">
      <c r="A39" s="4"/>
    </row>
    <row r="40" spans="1:6" x14ac:dyDescent="0.2">
      <c r="A40" s="4"/>
    </row>
    <row r="41" spans="1:6" x14ac:dyDescent="0.2">
      <c r="A41" s="4"/>
    </row>
    <row r="42" spans="1:6" x14ac:dyDescent="0.2">
      <c r="A42" s="4"/>
    </row>
    <row r="43" spans="1:6" x14ac:dyDescent="0.2">
      <c r="A43" s="4"/>
    </row>
    <row r="44" spans="1:6" x14ac:dyDescent="0.2">
      <c r="A44" s="4"/>
    </row>
    <row r="45" spans="1:6" x14ac:dyDescent="0.2">
      <c r="A45" s="4"/>
    </row>
    <row r="46" spans="1:6" x14ac:dyDescent="0.2">
      <c r="A46" s="4"/>
    </row>
    <row r="47" spans="1:6" x14ac:dyDescent="0.2">
      <c r="A47" s="4"/>
    </row>
    <row r="48" spans="1:6" x14ac:dyDescent="0.2">
      <c r="A48" s="4"/>
    </row>
    <row r="49" spans="1:1" x14ac:dyDescent="0.2">
      <c r="A49" s="4"/>
    </row>
    <row r="50" spans="1:1" x14ac:dyDescent="0.2">
      <c r="A50" s="4"/>
    </row>
    <row r="51" spans="1:1" x14ac:dyDescent="0.2">
      <c r="A51" s="4"/>
    </row>
    <row r="52" spans="1:1" x14ac:dyDescent="0.2">
      <c r="A52" s="4"/>
    </row>
    <row r="53" spans="1:1" x14ac:dyDescent="0.2">
      <c r="A53" s="4"/>
    </row>
    <row r="54" spans="1:1" x14ac:dyDescent="0.2">
      <c r="A54" s="4"/>
    </row>
    <row r="55" spans="1:1" x14ac:dyDescent="0.2">
      <c r="A55" s="4"/>
    </row>
    <row r="56" spans="1:1" x14ac:dyDescent="0.2">
      <c r="A56" s="4"/>
    </row>
    <row r="57" spans="1:1" x14ac:dyDescent="0.2">
      <c r="A57" s="4"/>
    </row>
    <row r="58" spans="1:1" x14ac:dyDescent="0.2">
      <c r="A58" s="4"/>
    </row>
    <row r="59" spans="1:1" x14ac:dyDescent="0.2">
      <c r="A59" s="4"/>
    </row>
    <row r="60" spans="1:1" x14ac:dyDescent="0.2">
      <c r="A60" s="4"/>
    </row>
    <row r="61" spans="1:1" x14ac:dyDescent="0.2">
      <c r="A61" s="4"/>
    </row>
    <row r="62" spans="1:1" x14ac:dyDescent="0.2">
      <c r="A62" s="4"/>
    </row>
    <row r="63" spans="1:1" x14ac:dyDescent="0.2">
      <c r="A63" s="4"/>
    </row>
    <row r="64" spans="1:1" x14ac:dyDescent="0.2">
      <c r="A64" s="4"/>
    </row>
    <row r="65" spans="1:1" x14ac:dyDescent="0.2">
      <c r="A65" s="4"/>
    </row>
    <row r="66" spans="1:1" x14ac:dyDescent="0.2">
      <c r="A66" s="4"/>
    </row>
    <row r="67" spans="1:1" x14ac:dyDescent="0.2">
      <c r="A67" s="4"/>
    </row>
  </sheetData>
  <pageMargins left="0.7" right="0.7" top="0.75" bottom="0.75" header="0.3" footer="0.3"/>
  <pageSetup orientation="portrait" horizontalDpi="0" verticalDpi="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8D6B9-39B7-E448-815B-D71BFF0E84E9}">
  <dimension ref="B2:M25"/>
  <sheetViews>
    <sheetView showGridLines="0" view="pageBreakPreview" zoomScale="80" zoomScaleNormal="100" zoomScaleSheetLayoutView="80" workbookViewId="0">
      <selection activeCell="H20" sqref="H20"/>
    </sheetView>
  </sheetViews>
  <sheetFormatPr baseColWidth="10" defaultRowHeight="15" x14ac:dyDescent="0.2"/>
  <cols>
    <col min="1" max="1" width="1.83203125" customWidth="1"/>
    <col min="2" max="2" width="6.33203125" style="83" customWidth="1"/>
    <col min="3" max="3" width="7" style="99" customWidth="1"/>
    <col min="4" max="12" width="7" customWidth="1"/>
    <col min="13" max="13" width="6" customWidth="1"/>
  </cols>
  <sheetData>
    <row r="2" spans="2:13" x14ac:dyDescent="0.2">
      <c r="B2" s="102" t="s">
        <v>113</v>
      </c>
      <c r="C2" s="99" t="s">
        <v>6</v>
      </c>
      <c r="D2" s="81"/>
      <c r="E2" s="81"/>
      <c r="F2" s="81"/>
      <c r="G2" s="81"/>
      <c r="H2" s="81"/>
      <c r="I2" s="81"/>
      <c r="J2" s="81"/>
      <c r="K2" s="81"/>
      <c r="L2" s="81"/>
      <c r="M2" s="81"/>
    </row>
    <row r="3" spans="2:13" x14ac:dyDescent="0.2">
      <c r="B3" s="102" t="s">
        <v>114</v>
      </c>
      <c r="C3" s="99" t="s">
        <v>7</v>
      </c>
      <c r="D3" s="81"/>
      <c r="E3" s="81"/>
      <c r="F3" s="81"/>
      <c r="G3" s="81"/>
      <c r="H3" s="81"/>
      <c r="I3" s="81"/>
      <c r="J3" s="81"/>
      <c r="K3" s="81"/>
      <c r="L3" s="81"/>
      <c r="M3" s="81"/>
    </row>
    <row r="4" spans="2:13" x14ac:dyDescent="0.2">
      <c r="B4" s="102" t="s">
        <v>115</v>
      </c>
      <c r="C4" s="99" t="s">
        <v>8</v>
      </c>
      <c r="D4" s="81"/>
      <c r="E4" s="81"/>
      <c r="F4" s="81"/>
      <c r="G4" s="81"/>
      <c r="H4" s="81"/>
      <c r="I4" s="81"/>
      <c r="J4" s="81"/>
      <c r="K4" s="81"/>
      <c r="L4" s="81"/>
      <c r="M4" s="81"/>
    </row>
    <row r="5" spans="2:13" x14ac:dyDescent="0.2">
      <c r="B5" s="102" t="s">
        <v>116</v>
      </c>
      <c r="C5" s="99" t="s">
        <v>13</v>
      </c>
      <c r="D5" s="81"/>
      <c r="E5" s="81"/>
      <c r="F5" s="81"/>
      <c r="G5" s="81"/>
      <c r="H5" s="81"/>
      <c r="I5" s="81"/>
      <c r="J5" s="81"/>
      <c r="K5" s="81"/>
      <c r="L5" s="81"/>
      <c r="M5" s="81"/>
    </row>
    <row r="6" spans="2:13" x14ac:dyDescent="0.2">
      <c r="B6" s="102" t="s">
        <v>117</v>
      </c>
      <c r="C6" s="99" t="s">
        <v>14</v>
      </c>
      <c r="D6" s="81"/>
      <c r="E6" s="81"/>
      <c r="F6" s="81"/>
      <c r="G6" s="81"/>
      <c r="H6" s="81"/>
      <c r="I6" s="81"/>
      <c r="J6" s="81"/>
      <c r="K6" s="81"/>
      <c r="L6" s="81"/>
      <c r="M6" s="81"/>
    </row>
    <row r="7" spans="2:13" ht="30" customHeight="1" x14ac:dyDescent="0.2">
      <c r="B7" s="102" t="s">
        <v>118</v>
      </c>
      <c r="C7" s="100" t="s">
        <v>15</v>
      </c>
      <c r="D7" s="100"/>
      <c r="E7" s="100"/>
      <c r="F7" s="100"/>
      <c r="G7" s="100"/>
      <c r="H7" s="100"/>
      <c r="I7" s="100"/>
      <c r="J7" s="100"/>
      <c r="K7" s="100"/>
      <c r="L7" s="100"/>
      <c r="M7" s="100"/>
    </row>
    <row r="8" spans="2:13" x14ac:dyDescent="0.2">
      <c r="B8" s="102" t="s">
        <v>119</v>
      </c>
      <c r="C8" s="99" t="s">
        <v>16</v>
      </c>
      <c r="D8" s="81"/>
      <c r="E8" s="81"/>
      <c r="F8" s="81"/>
      <c r="G8" s="81"/>
      <c r="H8" s="81"/>
      <c r="I8" s="81"/>
      <c r="J8" s="81"/>
      <c r="K8" s="81"/>
      <c r="L8" s="81"/>
      <c r="M8" s="81"/>
    </row>
    <row r="9" spans="2:13" ht="30" customHeight="1" x14ac:dyDescent="0.2">
      <c r="B9" s="102" t="s">
        <v>120</v>
      </c>
      <c r="C9" s="100" t="s">
        <v>21</v>
      </c>
      <c r="D9" s="100"/>
      <c r="E9" s="100"/>
      <c r="F9" s="100"/>
      <c r="G9" s="100"/>
      <c r="H9" s="100"/>
      <c r="I9" s="100"/>
      <c r="J9" s="100"/>
      <c r="K9" s="100"/>
      <c r="L9" s="100"/>
      <c r="M9" s="100"/>
    </row>
    <row r="10" spans="2:13" ht="30" customHeight="1" x14ac:dyDescent="0.2">
      <c r="B10" s="102" t="s">
        <v>121</v>
      </c>
      <c r="C10" s="100" t="s">
        <v>17</v>
      </c>
      <c r="D10" s="100"/>
      <c r="E10" s="100"/>
      <c r="F10" s="100"/>
      <c r="G10" s="100"/>
      <c r="H10" s="100"/>
      <c r="I10" s="100"/>
      <c r="J10" s="100"/>
      <c r="K10" s="100"/>
      <c r="L10" s="100"/>
      <c r="M10" s="100"/>
    </row>
    <row r="11" spans="2:13" x14ac:dyDescent="0.2">
      <c r="B11" s="102" t="s">
        <v>122</v>
      </c>
      <c r="C11" s="99" t="s">
        <v>22</v>
      </c>
      <c r="D11" s="81"/>
      <c r="E11" s="81"/>
      <c r="F11" s="81"/>
      <c r="G11" s="81"/>
      <c r="H11" s="81"/>
      <c r="I11" s="81"/>
      <c r="J11" s="81"/>
      <c r="K11" s="81"/>
      <c r="L11" s="81"/>
      <c r="M11" s="81"/>
    </row>
    <row r="12" spans="2:13" x14ac:dyDescent="0.2">
      <c r="B12" s="102" t="s">
        <v>123</v>
      </c>
      <c r="C12" s="99" t="s">
        <v>23</v>
      </c>
      <c r="D12" s="81"/>
      <c r="E12" s="81"/>
      <c r="F12" s="81"/>
      <c r="G12" s="81"/>
      <c r="H12" s="81"/>
      <c r="I12" s="81"/>
      <c r="J12" s="81"/>
      <c r="K12" s="81"/>
      <c r="L12" s="81"/>
      <c r="M12" s="81"/>
    </row>
    <row r="13" spans="2:13" x14ac:dyDescent="0.2">
      <c r="B13" s="102" t="s">
        <v>124</v>
      </c>
      <c r="C13" s="99" t="s">
        <v>24</v>
      </c>
      <c r="D13" s="81"/>
      <c r="E13" s="81"/>
      <c r="F13" s="81"/>
      <c r="G13" s="81"/>
      <c r="H13" s="81"/>
      <c r="I13" s="81"/>
      <c r="J13" s="81"/>
      <c r="K13" s="81"/>
      <c r="L13" s="81"/>
      <c r="M13" s="81"/>
    </row>
    <row r="14" spans="2:13" x14ac:dyDescent="0.2">
      <c r="B14" s="102" t="s">
        <v>125</v>
      </c>
      <c r="C14" s="99" t="s">
        <v>25</v>
      </c>
      <c r="D14" s="81"/>
      <c r="E14" s="81"/>
      <c r="F14" s="81"/>
      <c r="G14" s="81"/>
      <c r="H14" s="81"/>
      <c r="I14" s="81"/>
      <c r="J14" s="81"/>
      <c r="K14" s="81"/>
      <c r="L14" s="81"/>
      <c r="M14" s="81"/>
    </row>
    <row r="15" spans="2:13" x14ac:dyDescent="0.2">
      <c r="B15" s="102" t="s">
        <v>126</v>
      </c>
      <c r="C15" s="99" t="s">
        <v>31</v>
      </c>
      <c r="D15" s="81"/>
      <c r="E15" s="81"/>
      <c r="F15" s="81"/>
      <c r="G15" s="81"/>
      <c r="H15" s="81"/>
      <c r="I15" s="81"/>
      <c r="J15" s="81"/>
      <c r="K15" s="81"/>
      <c r="L15" s="81"/>
      <c r="M15" s="81"/>
    </row>
    <row r="16" spans="2:13" x14ac:dyDescent="0.2">
      <c r="B16" s="102" t="s">
        <v>127</v>
      </c>
      <c r="C16" s="99" t="s">
        <v>32</v>
      </c>
      <c r="D16" s="81"/>
      <c r="E16" s="81"/>
      <c r="F16" s="81"/>
      <c r="G16" s="81"/>
      <c r="H16" s="81"/>
      <c r="I16" s="81"/>
      <c r="J16" s="81"/>
      <c r="K16" s="81"/>
      <c r="L16" s="81"/>
      <c r="M16" s="81"/>
    </row>
    <row r="17" spans="2:13" ht="30" customHeight="1" x14ac:dyDescent="0.2">
      <c r="B17" s="102" t="s">
        <v>128</v>
      </c>
      <c r="C17" s="100" t="s">
        <v>33</v>
      </c>
      <c r="D17" s="100"/>
      <c r="E17" s="100"/>
      <c r="F17" s="100"/>
      <c r="G17" s="100"/>
      <c r="H17" s="100"/>
      <c r="I17" s="100"/>
      <c r="J17" s="100"/>
      <c r="K17" s="100"/>
      <c r="L17" s="100"/>
      <c r="M17" s="100"/>
    </row>
    <row r="18" spans="2:13" ht="30" customHeight="1" x14ac:dyDescent="0.2">
      <c r="B18" s="102" t="s">
        <v>129</v>
      </c>
      <c r="C18" s="100" t="s">
        <v>37</v>
      </c>
      <c r="D18" s="100"/>
      <c r="E18" s="100"/>
      <c r="F18" s="100"/>
      <c r="G18" s="100"/>
      <c r="H18" s="100"/>
      <c r="I18" s="100"/>
      <c r="J18" s="100"/>
      <c r="K18" s="100"/>
      <c r="L18" s="100"/>
      <c r="M18" s="100"/>
    </row>
    <row r="19" spans="2:13" x14ac:dyDescent="0.2">
      <c r="B19" s="102" t="s">
        <v>130</v>
      </c>
      <c r="C19" s="99" t="s">
        <v>35</v>
      </c>
      <c r="D19" s="81"/>
      <c r="E19" s="81"/>
      <c r="F19" s="81"/>
      <c r="G19" s="81"/>
      <c r="H19" s="81"/>
      <c r="I19" s="81"/>
      <c r="J19" s="81"/>
      <c r="K19" s="81"/>
      <c r="L19" s="81"/>
      <c r="M19" s="81"/>
    </row>
    <row r="20" spans="2:13" x14ac:dyDescent="0.2">
      <c r="B20" s="102" t="s">
        <v>131</v>
      </c>
      <c r="C20" s="99" t="s">
        <v>34</v>
      </c>
      <c r="D20" s="81"/>
      <c r="E20" s="81"/>
      <c r="F20" s="81"/>
      <c r="G20" s="81"/>
      <c r="H20" s="81"/>
      <c r="I20" s="81"/>
      <c r="J20" s="81"/>
      <c r="K20" s="81"/>
      <c r="L20" s="81"/>
      <c r="M20" s="81"/>
    </row>
    <row r="21" spans="2:13" ht="30" customHeight="1" x14ac:dyDescent="0.2">
      <c r="B21" s="102" t="s">
        <v>132</v>
      </c>
      <c r="C21" s="101" t="s">
        <v>52</v>
      </c>
      <c r="D21" s="101"/>
      <c r="E21" s="101"/>
      <c r="F21" s="101"/>
      <c r="G21" s="101"/>
      <c r="H21" s="101"/>
      <c r="I21" s="101"/>
      <c r="J21" s="101"/>
      <c r="K21" s="101"/>
      <c r="L21" s="101"/>
      <c r="M21" s="101"/>
    </row>
    <row r="22" spans="2:13" s="82" customFormat="1" ht="166" customHeight="1" x14ac:dyDescent="0.2">
      <c r="B22" s="102" t="s">
        <v>133</v>
      </c>
      <c r="C22" s="100" t="s">
        <v>56</v>
      </c>
      <c r="D22" s="100"/>
      <c r="E22" s="100"/>
      <c r="F22" s="100"/>
      <c r="G22" s="100"/>
      <c r="H22" s="100"/>
      <c r="I22" s="100"/>
      <c r="J22" s="100"/>
      <c r="K22" s="100"/>
      <c r="L22" s="100"/>
      <c r="M22" s="100"/>
    </row>
    <row r="23" spans="2:13" s="82" customFormat="1" ht="166" customHeight="1" x14ac:dyDescent="0.2">
      <c r="B23" s="102" t="s">
        <v>134</v>
      </c>
      <c r="C23" s="100" t="s">
        <v>57</v>
      </c>
      <c r="D23" s="100"/>
      <c r="E23" s="100"/>
      <c r="F23" s="100"/>
      <c r="G23" s="100"/>
      <c r="H23" s="100"/>
      <c r="I23" s="100"/>
      <c r="J23" s="100"/>
      <c r="K23" s="100"/>
      <c r="L23" s="100"/>
      <c r="M23" s="100"/>
    </row>
    <row r="24" spans="2:13" x14ac:dyDescent="0.2">
      <c r="B24" s="102" t="s">
        <v>140</v>
      </c>
      <c r="C24" s="99" t="s">
        <v>138</v>
      </c>
      <c r="D24" s="81"/>
      <c r="E24" s="81"/>
      <c r="F24" s="81"/>
      <c r="G24" s="81"/>
      <c r="H24" s="81"/>
      <c r="I24" s="81"/>
      <c r="J24" s="81"/>
      <c r="K24" s="81"/>
      <c r="L24" s="81"/>
      <c r="M24" s="81"/>
    </row>
    <row r="25" spans="2:13" x14ac:dyDescent="0.2">
      <c r="B25" s="102" t="s">
        <v>139</v>
      </c>
      <c r="C25" s="99" t="s">
        <v>141</v>
      </c>
      <c r="D25" s="81"/>
      <c r="E25" s="81"/>
      <c r="F25" s="81"/>
      <c r="G25" s="81"/>
      <c r="H25" s="81"/>
      <c r="I25" s="81"/>
      <c r="J25" s="81"/>
      <c r="K25" s="81"/>
      <c r="L25" s="81"/>
      <c r="M25" s="81"/>
    </row>
  </sheetData>
  <mergeCells count="8">
    <mergeCell ref="C23:M23"/>
    <mergeCell ref="C18:M18"/>
    <mergeCell ref="C17:M17"/>
    <mergeCell ref="C21:M21"/>
    <mergeCell ref="C7:M7"/>
    <mergeCell ref="C9:M9"/>
    <mergeCell ref="C10:M10"/>
    <mergeCell ref="C22:M22"/>
  </mergeCells>
  <phoneticPr fontId="1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Letter_Shareholders</vt:lpstr>
      <vt:lpstr>Dashboard 1</vt:lpstr>
      <vt:lpstr>Dashboard 2</vt:lpstr>
      <vt:lpstr>Stock Price 3Y</vt:lpstr>
      <vt:lpstr>References</vt:lpstr>
      <vt:lpstr>'Stock Price 3Y'!DIS</vt:lpstr>
      <vt:lpstr>'Stock Price 3Y'!NFLX</vt:lpstr>
      <vt:lpstr>'Dashboard 1'!Print_Area</vt:lpstr>
      <vt:lpstr>'Dashboard 2'!Print_Area</vt:lpstr>
      <vt:lpstr>Letter_Shareholders!Print_Area</vt:lpstr>
      <vt:lpstr>References!Print_Area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Alice Huang</cp:lastModifiedBy>
  <cp:revision/>
  <cp:lastPrinted>2021-11-24T18:39:21Z</cp:lastPrinted>
  <dcterms:created xsi:type="dcterms:W3CDTF">2021-06-17T12:36:24Z</dcterms:created>
  <dcterms:modified xsi:type="dcterms:W3CDTF">2021-11-24T18:39:50Z</dcterms:modified>
  <cp:category/>
  <cp:contentStatus/>
</cp:coreProperties>
</file>