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icehwu/Dropbox/EJR_project/revise/newplots/figures/"/>
    </mc:Choice>
  </mc:AlternateContent>
  <bookViews>
    <workbookView xWindow="0" yWindow="460" windowWidth="31000" windowHeight="17600" tabRatio="500" activeTab="3"/>
  </bookViews>
  <sheets>
    <sheet name="figure3-a" sheetId="2" r:id="rId1"/>
    <sheet name="figure3-b" sheetId="5" r:id="rId2"/>
    <sheet name="figure4-a" sheetId="3" r:id="rId3"/>
    <sheet name="figure4-b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6" l="1"/>
  <c r="B3" i="6"/>
  <c r="B4" i="6"/>
  <c r="B5" i="6"/>
  <c r="B6" i="6"/>
  <c r="F6" i="6"/>
  <c r="E6" i="6"/>
  <c r="I5" i="6"/>
  <c r="F5" i="6"/>
  <c r="E5" i="6"/>
  <c r="I4" i="6"/>
  <c r="F4" i="6"/>
  <c r="E4" i="6"/>
  <c r="I3" i="6"/>
  <c r="F3" i="6"/>
  <c r="E3" i="6"/>
  <c r="I2" i="6"/>
  <c r="F2" i="6"/>
  <c r="E2" i="6"/>
  <c r="I6" i="5"/>
  <c r="F6" i="5"/>
  <c r="E6" i="5"/>
  <c r="I5" i="5"/>
  <c r="F5" i="5"/>
  <c r="E5" i="5"/>
  <c r="I4" i="5"/>
  <c r="F4" i="5"/>
  <c r="E4" i="5"/>
  <c r="I3" i="5"/>
  <c r="F3" i="5"/>
  <c r="E3" i="5"/>
  <c r="I2" i="5"/>
  <c r="E2" i="5"/>
  <c r="I2" i="3"/>
  <c r="E2" i="3"/>
  <c r="B3" i="3"/>
  <c r="F3" i="3"/>
  <c r="B4" i="3"/>
  <c r="F4" i="3"/>
  <c r="B5" i="3"/>
  <c r="F5" i="3"/>
  <c r="B6" i="3"/>
  <c r="F6" i="3"/>
  <c r="F2" i="3"/>
  <c r="I2" i="2"/>
  <c r="E2" i="2"/>
  <c r="F4" i="2"/>
  <c r="F5" i="2"/>
  <c r="F6" i="2"/>
  <c r="F3" i="2"/>
  <c r="E6" i="3"/>
  <c r="I6" i="3"/>
  <c r="I5" i="3"/>
  <c r="E5" i="3"/>
  <c r="I4" i="3"/>
  <c r="E4" i="3"/>
  <c r="I3" i="3"/>
  <c r="E3" i="3"/>
  <c r="E6" i="2"/>
  <c r="E5" i="2"/>
  <c r="I4" i="2"/>
  <c r="I5" i="2"/>
  <c r="I6" i="2"/>
  <c r="I3" i="2"/>
  <c r="E4" i="2"/>
  <c r="E3" i="2"/>
</calcChain>
</file>

<file path=xl/sharedStrings.xml><?xml version="1.0" encoding="utf-8"?>
<sst xmlns="http://schemas.openxmlformats.org/spreadsheetml/2006/main" count="44" uniqueCount="10">
  <si>
    <t>F</t>
  </si>
  <si>
    <t>M</t>
  </si>
  <si>
    <t>JMCs/Postdocs</t>
  </si>
  <si>
    <t>Junior Faculty</t>
  </si>
  <si>
    <t>Senior Faculty</t>
  </si>
  <si>
    <t>Students</t>
  </si>
  <si>
    <t>F-se</t>
  </si>
  <si>
    <t>error bar</t>
  </si>
  <si>
    <t>M-se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</si>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</sst>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30927384077"/>
          <c:y val="0.056425423771679"/>
          <c:w val="0.677601049868766"/>
          <c:h val="0.788629200549832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'figure3-a'!$E$2:$E$6</c:f>
                <c:numCache>
                  <c:formatCode>General</c:formatCode>
                  <c:ptCount val="5"/>
                  <c:pt idx="0">
                    <c:v>0.035495404</c:v>
                  </c:pt>
                  <c:pt idx="1">
                    <c:v>0.286764856</c:v>
                  </c:pt>
                  <c:pt idx="2">
                    <c:v>0.445788868</c:v>
                  </c:pt>
                  <c:pt idx="3">
                    <c:v>0.515810652</c:v>
                  </c:pt>
                  <c:pt idx="4">
                    <c:v>0.47426708</c:v>
                  </c:pt>
                </c:numCache>
              </c:numRef>
            </c:plus>
            <c:minus>
              <c:numRef>
                <c:f>'figure3-a'!$E$2:$E$6</c:f>
                <c:numCache>
                  <c:formatCode>General</c:formatCode>
                  <c:ptCount val="5"/>
                  <c:pt idx="0">
                    <c:v>0.035495404</c:v>
                  </c:pt>
                  <c:pt idx="1">
                    <c:v>0.286764856</c:v>
                  </c:pt>
                  <c:pt idx="2">
                    <c:v>0.445788868</c:v>
                  </c:pt>
                  <c:pt idx="3">
                    <c:v>0.515810652</c:v>
                  </c:pt>
                  <c:pt idx="4">
                    <c:v>0.47426708</c:v>
                  </c:pt>
                </c:numCache>
              </c:numRef>
            </c:minus>
            <c:spPr>
              <a:noFill/>
              <a:ln w="889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'figure3-a'!$B$2:$B$6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</c:numCache>
            </c:numRef>
          </c:xVal>
          <c:yVal>
            <c:numRef>
              <c:f>'figure3-a'!$C$2:$C$6</c:f>
              <c:numCache>
                <c:formatCode>General</c:formatCode>
                <c:ptCount val="5"/>
                <c:pt idx="0">
                  <c:v>1.879248</c:v>
                </c:pt>
                <c:pt idx="1">
                  <c:v>6.154291</c:v>
                </c:pt>
                <c:pt idx="2">
                  <c:v>6.66141</c:v>
                </c:pt>
                <c:pt idx="3">
                  <c:v>8.373448</c:v>
                </c:pt>
                <c:pt idx="4">
                  <c:v>5.071531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'figure3-a'!$I$2:$I$6</c:f>
                <c:numCache>
                  <c:formatCode>General</c:formatCode>
                  <c:ptCount val="5"/>
                  <c:pt idx="0">
                    <c:v>0.033011692</c:v>
                  </c:pt>
                  <c:pt idx="1">
                    <c:v>0.241659376</c:v>
                  </c:pt>
                  <c:pt idx="2">
                    <c:v>0.325568152</c:v>
                  </c:pt>
                  <c:pt idx="3">
                    <c:v>0.36251082</c:v>
                  </c:pt>
                  <c:pt idx="4">
                    <c:v>0.214928504</c:v>
                  </c:pt>
                </c:numCache>
              </c:numRef>
            </c:plus>
            <c:minus>
              <c:numRef>
                <c:f>'figure3-a'!$I$2:$I$6</c:f>
                <c:numCache>
                  <c:formatCode>General</c:formatCode>
                  <c:ptCount val="5"/>
                  <c:pt idx="0">
                    <c:v>0.033011692</c:v>
                  </c:pt>
                  <c:pt idx="1">
                    <c:v>0.241659376</c:v>
                  </c:pt>
                  <c:pt idx="2">
                    <c:v>0.325568152</c:v>
                  </c:pt>
                  <c:pt idx="3">
                    <c:v>0.36251082</c:v>
                  </c:pt>
                  <c:pt idx="4">
                    <c:v>0.214928504</c:v>
                  </c:pt>
                </c:numCache>
              </c:numRef>
            </c:minus>
            <c:spPr>
              <a:noFill/>
              <a:ln w="889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'figure3-a'!$F$2:$F$6</c:f>
              <c:numCache>
                <c:formatCode>General</c:formatCode>
                <c:ptCount val="5"/>
                <c:pt idx="0">
                  <c:v>1.2</c:v>
                </c:pt>
                <c:pt idx="1">
                  <c:v>4.2</c:v>
                </c:pt>
                <c:pt idx="2">
                  <c:v>7.2</c:v>
                </c:pt>
                <c:pt idx="3">
                  <c:v>10.2</c:v>
                </c:pt>
                <c:pt idx="4">
                  <c:v>13.2</c:v>
                </c:pt>
              </c:numCache>
            </c:numRef>
          </c:xVal>
          <c:yVal>
            <c:numRef>
              <c:f>'figure3-a'!$G$2:$G$6</c:f>
              <c:numCache>
                <c:formatCode>General</c:formatCode>
                <c:ptCount val="5"/>
                <c:pt idx="0">
                  <c:v>3.246816</c:v>
                </c:pt>
                <c:pt idx="1">
                  <c:v>9.35364</c:v>
                </c:pt>
                <c:pt idx="2">
                  <c:v>8.799597</c:v>
                </c:pt>
                <c:pt idx="3">
                  <c:v>9.382429</c:v>
                </c:pt>
                <c:pt idx="4">
                  <c:v>6.001854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84128"/>
        <c:axId val="264971952"/>
      </c:scatterChart>
      <c:valAx>
        <c:axId val="265184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71952"/>
        <c:crosses val="autoZero"/>
        <c:crossBetween val="midCat"/>
      </c:valAx>
      <c:valAx>
        <c:axId val="264971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Mean No. Academic/Professional</a:t>
                </a:r>
                <a:endParaRPr lang="en-US" sz="1000" baseline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84128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30927384077"/>
          <c:y val="0.056425423771679"/>
          <c:w val="0.677601049868766"/>
          <c:h val="0.788629200549832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'figure3-b'!$E$2:$E$6</c:f>
                <c:numCache>
                  <c:formatCode>General</c:formatCode>
                  <c:ptCount val="5"/>
                  <c:pt idx="0">
                    <c:v>0.208981472</c:v>
                  </c:pt>
                  <c:pt idx="1">
                    <c:v>1.250122104</c:v>
                  </c:pt>
                  <c:pt idx="2">
                    <c:v>3.06548116</c:v>
                  </c:pt>
                  <c:pt idx="3">
                    <c:v>2.27821972</c:v>
                  </c:pt>
                  <c:pt idx="4">
                    <c:v>1.374953524</c:v>
                  </c:pt>
                </c:numCache>
              </c:numRef>
            </c:plus>
            <c:minus>
              <c:numRef>
                <c:f>'figure3-b'!$E$2:$E$6</c:f>
                <c:numCache>
                  <c:formatCode>General</c:formatCode>
                  <c:ptCount val="5"/>
                  <c:pt idx="0">
                    <c:v>0.208981472</c:v>
                  </c:pt>
                  <c:pt idx="1">
                    <c:v>1.250122104</c:v>
                  </c:pt>
                  <c:pt idx="2">
                    <c:v>3.06548116</c:v>
                  </c:pt>
                  <c:pt idx="3">
                    <c:v>2.27821972</c:v>
                  </c:pt>
                  <c:pt idx="4">
                    <c:v>1.374953524</c:v>
                  </c:pt>
                </c:numCache>
              </c:numRef>
            </c:minus>
            <c:spPr>
              <a:noFill/>
              <a:ln w="889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'figure3-b'!$B$2:$B$6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</c:numCache>
            </c:numRef>
          </c:xVal>
          <c:yVal>
            <c:numRef>
              <c:f>'figure3-b'!$C$2:$C$6</c:f>
              <c:numCache>
                <c:formatCode>General</c:formatCode>
                <c:ptCount val="5"/>
                <c:pt idx="0">
                  <c:v>2.642516</c:v>
                </c:pt>
                <c:pt idx="1">
                  <c:v>7.900552</c:v>
                </c:pt>
                <c:pt idx="2">
                  <c:v>9.571429</c:v>
                </c:pt>
                <c:pt idx="3">
                  <c:v>9.72956</c:v>
                </c:pt>
                <c:pt idx="4">
                  <c:v>4.633588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'figure3-b'!$I$2:$I$6</c:f>
                <c:numCache>
                  <c:formatCode>General</c:formatCode>
                  <c:ptCount val="5"/>
                  <c:pt idx="0">
                    <c:v>0.155121848</c:v>
                  </c:pt>
                  <c:pt idx="1">
                    <c:v>1.166109644</c:v>
                  </c:pt>
                  <c:pt idx="2">
                    <c:v>1.572453708</c:v>
                  </c:pt>
                  <c:pt idx="3">
                    <c:v>1.256984456</c:v>
                  </c:pt>
                  <c:pt idx="4">
                    <c:v>0.883836128</c:v>
                  </c:pt>
                </c:numCache>
              </c:numRef>
            </c:plus>
            <c:minus>
              <c:numRef>
                <c:f>'figure3-b'!$I$2:$I$6</c:f>
                <c:numCache>
                  <c:formatCode>General</c:formatCode>
                  <c:ptCount val="5"/>
                  <c:pt idx="0">
                    <c:v>0.155121848</c:v>
                  </c:pt>
                  <c:pt idx="1">
                    <c:v>1.166109644</c:v>
                  </c:pt>
                  <c:pt idx="2">
                    <c:v>1.572453708</c:v>
                  </c:pt>
                  <c:pt idx="3">
                    <c:v>1.256984456</c:v>
                  </c:pt>
                  <c:pt idx="4">
                    <c:v>0.883836128</c:v>
                  </c:pt>
                </c:numCache>
              </c:numRef>
            </c:minus>
            <c:spPr>
              <a:noFill/>
              <a:ln w="889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'figure3-b'!$F$2:$F$6</c:f>
              <c:numCache>
                <c:formatCode>General</c:formatCode>
                <c:ptCount val="5"/>
                <c:pt idx="0">
                  <c:v>1.2</c:v>
                </c:pt>
                <c:pt idx="1">
                  <c:v>4.2</c:v>
                </c:pt>
                <c:pt idx="2">
                  <c:v>7.2</c:v>
                </c:pt>
                <c:pt idx="3">
                  <c:v>10.2</c:v>
                </c:pt>
                <c:pt idx="4">
                  <c:v>13.2</c:v>
                </c:pt>
              </c:numCache>
            </c:numRef>
          </c:xVal>
          <c:yVal>
            <c:numRef>
              <c:f>'figure3-b'!$G$2:$G$6</c:f>
              <c:numCache>
                <c:formatCode>General</c:formatCode>
                <c:ptCount val="5"/>
                <c:pt idx="0">
                  <c:v>3.524987</c:v>
                </c:pt>
                <c:pt idx="1">
                  <c:v>10.39437</c:v>
                </c:pt>
                <c:pt idx="2">
                  <c:v>10.79679</c:v>
                </c:pt>
                <c:pt idx="3">
                  <c:v>8.057103</c:v>
                </c:pt>
                <c:pt idx="4">
                  <c:v>5.919736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15136"/>
        <c:axId val="472017616"/>
      </c:scatterChart>
      <c:valAx>
        <c:axId val="47201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17616"/>
        <c:crosses val="autoZero"/>
        <c:crossBetween val="midCat"/>
      </c:valAx>
      <c:valAx>
        <c:axId val="47201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Mean No. Academic/Professional</a:t>
                </a:r>
                <a:endParaRPr lang="en-US" sz="1000" baseline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15136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30927384077"/>
          <c:y val="0.056425423771679"/>
          <c:w val="0.677601049868766"/>
          <c:h val="0.788629200549832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'figure4-a'!$E$2:$E$6</c:f>
                <c:numCache>
                  <c:formatCode>General</c:formatCode>
                  <c:ptCount val="5"/>
                  <c:pt idx="0">
                    <c:v>0.016648632</c:v>
                  </c:pt>
                  <c:pt idx="1">
                    <c:v>0.09665446</c:v>
                  </c:pt>
                  <c:pt idx="2">
                    <c:v>0.099562316</c:v>
                  </c:pt>
                  <c:pt idx="3">
                    <c:v>0.13612494</c:v>
                  </c:pt>
                  <c:pt idx="4">
                    <c:v>0.076514284</c:v>
                  </c:pt>
                </c:numCache>
              </c:numRef>
            </c:plus>
            <c:minus>
              <c:numRef>
                <c:f>'figure4-a'!$E$2:$E$6</c:f>
                <c:numCache>
                  <c:formatCode>General</c:formatCode>
                  <c:ptCount val="5"/>
                  <c:pt idx="0">
                    <c:v>0.016648632</c:v>
                  </c:pt>
                  <c:pt idx="1">
                    <c:v>0.09665446</c:v>
                  </c:pt>
                  <c:pt idx="2">
                    <c:v>0.099562316</c:v>
                  </c:pt>
                  <c:pt idx="3">
                    <c:v>0.13612494</c:v>
                  </c:pt>
                  <c:pt idx="4">
                    <c:v>0.076514284</c:v>
                  </c:pt>
                </c:numCache>
              </c:numRef>
            </c:minus>
            <c:spPr>
              <a:noFill/>
              <a:ln w="1016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'figure4-a'!$B$2:$B$6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</c:numCache>
            </c:numRef>
          </c:xVal>
          <c:yVal>
            <c:numRef>
              <c:f>'figure4-a'!$C$2:$C$6</c:f>
              <c:numCache>
                <c:formatCode>General</c:formatCode>
                <c:ptCount val="5"/>
                <c:pt idx="0">
                  <c:v>0.9996187</c:v>
                </c:pt>
                <c:pt idx="1">
                  <c:v>1.511733</c:v>
                </c:pt>
                <c:pt idx="2">
                  <c:v>0.791744</c:v>
                </c:pt>
                <c:pt idx="3">
                  <c:v>1.426981</c:v>
                </c:pt>
                <c:pt idx="4">
                  <c:v>0.4763948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'figure4-a'!$I$2:$I$6</c:f>
                <c:numCache>
                  <c:formatCode>General</c:formatCode>
                  <c:ptCount val="5"/>
                  <c:pt idx="0">
                    <c:v>0.00436884</c:v>
                  </c:pt>
                  <c:pt idx="1">
                    <c:v>0.026333188</c:v>
                  </c:pt>
                  <c:pt idx="2">
                    <c:v>0.02737532</c:v>
                  </c:pt>
                  <c:pt idx="3">
                    <c:v>0.032144</c:v>
                  </c:pt>
                  <c:pt idx="4">
                    <c:v>0.016042796</c:v>
                  </c:pt>
                </c:numCache>
              </c:numRef>
            </c:plus>
            <c:minus>
              <c:numRef>
                <c:f>'figure4-a'!$I$2:$I$6</c:f>
                <c:numCache>
                  <c:formatCode>General</c:formatCode>
                  <c:ptCount val="5"/>
                  <c:pt idx="0">
                    <c:v>0.00436884</c:v>
                  </c:pt>
                  <c:pt idx="1">
                    <c:v>0.026333188</c:v>
                  </c:pt>
                  <c:pt idx="2">
                    <c:v>0.02737532</c:v>
                  </c:pt>
                  <c:pt idx="3">
                    <c:v>0.032144</c:v>
                  </c:pt>
                  <c:pt idx="4">
                    <c:v>0.016042796</c:v>
                  </c:pt>
                </c:numCache>
              </c:numRef>
            </c:minus>
            <c:spPr>
              <a:noFill/>
              <a:ln w="889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'figure4-a'!$F$2:$F$6</c:f>
              <c:numCache>
                <c:formatCode>General</c:formatCode>
                <c:ptCount val="5"/>
                <c:pt idx="0">
                  <c:v>1.2</c:v>
                </c:pt>
                <c:pt idx="1">
                  <c:v>3.2</c:v>
                </c:pt>
                <c:pt idx="2">
                  <c:v>5.2</c:v>
                </c:pt>
                <c:pt idx="3">
                  <c:v>7.2</c:v>
                </c:pt>
                <c:pt idx="4">
                  <c:v>9.2</c:v>
                </c:pt>
              </c:numCache>
            </c:numRef>
          </c:xVal>
          <c:yVal>
            <c:numRef>
              <c:f>'figure4-a'!$G$2:$G$6</c:f>
              <c:numCache>
                <c:formatCode>General</c:formatCode>
                <c:ptCount val="5"/>
                <c:pt idx="0">
                  <c:v>0.3379151</c:v>
                </c:pt>
                <c:pt idx="1">
                  <c:v>0.5554186</c:v>
                </c:pt>
                <c:pt idx="2">
                  <c:v>0.4065159</c:v>
                </c:pt>
                <c:pt idx="3">
                  <c:v>0.4857881</c:v>
                </c:pt>
                <c:pt idx="4">
                  <c:v>0.2726975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29072"/>
        <c:axId val="321990672"/>
      </c:scatterChart>
      <c:valAx>
        <c:axId val="38622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90672"/>
        <c:crosses val="autoZero"/>
        <c:crossBetween val="midCat"/>
      </c:valAx>
      <c:valAx>
        <c:axId val="32199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Mean No. Personal/Physical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290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30927384077"/>
          <c:y val="0.056425423771679"/>
          <c:w val="0.677601049868766"/>
          <c:h val="0.788629200549832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'figure4-b'!$E$2:$E$6</c:f>
                <c:numCache>
                  <c:formatCode>General</c:formatCode>
                  <c:ptCount val="5"/>
                  <c:pt idx="0">
                    <c:v>0.065437932</c:v>
                  </c:pt>
                  <c:pt idx="1">
                    <c:v>0.348348644</c:v>
                  </c:pt>
                  <c:pt idx="2">
                    <c:v>0.350855092</c:v>
                  </c:pt>
                  <c:pt idx="3">
                    <c:v>0.535904768</c:v>
                  </c:pt>
                  <c:pt idx="4">
                    <c:v>0.154815108</c:v>
                  </c:pt>
                </c:numCache>
              </c:numRef>
            </c:plus>
            <c:minus>
              <c:numRef>
                <c:f>'figure4-b'!$E$2:$E$6</c:f>
                <c:numCache>
                  <c:formatCode>General</c:formatCode>
                  <c:ptCount val="5"/>
                  <c:pt idx="0">
                    <c:v>0.065437932</c:v>
                  </c:pt>
                  <c:pt idx="1">
                    <c:v>0.348348644</c:v>
                  </c:pt>
                  <c:pt idx="2">
                    <c:v>0.350855092</c:v>
                  </c:pt>
                  <c:pt idx="3">
                    <c:v>0.535904768</c:v>
                  </c:pt>
                  <c:pt idx="4">
                    <c:v>0.154815108</c:v>
                  </c:pt>
                </c:numCache>
              </c:numRef>
            </c:minus>
            <c:spPr>
              <a:noFill/>
              <a:ln w="889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'figure4-b'!$B$2:$B$6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</c:numCache>
            </c:numRef>
          </c:xVal>
          <c:yVal>
            <c:numRef>
              <c:f>'figure4-b'!$C$2:$C$6</c:f>
              <c:numCache>
                <c:formatCode>General</c:formatCode>
                <c:ptCount val="5"/>
                <c:pt idx="0">
                  <c:v>0.8943326</c:v>
                </c:pt>
                <c:pt idx="1">
                  <c:v>1.375691</c:v>
                </c:pt>
                <c:pt idx="2">
                  <c:v>0.9642857</c:v>
                </c:pt>
                <c:pt idx="3">
                  <c:v>1.553459</c:v>
                </c:pt>
                <c:pt idx="4">
                  <c:v>0.2748092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'figure4-b'!$I$2:$I$6</c:f>
                <c:numCache>
                  <c:formatCode>General</c:formatCode>
                  <c:ptCount val="5"/>
                  <c:pt idx="0">
                    <c:v>0.022136436</c:v>
                  </c:pt>
                  <c:pt idx="1">
                    <c:v>0.10731882</c:v>
                  </c:pt>
                  <c:pt idx="2">
                    <c:v>0.13848576</c:v>
                  </c:pt>
                  <c:pt idx="3">
                    <c:v>0.101609144</c:v>
                  </c:pt>
                  <c:pt idx="4">
                    <c:v>0.08640856</c:v>
                  </c:pt>
                </c:numCache>
              </c:numRef>
            </c:plus>
            <c:minus>
              <c:numRef>
                <c:f>'figure4-b'!$I$2:$I$6</c:f>
                <c:numCache>
                  <c:formatCode>General</c:formatCode>
                  <c:ptCount val="5"/>
                  <c:pt idx="0">
                    <c:v>0.022136436</c:v>
                  </c:pt>
                  <c:pt idx="1">
                    <c:v>0.10731882</c:v>
                  </c:pt>
                  <c:pt idx="2">
                    <c:v>0.13848576</c:v>
                  </c:pt>
                  <c:pt idx="3">
                    <c:v>0.101609144</c:v>
                  </c:pt>
                  <c:pt idx="4">
                    <c:v>0.08640856</c:v>
                  </c:pt>
                </c:numCache>
              </c:numRef>
            </c:minus>
            <c:spPr>
              <a:noFill/>
              <a:ln w="889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'figure4-b'!$F$2:$F$6</c:f>
              <c:numCache>
                <c:formatCode>General</c:formatCode>
                <c:ptCount val="5"/>
                <c:pt idx="0">
                  <c:v>1.2</c:v>
                </c:pt>
                <c:pt idx="1">
                  <c:v>3.2</c:v>
                </c:pt>
                <c:pt idx="2">
                  <c:v>5.2</c:v>
                </c:pt>
                <c:pt idx="3">
                  <c:v>7.2</c:v>
                </c:pt>
                <c:pt idx="4">
                  <c:v>9.2</c:v>
                </c:pt>
              </c:numCache>
            </c:numRef>
          </c:xVal>
          <c:yVal>
            <c:numRef>
              <c:f>'figure4-b'!$G$2:$G$6</c:f>
              <c:numCache>
                <c:formatCode>General</c:formatCode>
                <c:ptCount val="5"/>
                <c:pt idx="0">
                  <c:v>0.3423145</c:v>
                </c:pt>
                <c:pt idx="1">
                  <c:v>0.5539906</c:v>
                </c:pt>
                <c:pt idx="2">
                  <c:v>0.5855615</c:v>
                </c:pt>
                <c:pt idx="3">
                  <c:v>0.3760446</c:v>
                </c:pt>
                <c:pt idx="4">
                  <c:v>0.3427762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32320"/>
        <c:axId val="472035072"/>
      </c:scatterChart>
      <c:valAx>
        <c:axId val="472032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35072"/>
        <c:crosses val="autoZero"/>
        <c:crossBetween val="midCat"/>
      </c:valAx>
      <c:valAx>
        <c:axId val="47203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Mean No. Personal/Physical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323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7791</xdr:colOff>
      <xdr:row>13</xdr:row>
      <xdr:rowOff>7792</xdr:rowOff>
    </xdr:from>
    <xdr:to>
      <xdr:col>7</xdr:col>
      <xdr:colOff>810306</xdr:colOff>
      <xdr:row>27</xdr:row>
      <xdr:rowOff>132453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0.15406</cdr:x>
      <cdr:y>0.83861</cdr:y>
    </cdr:from>
    <cdr:to>
      <cdr:x>0.24438</cdr:x>
      <cdr:y>0.95739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4344" y="2453775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All</a:t>
          </a:r>
        </a:p>
      </cdr:txBody>
    </cdr:sp>
  </cdr:relSizeAnchor>
  <cdr:relSizeAnchor xmlns:cdr="http://schemas.openxmlformats.org/drawingml/2006/chartDrawing">
    <cdr:from>
      <cdr:x>0.28889</cdr:x>
      <cdr:y>0.83861</cdr:y>
    </cdr:from>
    <cdr:to>
      <cdr:x>0.37921</cdr:x>
      <cdr:y>0.95739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0800" y="2453775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Grad</a:t>
          </a:r>
        </a:p>
        <a:p xmlns:a="http://schemas.openxmlformats.org/drawingml/2006/main">
          <a:r>
            <a:rPr lang="en-US" sz="1000"/>
            <a:t>Students</a:t>
          </a:r>
        </a:p>
      </cdr:txBody>
    </cdr:sp>
  </cdr:relSizeAnchor>
  <cdr:relSizeAnchor xmlns:cdr="http://schemas.openxmlformats.org/drawingml/2006/chartDrawing">
    <cdr:from>
      <cdr:x>0.45249</cdr:x>
      <cdr:y>0.84018</cdr:y>
    </cdr:from>
    <cdr:to>
      <cdr:x>0.54281</cdr:x>
      <cdr:y>0.95896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8775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JMCs/</a:t>
          </a:r>
        </a:p>
        <a:p xmlns:a="http://schemas.openxmlformats.org/drawingml/2006/main">
          <a:r>
            <a:rPr lang="en-US" sz="1000"/>
            <a:t>Postdocs</a:t>
          </a:r>
        </a:p>
      </cdr:txBody>
    </cdr:sp>
  </cdr:relSizeAnchor>
  <cdr:relSizeAnchor xmlns:cdr="http://schemas.openxmlformats.org/drawingml/2006/chartDrawing">
    <cdr:from>
      <cdr:x>0.60075</cdr:x>
      <cdr:y>0.84018</cdr:y>
    </cdr:from>
    <cdr:to>
      <cdr:x>0.69107</cdr:x>
      <cdr:y>0.95896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746628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Junior</a:t>
          </a:r>
        </a:p>
        <a:p xmlns:a="http://schemas.openxmlformats.org/drawingml/2006/main">
          <a:r>
            <a:rPr lang="en-US" sz="1000"/>
            <a:t>Faculty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0.73879</cdr:x>
      <cdr:y>0.84018</cdr:y>
    </cdr:from>
    <cdr:to>
      <cdr:x>0.82911</cdr:x>
      <cdr:y>0.95896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77732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Senior</a:t>
          </a:r>
          <a:r>
            <a:rPr lang="en-US" sz="1000" baseline="0"/>
            <a:t> </a:t>
          </a:r>
        </a:p>
        <a:p xmlns:a="http://schemas.openxmlformats.org/drawingml/2006/main">
          <a:r>
            <a:rPr lang="en-US" sz="1000" baseline="0"/>
            <a:t>Faculty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0.83901</cdr:x>
      <cdr:y>0.4225</cdr:y>
    </cdr:from>
    <cdr:to>
      <cdr:x>0.98364</cdr:x>
      <cdr:y>0.57888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09425" y="1247776"/>
          <a:ext cx="656647" cy="461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5506</xdr:colOff>
      <xdr:row>9</xdr:row>
      <xdr:rowOff>13090</xdr:rowOff>
    </xdr:from>
    <xdr:to>
      <xdr:col>8</xdr:col>
      <xdr:colOff>4935</xdr:colOff>
      <xdr:row>23</xdr:row>
      <xdr:rowOff>103002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0.15406</cdr:x>
      <cdr:y>0.83861</cdr:y>
    </cdr:from>
    <cdr:to>
      <cdr:x>0.24438</cdr:x>
      <cdr:y>0.95739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4344" y="2453775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All</a:t>
          </a:r>
        </a:p>
      </cdr:txBody>
    </cdr:sp>
  </cdr:relSizeAnchor>
  <cdr:relSizeAnchor xmlns:cdr="http://schemas.openxmlformats.org/drawingml/2006/chartDrawing">
    <cdr:from>
      <cdr:x>0.28889</cdr:x>
      <cdr:y>0.83861</cdr:y>
    </cdr:from>
    <cdr:to>
      <cdr:x>0.37921</cdr:x>
      <cdr:y>0.95739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0800" y="2453775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Grad</a:t>
          </a:r>
        </a:p>
        <a:p xmlns:a="http://schemas.openxmlformats.org/drawingml/2006/main">
          <a:r>
            <a:rPr lang="en-US" sz="1000"/>
            <a:t>Students</a:t>
          </a:r>
        </a:p>
      </cdr:txBody>
    </cdr:sp>
  </cdr:relSizeAnchor>
  <cdr:relSizeAnchor xmlns:cdr="http://schemas.openxmlformats.org/drawingml/2006/chartDrawing">
    <cdr:from>
      <cdr:x>0.45249</cdr:x>
      <cdr:y>0.84018</cdr:y>
    </cdr:from>
    <cdr:to>
      <cdr:x>0.54281</cdr:x>
      <cdr:y>0.95896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8775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JMCs/</a:t>
          </a:r>
        </a:p>
        <a:p xmlns:a="http://schemas.openxmlformats.org/drawingml/2006/main">
          <a:r>
            <a:rPr lang="en-US" sz="1000"/>
            <a:t>Postdocs</a:t>
          </a:r>
        </a:p>
      </cdr:txBody>
    </cdr:sp>
  </cdr:relSizeAnchor>
  <cdr:relSizeAnchor xmlns:cdr="http://schemas.openxmlformats.org/drawingml/2006/chartDrawing">
    <cdr:from>
      <cdr:x>0.60075</cdr:x>
      <cdr:y>0.84018</cdr:y>
    </cdr:from>
    <cdr:to>
      <cdr:x>0.69107</cdr:x>
      <cdr:y>0.95896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746628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Junior</a:t>
          </a:r>
        </a:p>
        <a:p xmlns:a="http://schemas.openxmlformats.org/drawingml/2006/main">
          <a:r>
            <a:rPr lang="en-US" sz="1000"/>
            <a:t>Faculty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0.73879</cdr:x>
      <cdr:y>0.84018</cdr:y>
    </cdr:from>
    <cdr:to>
      <cdr:x>0.82911</cdr:x>
      <cdr:y>0.95896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77732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Senior</a:t>
          </a:r>
          <a:r>
            <a:rPr lang="en-US" sz="1000" baseline="0"/>
            <a:t> </a:t>
          </a:r>
        </a:p>
        <a:p xmlns:a="http://schemas.openxmlformats.org/drawingml/2006/main">
          <a:r>
            <a:rPr lang="en-US" sz="1000" baseline="0"/>
            <a:t>Faculty</a:t>
          </a:r>
        </a:p>
        <a:p xmlns:a="http://schemas.openxmlformats.org/drawingml/2006/main">
          <a:endParaRPr lang="en-U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6537</xdr:colOff>
      <xdr:row>8</xdr:row>
      <xdr:rowOff>0</xdr:rowOff>
    </xdr:from>
    <xdr:to>
      <xdr:col>7</xdr:col>
      <xdr:colOff>762001</xdr:colOff>
      <xdr:row>22</xdr:row>
      <xdr:rowOff>134693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0.15406</cdr:x>
      <cdr:y>0.83861</cdr:y>
    </cdr:from>
    <cdr:to>
      <cdr:x>0.24438</cdr:x>
      <cdr:y>0.95739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4344" y="2453775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All</a:t>
          </a:r>
        </a:p>
      </cdr:txBody>
    </cdr:sp>
  </cdr:relSizeAnchor>
  <cdr:relSizeAnchor xmlns:cdr="http://schemas.openxmlformats.org/drawingml/2006/chartDrawing">
    <cdr:from>
      <cdr:x>0.28889</cdr:x>
      <cdr:y>0.83861</cdr:y>
    </cdr:from>
    <cdr:to>
      <cdr:x>0.37921</cdr:x>
      <cdr:y>0.95739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0800" y="2453775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Grad</a:t>
          </a:r>
        </a:p>
        <a:p xmlns:a="http://schemas.openxmlformats.org/drawingml/2006/main">
          <a:r>
            <a:rPr lang="en-US" sz="1000"/>
            <a:t>Students</a:t>
          </a:r>
        </a:p>
      </cdr:txBody>
    </cdr:sp>
  </cdr:relSizeAnchor>
  <cdr:relSizeAnchor xmlns:cdr="http://schemas.openxmlformats.org/drawingml/2006/chartDrawing">
    <cdr:from>
      <cdr:x>0.45249</cdr:x>
      <cdr:y>0.84018</cdr:y>
    </cdr:from>
    <cdr:to>
      <cdr:x>0.54281</cdr:x>
      <cdr:y>0.95896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8775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JMCs/</a:t>
          </a:r>
        </a:p>
        <a:p xmlns:a="http://schemas.openxmlformats.org/drawingml/2006/main">
          <a:r>
            <a:rPr lang="en-US" sz="1000"/>
            <a:t>Postdocs</a:t>
          </a:r>
        </a:p>
      </cdr:txBody>
    </cdr:sp>
  </cdr:relSizeAnchor>
  <cdr:relSizeAnchor xmlns:cdr="http://schemas.openxmlformats.org/drawingml/2006/chartDrawing">
    <cdr:from>
      <cdr:x>0.60075</cdr:x>
      <cdr:y>0.84018</cdr:y>
    </cdr:from>
    <cdr:to>
      <cdr:x>0.69107</cdr:x>
      <cdr:y>0.95896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746628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Junior</a:t>
          </a:r>
        </a:p>
        <a:p xmlns:a="http://schemas.openxmlformats.org/drawingml/2006/main">
          <a:r>
            <a:rPr lang="en-US" sz="1000"/>
            <a:t>Faculty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0.73879</cdr:x>
      <cdr:y>0.84018</cdr:y>
    </cdr:from>
    <cdr:to>
      <cdr:x>0.82911</cdr:x>
      <cdr:y>0.95896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77732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Senior</a:t>
          </a:r>
          <a:r>
            <a:rPr lang="en-US" sz="1000" baseline="0"/>
            <a:t> </a:t>
          </a:r>
        </a:p>
        <a:p xmlns:a="http://schemas.openxmlformats.org/drawingml/2006/main">
          <a:r>
            <a:rPr lang="en-US" sz="1000" baseline="0"/>
            <a:t>Faculty</a:t>
          </a:r>
        </a:p>
        <a:p xmlns:a="http://schemas.openxmlformats.org/drawingml/2006/main">
          <a:endParaRPr lang="en-US" sz="10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6537</xdr:colOff>
      <xdr:row>8</xdr:row>
      <xdr:rowOff>0</xdr:rowOff>
    </xdr:from>
    <xdr:to>
      <xdr:col>7</xdr:col>
      <xdr:colOff>762001</xdr:colOff>
      <xdr:row>22</xdr:row>
      <xdr:rowOff>134693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0.15406</cdr:x>
      <cdr:y>0.83861</cdr:y>
    </cdr:from>
    <cdr:to>
      <cdr:x>0.24438</cdr:x>
      <cdr:y>0.95739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4344" y="2453775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All</a:t>
          </a:r>
        </a:p>
      </cdr:txBody>
    </cdr:sp>
  </cdr:relSizeAnchor>
  <cdr:relSizeAnchor xmlns:cdr="http://schemas.openxmlformats.org/drawingml/2006/chartDrawing">
    <cdr:from>
      <cdr:x>0.28889</cdr:x>
      <cdr:y>0.83861</cdr:y>
    </cdr:from>
    <cdr:to>
      <cdr:x>0.37921</cdr:x>
      <cdr:y>0.95739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0800" y="2453775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Grad</a:t>
          </a:r>
        </a:p>
        <a:p xmlns:a="http://schemas.openxmlformats.org/drawingml/2006/main">
          <a:r>
            <a:rPr lang="en-US" sz="1000"/>
            <a:t>Students</a:t>
          </a:r>
        </a:p>
      </cdr:txBody>
    </cdr:sp>
  </cdr:relSizeAnchor>
  <cdr:relSizeAnchor xmlns:cdr="http://schemas.openxmlformats.org/drawingml/2006/chartDrawing">
    <cdr:from>
      <cdr:x>0.45249</cdr:x>
      <cdr:y>0.84018</cdr:y>
    </cdr:from>
    <cdr:to>
      <cdr:x>0.54281</cdr:x>
      <cdr:y>0.95896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8775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JMCs/</a:t>
          </a:r>
        </a:p>
        <a:p xmlns:a="http://schemas.openxmlformats.org/drawingml/2006/main">
          <a:r>
            <a:rPr lang="en-US" sz="1000"/>
            <a:t>Postdocs</a:t>
          </a:r>
        </a:p>
      </cdr:txBody>
    </cdr:sp>
  </cdr:relSizeAnchor>
  <cdr:relSizeAnchor xmlns:cdr="http://schemas.openxmlformats.org/drawingml/2006/chartDrawing">
    <cdr:from>
      <cdr:x>0.60075</cdr:x>
      <cdr:y>0.84018</cdr:y>
    </cdr:from>
    <cdr:to>
      <cdr:x>0.69107</cdr:x>
      <cdr:y>0.95896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746628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Junior</a:t>
          </a:r>
        </a:p>
        <a:p xmlns:a="http://schemas.openxmlformats.org/drawingml/2006/main">
          <a:r>
            <a:rPr lang="en-US" sz="1000"/>
            <a:t>Faculty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0.73879</cdr:x>
      <cdr:y>0.84018</cdr:y>
    </cdr:from>
    <cdr:to>
      <cdr:x>0.82911</cdr:x>
      <cdr:y>0.95896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77732" y="2458346"/>
          <a:ext cx="412944" cy="347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Senior</a:t>
          </a:r>
          <a:r>
            <a:rPr lang="en-US" sz="1000" baseline="0"/>
            <a:t> </a:t>
          </a:r>
        </a:p>
        <a:p xmlns:a="http://schemas.openxmlformats.org/drawingml/2006/main">
          <a:r>
            <a:rPr lang="en-US" sz="1000" baseline="0"/>
            <a:t>Faculty</a:t>
          </a:r>
        </a:p>
        <a:p xmlns:a="http://schemas.openxmlformats.org/drawingml/2006/main">
          <a:endParaRPr lang="en-US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A7" zoomScale="176" workbookViewId="0">
      <selection activeCell="K18" sqref="K18"/>
    </sheetView>
  </sheetViews>
  <sheetFormatPr baseColWidth="10" defaultRowHeight="16" x14ac:dyDescent="0.2"/>
  <cols>
    <col min="1" max="1" width="15.6640625" customWidth="1"/>
    <col min="2" max="2" width="7.5" customWidth="1"/>
    <col min="6" max="6" width="5.83203125" customWidth="1"/>
  </cols>
  <sheetData>
    <row r="1" spans="1:9" x14ac:dyDescent="0.2">
      <c r="C1" t="s">
        <v>0</v>
      </c>
      <c r="D1" t="s">
        <v>6</v>
      </c>
      <c r="E1" t="s">
        <v>7</v>
      </c>
      <c r="G1" t="s">
        <v>1</v>
      </c>
      <c r="H1" t="s">
        <v>8</v>
      </c>
      <c r="I1" t="s">
        <v>7</v>
      </c>
    </row>
    <row r="2" spans="1:9" x14ac:dyDescent="0.2">
      <c r="A2" t="s">
        <v>9</v>
      </c>
      <c r="B2">
        <v>1</v>
      </c>
      <c r="C2">
        <v>1.879248</v>
      </c>
      <c r="D2">
        <v>1.8109900000000002E-2</v>
      </c>
      <c r="E2">
        <f>1.96*D2</f>
        <v>3.5495404000000001E-2</v>
      </c>
      <c r="F2">
        <v>1.2</v>
      </c>
      <c r="G2">
        <v>3.2468159999999999</v>
      </c>
      <c r="H2">
        <v>1.6842699999999999E-2</v>
      </c>
      <c r="I2">
        <f>1.96*H2</f>
        <v>3.3011691999999995E-2</v>
      </c>
    </row>
    <row r="3" spans="1:9" x14ac:dyDescent="0.2">
      <c r="A3" t="s">
        <v>5</v>
      </c>
      <c r="B3">
        <v>4</v>
      </c>
      <c r="C3">
        <v>6.1542909999999997</v>
      </c>
      <c r="D3">
        <v>0.14630860000000001</v>
      </c>
      <c r="E3">
        <f>1.96*D3</f>
        <v>0.28676485600000001</v>
      </c>
      <c r="F3">
        <f>B3+0.2</f>
        <v>4.2</v>
      </c>
      <c r="G3">
        <v>9.3536400000000004</v>
      </c>
      <c r="H3">
        <v>0.12329560000000001</v>
      </c>
      <c r="I3">
        <f>1.96*H3</f>
        <v>0.24165937600000001</v>
      </c>
    </row>
    <row r="4" spans="1:9" x14ac:dyDescent="0.2">
      <c r="A4" t="s">
        <v>2</v>
      </c>
      <c r="B4">
        <v>7</v>
      </c>
      <c r="C4">
        <v>6.6614100000000001</v>
      </c>
      <c r="D4">
        <v>0.22744329999999999</v>
      </c>
      <c r="E4">
        <f t="shared" ref="E4" si="0">1.96*D4</f>
        <v>0.44578886799999995</v>
      </c>
      <c r="F4">
        <f>B4+0.2</f>
        <v>7.2</v>
      </c>
      <c r="G4">
        <v>8.7995970000000003</v>
      </c>
      <c r="H4">
        <v>0.16610620000000001</v>
      </c>
      <c r="I4">
        <f t="shared" ref="I4:I6" si="1">1.96*H4</f>
        <v>0.325568152</v>
      </c>
    </row>
    <row r="5" spans="1:9" x14ac:dyDescent="0.2">
      <c r="A5" t="s">
        <v>3</v>
      </c>
      <c r="B5">
        <v>10</v>
      </c>
      <c r="C5">
        <v>8.3734479999999998</v>
      </c>
      <c r="D5">
        <v>0.26316869999999998</v>
      </c>
      <c r="E5">
        <f>1.96*D5</f>
        <v>0.51581065199999998</v>
      </c>
      <c r="F5">
        <f>B5+0.2</f>
        <v>10.199999999999999</v>
      </c>
      <c r="G5">
        <v>9.3824290000000001</v>
      </c>
      <c r="H5">
        <v>0.18495449999999999</v>
      </c>
      <c r="I5">
        <f t="shared" si="1"/>
        <v>0.36251081999999996</v>
      </c>
    </row>
    <row r="6" spans="1:9" x14ac:dyDescent="0.2">
      <c r="A6" t="s">
        <v>4</v>
      </c>
      <c r="B6">
        <v>13</v>
      </c>
      <c r="C6">
        <v>5.0715310000000002</v>
      </c>
      <c r="D6">
        <v>0.24197299999999999</v>
      </c>
      <c r="E6">
        <f>1.96*D6</f>
        <v>0.47426707999999995</v>
      </c>
      <c r="F6">
        <f>B6+0.2</f>
        <v>13.2</v>
      </c>
      <c r="G6">
        <v>6.0018539999999998</v>
      </c>
      <c r="H6">
        <v>0.1096574</v>
      </c>
      <c r="I6">
        <f t="shared" si="1"/>
        <v>0.21492850399999999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50" workbookViewId="0">
      <selection activeCell="L11" sqref="L11"/>
    </sheetView>
  </sheetViews>
  <sheetFormatPr baseColWidth="10" defaultRowHeight="16" x14ac:dyDescent="0.2"/>
  <cols>
    <col min="1" max="1" width="15.6640625" customWidth="1"/>
    <col min="2" max="2" width="7.5" customWidth="1"/>
    <col min="6" max="6" width="5.83203125" customWidth="1"/>
  </cols>
  <sheetData>
    <row r="1" spans="1:12" x14ac:dyDescent="0.2">
      <c r="C1" t="s">
        <v>0</v>
      </c>
      <c r="D1" t="s">
        <v>6</v>
      </c>
      <c r="E1" t="s">
        <v>7</v>
      </c>
      <c r="G1" t="s">
        <v>1</v>
      </c>
      <c r="H1" t="s">
        <v>8</v>
      </c>
      <c r="I1" t="s">
        <v>7</v>
      </c>
    </row>
    <row r="2" spans="1:12" x14ac:dyDescent="0.2">
      <c r="A2" t="s">
        <v>9</v>
      </c>
      <c r="B2">
        <v>1</v>
      </c>
      <c r="C2">
        <v>2.6425160000000001</v>
      </c>
      <c r="D2">
        <v>0.1066232</v>
      </c>
      <c r="E2">
        <f>1.96*D2</f>
        <v>0.208981472</v>
      </c>
      <c r="F2">
        <v>1.2</v>
      </c>
      <c r="G2">
        <v>3.5249869999999999</v>
      </c>
      <c r="H2">
        <v>7.91438E-2</v>
      </c>
      <c r="I2">
        <f>1.96*H2</f>
        <v>0.15512184800000001</v>
      </c>
    </row>
    <row r="3" spans="1:12" x14ac:dyDescent="0.2">
      <c r="A3" t="s">
        <v>5</v>
      </c>
      <c r="B3">
        <v>4</v>
      </c>
      <c r="C3">
        <v>7.9005520000000002</v>
      </c>
      <c r="D3">
        <v>0.63781739999999998</v>
      </c>
      <c r="E3">
        <f>1.96*D3</f>
        <v>1.2501221039999999</v>
      </c>
      <c r="F3">
        <f>B3+0.2</f>
        <v>4.2</v>
      </c>
      <c r="G3">
        <v>10.39437</v>
      </c>
      <c r="H3">
        <v>0.59495390000000004</v>
      </c>
      <c r="I3">
        <f>1.96*H3</f>
        <v>1.1661096440000001</v>
      </c>
    </row>
    <row r="4" spans="1:12" x14ac:dyDescent="0.2">
      <c r="A4" t="s">
        <v>2</v>
      </c>
      <c r="B4">
        <v>7</v>
      </c>
      <c r="C4">
        <v>9.5714290000000002</v>
      </c>
      <c r="D4">
        <v>1.5640210000000001</v>
      </c>
      <c r="E4">
        <f t="shared" ref="E4" si="0">1.96*D4</f>
        <v>3.06548116</v>
      </c>
      <c r="F4">
        <f>B4+0.2</f>
        <v>7.2</v>
      </c>
      <c r="G4">
        <v>10.79679</v>
      </c>
      <c r="H4">
        <v>0.80227230000000005</v>
      </c>
      <c r="I4">
        <f t="shared" ref="I4:I6" si="1">1.96*H4</f>
        <v>1.5724537080000001</v>
      </c>
      <c r="K4" s="1"/>
      <c r="L4" s="1"/>
    </row>
    <row r="5" spans="1:12" x14ac:dyDescent="0.2">
      <c r="A5" t="s">
        <v>3</v>
      </c>
      <c r="B5">
        <v>10</v>
      </c>
      <c r="C5">
        <v>9.7295599999999993</v>
      </c>
      <c r="D5">
        <v>1.1623570000000001</v>
      </c>
      <c r="E5">
        <f>1.96*D5</f>
        <v>2.2782197200000001</v>
      </c>
      <c r="F5">
        <f>B5+0.2</f>
        <v>10.199999999999999</v>
      </c>
      <c r="G5">
        <v>8.0571029999999997</v>
      </c>
      <c r="H5">
        <v>0.64131859999999996</v>
      </c>
      <c r="I5">
        <f t="shared" si="1"/>
        <v>1.2569844559999999</v>
      </c>
      <c r="K5" s="1"/>
      <c r="L5" s="1"/>
    </row>
    <row r="6" spans="1:12" x14ac:dyDescent="0.2">
      <c r="A6" t="s">
        <v>4</v>
      </c>
      <c r="B6">
        <v>13</v>
      </c>
      <c r="C6">
        <v>4.6335879999999996</v>
      </c>
      <c r="D6">
        <v>0.70150690000000004</v>
      </c>
      <c r="E6">
        <f>1.96*D6</f>
        <v>1.3749535240000001</v>
      </c>
      <c r="F6">
        <f>B6+0.2</f>
        <v>13.2</v>
      </c>
      <c r="G6">
        <v>5.9197360000000003</v>
      </c>
      <c r="H6">
        <v>0.45093680000000003</v>
      </c>
      <c r="I6">
        <f t="shared" si="1"/>
        <v>0.883836128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A3" zoomScale="186" workbookViewId="0">
      <selection activeCell="I10" sqref="I10"/>
    </sheetView>
  </sheetViews>
  <sheetFormatPr baseColWidth="10" defaultRowHeight="16" x14ac:dyDescent="0.2"/>
  <sheetData>
    <row r="1" spans="1:9" x14ac:dyDescent="0.2">
      <c r="C1" t="s">
        <v>0</v>
      </c>
      <c r="D1" t="s">
        <v>6</v>
      </c>
      <c r="E1" t="s">
        <v>7</v>
      </c>
      <c r="G1" t="s">
        <v>1</v>
      </c>
      <c r="H1" t="s">
        <v>8</v>
      </c>
      <c r="I1" t="s">
        <v>7</v>
      </c>
    </row>
    <row r="2" spans="1:9" x14ac:dyDescent="0.2">
      <c r="A2" t="s">
        <v>9</v>
      </c>
      <c r="B2">
        <v>1</v>
      </c>
      <c r="C2">
        <v>0.99961869999999997</v>
      </c>
      <c r="D2">
        <v>8.4942000000000004E-3</v>
      </c>
      <c r="E2">
        <f>1.96*D2</f>
        <v>1.6648632E-2</v>
      </c>
      <c r="F2">
        <f>B2+0.2</f>
        <v>1.2</v>
      </c>
      <c r="G2">
        <v>0.33791510000000002</v>
      </c>
      <c r="H2">
        <v>2.2290000000000001E-3</v>
      </c>
      <c r="I2">
        <f>1.96*H2</f>
        <v>4.3688399999999997E-3</v>
      </c>
    </row>
    <row r="3" spans="1:9" x14ac:dyDescent="0.2">
      <c r="A3" t="s">
        <v>5</v>
      </c>
      <c r="B3">
        <f>B2+2</f>
        <v>3</v>
      </c>
      <c r="C3">
        <v>1.511733</v>
      </c>
      <c r="D3">
        <v>4.9313500000000003E-2</v>
      </c>
      <c r="E3">
        <f>1.96*D3</f>
        <v>9.6654459999999998E-2</v>
      </c>
      <c r="F3">
        <f t="shared" ref="F3:F6" si="0">B3+0.2</f>
        <v>3.2</v>
      </c>
      <c r="G3">
        <v>0.55541859999999998</v>
      </c>
      <c r="H3">
        <v>1.3435300000000001E-2</v>
      </c>
      <c r="I3">
        <f>1.96*H3</f>
        <v>2.6333188E-2</v>
      </c>
    </row>
    <row r="4" spans="1:9" x14ac:dyDescent="0.2">
      <c r="A4" t="s">
        <v>2</v>
      </c>
      <c r="B4">
        <f t="shared" ref="B4:B6" si="1">B3+2</f>
        <v>5</v>
      </c>
      <c r="C4">
        <v>0.791744</v>
      </c>
      <c r="D4">
        <v>5.0797099999999998E-2</v>
      </c>
      <c r="E4">
        <f t="shared" ref="E4" si="2">1.96*D4</f>
        <v>9.9562315999999998E-2</v>
      </c>
      <c r="F4">
        <f t="shared" si="0"/>
        <v>5.2</v>
      </c>
      <c r="G4">
        <v>0.40651589999999999</v>
      </c>
      <c r="H4">
        <v>1.3967E-2</v>
      </c>
      <c r="I4">
        <f t="shared" ref="I4:I6" si="3">1.96*H4</f>
        <v>2.7375320000000002E-2</v>
      </c>
    </row>
    <row r="5" spans="1:9" x14ac:dyDescent="0.2">
      <c r="A5" t="s">
        <v>3</v>
      </c>
      <c r="B5">
        <f t="shared" si="1"/>
        <v>7</v>
      </c>
      <c r="C5">
        <v>1.4269810000000001</v>
      </c>
      <c r="D5">
        <v>6.9451499999999999E-2</v>
      </c>
      <c r="E5">
        <f>1.96*D5</f>
        <v>0.13612494</v>
      </c>
      <c r="F5">
        <f t="shared" si="0"/>
        <v>7.2</v>
      </c>
      <c r="G5">
        <v>0.4857881</v>
      </c>
      <c r="H5">
        <v>1.6400000000000001E-2</v>
      </c>
      <c r="I5">
        <f t="shared" si="3"/>
        <v>3.2143999999999999E-2</v>
      </c>
    </row>
    <row r="6" spans="1:9" x14ac:dyDescent="0.2">
      <c r="A6" t="s">
        <v>4</v>
      </c>
      <c r="B6">
        <f t="shared" si="1"/>
        <v>9</v>
      </c>
      <c r="C6">
        <v>0.47639480000000001</v>
      </c>
      <c r="D6">
        <v>3.90379E-2</v>
      </c>
      <c r="E6">
        <f>1.96*D6</f>
        <v>7.6514284000000002E-2</v>
      </c>
      <c r="F6">
        <f t="shared" si="0"/>
        <v>9.1999999999999993</v>
      </c>
      <c r="G6">
        <v>0.27269749999999998</v>
      </c>
      <c r="H6">
        <v>8.1851000000000007E-3</v>
      </c>
      <c r="I6">
        <f t="shared" si="3"/>
        <v>1.6042796000000002E-2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60" workbookViewId="0">
      <selection activeCell="J13" sqref="J13"/>
    </sheetView>
  </sheetViews>
  <sheetFormatPr baseColWidth="10" defaultRowHeight="16" x14ac:dyDescent="0.2"/>
  <sheetData>
    <row r="1" spans="1:9" x14ac:dyDescent="0.2">
      <c r="C1" t="s">
        <v>0</v>
      </c>
      <c r="D1" t="s">
        <v>6</v>
      </c>
      <c r="E1" t="s">
        <v>7</v>
      </c>
      <c r="G1" t="s">
        <v>1</v>
      </c>
      <c r="H1" t="s">
        <v>8</v>
      </c>
      <c r="I1" t="s">
        <v>7</v>
      </c>
    </row>
    <row r="2" spans="1:9" x14ac:dyDescent="0.2">
      <c r="A2" t="s">
        <v>9</v>
      </c>
      <c r="B2">
        <v>1</v>
      </c>
      <c r="C2">
        <v>0.89433260000000003</v>
      </c>
      <c r="D2">
        <v>3.3386699999999998E-2</v>
      </c>
      <c r="E2">
        <f>1.96*D2</f>
        <v>6.543793199999999E-2</v>
      </c>
      <c r="F2">
        <f>B2+0.2</f>
        <v>1.2</v>
      </c>
      <c r="G2">
        <v>0.34231450000000002</v>
      </c>
      <c r="H2">
        <v>1.12941E-2</v>
      </c>
      <c r="I2">
        <f>1.96*H2</f>
        <v>2.2136435999999999E-2</v>
      </c>
    </row>
    <row r="3" spans="1:9" x14ac:dyDescent="0.2">
      <c r="A3" t="s">
        <v>5</v>
      </c>
      <c r="B3">
        <f>B2+2</f>
        <v>3</v>
      </c>
      <c r="C3">
        <v>1.375691</v>
      </c>
      <c r="D3">
        <v>0.1777289</v>
      </c>
      <c r="E3">
        <f>1.96*D3</f>
        <v>0.34834864399999999</v>
      </c>
      <c r="F3">
        <f t="shared" ref="F3:F6" si="0">B3+0.2</f>
        <v>3.2</v>
      </c>
      <c r="G3">
        <v>0.5539906</v>
      </c>
      <c r="H3">
        <v>5.4754499999999998E-2</v>
      </c>
      <c r="I3">
        <f>1.96*H3</f>
        <v>0.10731882</v>
      </c>
    </row>
    <row r="4" spans="1:9" x14ac:dyDescent="0.2">
      <c r="A4" t="s">
        <v>2</v>
      </c>
      <c r="B4">
        <f t="shared" ref="B4:B6" si="1">B3+2</f>
        <v>5</v>
      </c>
      <c r="C4">
        <v>0.96428570000000002</v>
      </c>
      <c r="D4">
        <v>0.17900769999999999</v>
      </c>
      <c r="E4">
        <f t="shared" ref="E4" si="2">1.96*D4</f>
        <v>0.35085509199999998</v>
      </c>
      <c r="F4">
        <f t="shared" si="0"/>
        <v>5.2</v>
      </c>
      <c r="G4">
        <v>0.58556149999999996</v>
      </c>
      <c r="H4">
        <v>7.0655999999999997E-2</v>
      </c>
      <c r="I4">
        <f t="shared" ref="I4:I6" si="3">1.96*H4</f>
        <v>0.13848575999999999</v>
      </c>
    </row>
    <row r="5" spans="1:9" x14ac:dyDescent="0.2">
      <c r="A5" t="s">
        <v>3</v>
      </c>
      <c r="B5">
        <f t="shared" si="1"/>
        <v>7</v>
      </c>
      <c r="C5">
        <v>1.5534589999999999</v>
      </c>
      <c r="D5">
        <v>0.27342080000000002</v>
      </c>
      <c r="E5">
        <f>1.96*D5</f>
        <v>0.53590476799999998</v>
      </c>
      <c r="F5">
        <f t="shared" si="0"/>
        <v>7.2</v>
      </c>
      <c r="G5">
        <v>0.37604460000000001</v>
      </c>
      <c r="H5">
        <v>5.1841400000000003E-2</v>
      </c>
      <c r="I5">
        <f t="shared" si="3"/>
        <v>0.101609144</v>
      </c>
    </row>
    <row r="6" spans="1:9" x14ac:dyDescent="0.2">
      <c r="A6" t="s">
        <v>4</v>
      </c>
      <c r="B6">
        <f t="shared" si="1"/>
        <v>9</v>
      </c>
      <c r="C6">
        <v>0.27480919999999998</v>
      </c>
      <c r="D6">
        <v>7.8987299999999996E-2</v>
      </c>
      <c r="E6">
        <f>1.96*D6</f>
        <v>0.15481510799999998</v>
      </c>
      <c r="F6">
        <f t="shared" si="0"/>
        <v>9.1999999999999993</v>
      </c>
      <c r="G6">
        <v>0.34277619999999998</v>
      </c>
      <c r="H6">
        <v>4.4086E-2</v>
      </c>
      <c r="I6">
        <f t="shared" si="3"/>
        <v>8.6408559999999995E-2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figure3-a</vt:lpstr>
      <vt:lpstr>figure3-b</vt:lpstr>
      <vt:lpstr>figure4-a</vt:lpstr>
      <vt:lpstr>figure4-b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2019-01-27T05:01:24Z</dcterms:created>
  <dcterms:modified xsi:type="dcterms:W3CDTF">2019-05-24T14:32:21Z</dcterms:modified>
</cp:coreProperties>
</file>