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lice/Downloads/"/>
    </mc:Choice>
  </mc:AlternateContent>
  <bookViews>
    <workbookView xWindow="0" yWindow="460" windowWidth="25600" windowHeight="14420" tabRatio="500" activeTab="2"/>
  </bookViews>
  <sheets>
    <sheet name="ParitàDomesticaDiGenere" sheetId="1" r:id="rId1"/>
    <sheet name="AssegnamentoIncarichi_2A" sheetId="4" r:id="rId2"/>
    <sheet name="AssegnamentoIncarichi_2B" sheetId="5" r:id="rId3"/>
  </sheets>
  <definedNames>
    <definedName name="solver_adj" localSheetId="1" hidden="1">AssegnamentoIncarichi_2A!$A$23:$L$23</definedName>
    <definedName name="solver_adj" localSheetId="2" hidden="1">AssegnamentoIncarichi_2B!$A$25:$N$25</definedName>
    <definedName name="solver_adj" localSheetId="0" hidden="1">ParitàDomesticaDiGenere!$B$6:$G$7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0" hidden="1">1</definedName>
    <definedName name="solver_eng" localSheetId="1" hidden="1">2</definedName>
    <definedName name="solver_eng" localSheetId="2" hidden="1">2</definedName>
    <definedName name="solver_eng" localSheetId="0" hidden="1">2</definedName>
    <definedName name="solver_itr" localSheetId="1" hidden="1">2147483647</definedName>
    <definedName name="solver_itr" localSheetId="2" hidden="1">2147483647</definedName>
    <definedName name="solver_itr" localSheetId="0" hidden="1">2147483647</definedName>
    <definedName name="solver_lhs1" localSheetId="1" hidden="1">AssegnamentoIncarichi_2A!$A$23:$C$23</definedName>
    <definedName name="solver_lhs1" localSheetId="2" hidden="1">AssegnamentoIncarichi_2B!$A$25</definedName>
    <definedName name="solver_lhs1" localSheetId="0" hidden="1">ParitàDomesticaDiGenere!$B$4</definedName>
    <definedName name="solver_lhs10" localSheetId="1" hidden="1">AssegnamentoIncarichi_2A!$D$23</definedName>
    <definedName name="solver_lhs10" localSheetId="2" hidden="1">AssegnamentoIncarichi_2B!$B$21</definedName>
    <definedName name="solver_lhs11" localSheetId="1" hidden="1">AssegnamentoIncarichi_2A!$E$23</definedName>
    <definedName name="solver_lhs11" localSheetId="2" hidden="1">AssegnamentoIncarichi_2B!$B$25</definedName>
    <definedName name="solver_lhs12" localSheetId="1" hidden="1">AssegnamentoIncarichi_2A!$F$23</definedName>
    <definedName name="solver_lhs12" localSheetId="2" hidden="1">AssegnamentoIncarichi_2B!$C$25</definedName>
    <definedName name="solver_lhs13" localSheetId="1" hidden="1">AssegnamentoIncarichi_2A!$G$23</definedName>
    <definedName name="solver_lhs13" localSheetId="2" hidden="1">AssegnamentoIncarichi_2B!$D$25</definedName>
    <definedName name="solver_lhs14" localSheetId="1" hidden="1">AssegnamentoIncarichi_2A!$H$23</definedName>
    <definedName name="solver_lhs14" localSheetId="2" hidden="1">AssegnamentoIncarichi_2B!$E$25</definedName>
    <definedName name="solver_lhs15" localSheetId="1" hidden="1">AssegnamentoIncarichi_2A!$I$23</definedName>
    <definedName name="solver_lhs15" localSheetId="2" hidden="1">AssegnamentoIncarichi_2B!$F$25</definedName>
    <definedName name="solver_lhs16" localSheetId="1" hidden="1">AssegnamentoIncarichi_2A!$J$23</definedName>
    <definedName name="solver_lhs16" localSheetId="2" hidden="1">AssegnamentoIncarichi_2B!$G$25</definedName>
    <definedName name="solver_lhs17" localSheetId="1" hidden="1">AssegnamentoIncarichi_2A!$K$23</definedName>
    <definedName name="solver_lhs17" localSheetId="2" hidden="1">AssegnamentoIncarichi_2B!$H$25</definedName>
    <definedName name="solver_lhs18" localSheetId="1" hidden="1">AssegnamentoIncarichi_2A!$L$23</definedName>
    <definedName name="solver_lhs18" localSheetId="2" hidden="1">AssegnamentoIncarichi_2B!$I$25</definedName>
    <definedName name="solver_lhs19" localSheetId="1" hidden="1">AssegnamentoIncarichi_2A!$K$23</definedName>
    <definedName name="solver_lhs19" localSheetId="2" hidden="1">AssegnamentoIncarichi_2B!$J$25</definedName>
    <definedName name="solver_lhs2" localSheetId="1" hidden="1">AssegnamentoIncarichi_2A!$B$14</definedName>
    <definedName name="solver_lhs2" localSheetId="2" hidden="1">AssegnamentoIncarichi_2B!$B$13</definedName>
    <definedName name="solver_lhs2" localSheetId="0" hidden="1">ParitàDomesticaDiGenere!$B$6:$G$7</definedName>
    <definedName name="solver_lhs20" localSheetId="1" hidden="1">AssegnamentoIncarichi_2A!$L$23</definedName>
    <definedName name="solver_lhs20" localSheetId="2" hidden="1">AssegnamentoIncarichi_2B!$K$25</definedName>
    <definedName name="solver_lhs21" localSheetId="2" hidden="1">AssegnamentoIncarichi_2B!$L$25</definedName>
    <definedName name="solver_lhs3" localSheetId="1" hidden="1">AssegnamentoIncarichi_2A!$B$15</definedName>
    <definedName name="solver_lhs3" localSheetId="2" hidden="1">AssegnamentoIncarichi_2B!$B$14</definedName>
    <definedName name="solver_lhs3" localSheetId="0" hidden="1">ParitàDomesticaDiGenere!$C$4</definedName>
    <definedName name="solver_lhs4" localSheetId="1" hidden="1">AssegnamentoIncarichi_2A!$B$16</definedName>
    <definedName name="solver_lhs4" localSheetId="2" hidden="1">AssegnamentoIncarichi_2B!$B$15</definedName>
    <definedName name="solver_lhs4" localSheetId="0" hidden="1">ParitàDomesticaDiGenere!$D$4</definedName>
    <definedName name="solver_lhs5" localSheetId="1" hidden="1">AssegnamentoIncarichi_2A!$B$17</definedName>
    <definedName name="solver_lhs5" localSheetId="2" hidden="1">AssegnamentoIncarichi_2B!$B$16</definedName>
    <definedName name="solver_lhs5" localSheetId="0" hidden="1">ParitàDomesticaDiGenere!$E$4</definedName>
    <definedName name="solver_lhs6" localSheetId="1" hidden="1">AssegnamentoIncarichi_2A!$B$18</definedName>
    <definedName name="solver_lhs6" localSheetId="2" hidden="1">AssegnamentoIncarichi_2B!$B$17</definedName>
    <definedName name="solver_lhs6" localSheetId="0" hidden="1">ParitàDomesticaDiGenere!$F$4</definedName>
    <definedName name="solver_lhs7" localSheetId="1" hidden="1">AssegnamentoIncarichi_2A!$B$19</definedName>
    <definedName name="solver_lhs7" localSheetId="2" hidden="1">AssegnamentoIncarichi_2B!$B$18</definedName>
    <definedName name="solver_lhs7" localSheetId="0" hidden="1">ParitàDomesticaDiGenere!$G$4</definedName>
    <definedName name="solver_lhs8" localSheetId="1" hidden="1">AssegnamentoIncarichi_2A!$D$23:$L$23</definedName>
    <definedName name="solver_lhs8" localSheetId="2" hidden="1">AssegnamentoIncarichi_2B!$B$19</definedName>
    <definedName name="solver_lhs8" localSheetId="0" hidden="1">ParitàDomesticaDiGenere!$H$6</definedName>
    <definedName name="solver_lhs9" localSheetId="1" hidden="1">AssegnamentoIncarichi_2A!$D$23:$L$23</definedName>
    <definedName name="solver_lhs9" localSheetId="2" hidden="1">AssegnamentoIncarichi_2B!$B$20</definedName>
    <definedName name="solver_lhs9" localSheetId="0" hidden="1">ParitàDomesticaDiGenere!$H$7</definedName>
    <definedName name="solver_lin" localSheetId="1" hidden="1">1</definedName>
    <definedName name="solver_lin" localSheetId="2" hidden="1">1</definedName>
    <definedName name="solver_lin" localSheetId="0" hidden="1">1</definedName>
    <definedName name="solver_mip" localSheetId="1" hidden="1">2147483647</definedName>
    <definedName name="solver_mip" localSheetId="2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0" hidden="1">2147483647</definedName>
    <definedName name="solver_num" localSheetId="1" hidden="1">8</definedName>
    <definedName name="solver_num" localSheetId="2" hidden="1">21</definedName>
    <definedName name="solver_num" localSheetId="0" hidden="1">9</definedName>
    <definedName name="solver_opt" localSheetId="1" hidden="1">AssegnamentoIncarichi_2A!$B$11</definedName>
    <definedName name="solver_opt" localSheetId="2" hidden="1">AssegnamentoIncarichi_2B!$B$10</definedName>
    <definedName name="solver_opt" localSheetId="0" hidden="1">ParitàDomesticaDiGenere!$A$11</definedName>
    <definedName name="solver_pre" localSheetId="1" hidden="1">0.000001</definedName>
    <definedName name="solver_pre" localSheetId="2" hidden="1">0.000001</definedName>
    <definedName name="solver_pre" localSheetId="0" hidden="1">0.000001</definedName>
    <definedName name="solver_rbv" localSheetId="1" hidden="1">1</definedName>
    <definedName name="solver_rbv" localSheetId="2" hidden="1">1</definedName>
    <definedName name="solver_rbv" localSheetId="0" hidden="1">1</definedName>
    <definedName name="solver_rel1" localSheetId="1" hidden="1">5</definedName>
    <definedName name="solver_rel1" localSheetId="2" hidden="1">5</definedName>
    <definedName name="solver_rel1" localSheetId="0" hidden="1">2</definedName>
    <definedName name="solver_rel10" localSheetId="1" hidden="1">5</definedName>
    <definedName name="solver_rel10" localSheetId="2" hidden="1">1</definedName>
    <definedName name="solver_rel11" localSheetId="1" hidden="1">5</definedName>
    <definedName name="solver_rel11" localSheetId="2" hidden="1">5</definedName>
    <definedName name="solver_rel12" localSheetId="1" hidden="1">5</definedName>
    <definedName name="solver_rel12" localSheetId="2" hidden="1">5</definedName>
    <definedName name="solver_rel13" localSheetId="1" hidden="1">5</definedName>
    <definedName name="solver_rel13" localSheetId="2" hidden="1">5</definedName>
    <definedName name="solver_rel14" localSheetId="1" hidden="1">5</definedName>
    <definedName name="solver_rel14" localSheetId="2" hidden="1">5</definedName>
    <definedName name="solver_rel15" localSheetId="1" hidden="1">5</definedName>
    <definedName name="solver_rel15" localSheetId="2" hidden="1">5</definedName>
    <definedName name="solver_rel16" localSheetId="1" hidden="1">5</definedName>
    <definedName name="solver_rel16" localSheetId="2" hidden="1">5</definedName>
    <definedName name="solver_rel17" localSheetId="1" hidden="1">5</definedName>
    <definedName name="solver_rel17" localSheetId="2" hidden="1">5</definedName>
    <definedName name="solver_rel18" localSheetId="1" hidden="1">5</definedName>
    <definedName name="solver_rel18" localSheetId="2" hidden="1">5</definedName>
    <definedName name="solver_rel19" localSheetId="1" hidden="1">5</definedName>
    <definedName name="solver_rel19" localSheetId="2" hidden="1">5</definedName>
    <definedName name="solver_rel2" localSheetId="1" hidden="1">3</definedName>
    <definedName name="solver_rel2" localSheetId="2" hidden="1">3</definedName>
    <definedName name="solver_rel2" localSheetId="0" hidden="1">5</definedName>
    <definedName name="solver_rel20" localSheetId="1" hidden="1">5</definedName>
    <definedName name="solver_rel20" localSheetId="2" hidden="1">5</definedName>
    <definedName name="solver_rel21" localSheetId="2" hidden="1">5</definedName>
    <definedName name="solver_rel3" localSheetId="1" hidden="1">3</definedName>
    <definedName name="solver_rel3" localSheetId="2" hidden="1">3</definedName>
    <definedName name="solver_rel3" localSheetId="0" hidden="1">2</definedName>
    <definedName name="solver_rel4" localSheetId="1" hidden="1">3</definedName>
    <definedName name="solver_rel4" localSheetId="2" hidden="1">3</definedName>
    <definedName name="solver_rel4" localSheetId="0" hidden="1">2</definedName>
    <definedName name="solver_rel5" localSheetId="1" hidden="1">1</definedName>
    <definedName name="solver_rel5" localSheetId="2" hidden="1">1</definedName>
    <definedName name="solver_rel5" localSheetId="0" hidden="1">2</definedName>
    <definedName name="solver_rel6" localSheetId="1" hidden="1">1</definedName>
    <definedName name="solver_rel6" localSheetId="2" hidden="1">1</definedName>
    <definedName name="solver_rel6" localSheetId="0" hidden="1">2</definedName>
    <definedName name="solver_rel7" localSheetId="1" hidden="1">1</definedName>
    <definedName name="solver_rel7" localSheetId="2" hidden="1">1</definedName>
    <definedName name="solver_rel7" localSheetId="0" hidden="1">2</definedName>
    <definedName name="solver_rel8" localSheetId="1" hidden="1">5</definedName>
    <definedName name="solver_rel8" localSheetId="2" hidden="1">2</definedName>
    <definedName name="solver_rel8" localSheetId="0" hidden="1">2</definedName>
    <definedName name="solver_rel9" localSheetId="1" hidden="1">5</definedName>
    <definedName name="solver_rel9" localSheetId="2" hidden="1">2</definedName>
    <definedName name="solver_rel9" localSheetId="0" hidden="1">2</definedName>
    <definedName name="solver_rhs1" localSheetId="1" hidden="1">binario</definedName>
    <definedName name="solver_rhs1" localSheetId="2" hidden="1">binario</definedName>
    <definedName name="solver_rhs1" localSheetId="0" hidden="1">1</definedName>
    <definedName name="solver_rhs10" localSheetId="1" hidden="1">binario</definedName>
    <definedName name="solver_rhs10" localSheetId="2" hidden="1">AssegnamentoIncarichi_2B!$D$21</definedName>
    <definedName name="solver_rhs11" localSheetId="1" hidden="1">binario</definedName>
    <definedName name="solver_rhs11" localSheetId="2" hidden="1">binario</definedName>
    <definedName name="solver_rhs12" localSheetId="1" hidden="1">binario</definedName>
    <definedName name="solver_rhs12" localSheetId="2" hidden="1">binario</definedName>
    <definedName name="solver_rhs13" localSheetId="1" hidden="1">binario</definedName>
    <definedName name="solver_rhs13" localSheetId="2" hidden="1">binario</definedName>
    <definedName name="solver_rhs14" localSheetId="1" hidden="1">binario</definedName>
    <definedName name="solver_rhs14" localSheetId="2" hidden="1">binario</definedName>
    <definedName name="solver_rhs15" localSheetId="1" hidden="1">binario</definedName>
    <definedName name="solver_rhs15" localSheetId="2" hidden="1">binario</definedName>
    <definedName name="solver_rhs16" localSheetId="1" hidden="1">binario</definedName>
    <definedName name="solver_rhs16" localSheetId="2" hidden="1">binario</definedName>
    <definedName name="solver_rhs17" localSheetId="1" hidden="1">binario</definedName>
    <definedName name="solver_rhs17" localSheetId="2" hidden="1">binario</definedName>
    <definedName name="solver_rhs18" localSheetId="1" hidden="1">binario</definedName>
    <definedName name="solver_rhs18" localSheetId="2" hidden="1">binario</definedName>
    <definedName name="solver_rhs19" localSheetId="1" hidden="1">binario</definedName>
    <definedName name="solver_rhs19" localSheetId="2" hidden="1">binario</definedName>
    <definedName name="solver_rhs2" localSheetId="1" hidden="1">AssegnamentoIncarichi_2A!$D$14</definedName>
    <definedName name="solver_rhs2" localSheetId="2" hidden="1">AssegnamentoIncarichi_2B!$D$13</definedName>
    <definedName name="solver_rhs2" localSheetId="0" hidden="1">binario</definedName>
    <definedName name="solver_rhs20" localSheetId="1" hidden="1">binario</definedName>
    <definedName name="solver_rhs20" localSheetId="2" hidden="1">binario</definedName>
    <definedName name="solver_rhs21" localSheetId="2" hidden="1">binario</definedName>
    <definedName name="solver_rhs3" localSheetId="1" hidden="1">AssegnamentoIncarichi_2A!$D$15</definedName>
    <definedName name="solver_rhs3" localSheetId="2" hidden="1">AssegnamentoIncarichi_2B!$D$14</definedName>
    <definedName name="solver_rhs3" localSheetId="0" hidden="1">1</definedName>
    <definedName name="solver_rhs4" localSheetId="1" hidden="1">AssegnamentoIncarichi_2A!$D$16</definedName>
    <definedName name="solver_rhs4" localSheetId="2" hidden="1">AssegnamentoIncarichi_2B!$D$15</definedName>
    <definedName name="solver_rhs4" localSheetId="0" hidden="1">1</definedName>
    <definedName name="solver_rhs5" localSheetId="1" hidden="1">AssegnamentoIncarichi_2A!$D$17</definedName>
    <definedName name="solver_rhs5" localSheetId="2" hidden="1">AssegnamentoIncarichi_2B!$D$16</definedName>
    <definedName name="solver_rhs5" localSheetId="0" hidden="1">1</definedName>
    <definedName name="solver_rhs6" localSheetId="1" hidden="1">AssegnamentoIncarichi_2A!$D$18</definedName>
    <definedName name="solver_rhs6" localSheetId="2" hidden="1">AssegnamentoIncarichi_2B!$D$17</definedName>
    <definedName name="solver_rhs6" localSheetId="0" hidden="1">1</definedName>
    <definedName name="solver_rhs7" localSheetId="1" hidden="1">AssegnamentoIncarichi_2A!$D$19</definedName>
    <definedName name="solver_rhs7" localSheetId="2" hidden="1">AssegnamentoIncarichi_2B!$D$18</definedName>
    <definedName name="solver_rhs7" localSheetId="0" hidden="1">1</definedName>
    <definedName name="solver_rhs8" localSheetId="1" hidden="1">binario</definedName>
    <definedName name="solver_rhs8" localSheetId="2" hidden="1">AssegnamentoIncarichi_2B!$D$19</definedName>
    <definedName name="solver_rhs8" localSheetId="0" hidden="1">ParitàDomesticaDiGenere!$I$6</definedName>
    <definedName name="solver_rhs9" localSheetId="1" hidden="1">binario</definedName>
    <definedName name="solver_rhs9" localSheetId="2" hidden="1">AssegnamentoIncarichi_2B!$D$20</definedName>
    <definedName name="solver_rhs9" localSheetId="0" hidden="1">ParitàDomesticaDiGenere!$I$7</definedName>
    <definedName name="solver_rlx" localSheetId="1" hidden="1">2</definedName>
    <definedName name="solver_rlx" localSheetId="2" hidden="1">2</definedName>
    <definedName name="solver_rlx" localSheetId="0" hidden="1">1</definedName>
    <definedName name="solver_rsd" localSheetId="1" hidden="1">0</definedName>
    <definedName name="solver_rsd" localSheetId="2" hidden="1">0</definedName>
    <definedName name="solver_rsd" localSheetId="0" hidden="1">0</definedName>
    <definedName name="solver_scl" localSheetId="1" hidden="1">2</definedName>
    <definedName name="solver_scl" localSheetId="2" hidden="1">2</definedName>
    <definedName name="solver_scl" localSheetId="0" hidden="1">2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0" hidden="1">0.01</definedName>
    <definedName name="solver_typ" localSheetId="1" hidden="1">2</definedName>
    <definedName name="solver_typ" localSheetId="2" hidden="1">2</definedName>
    <definedName name="solver_typ" localSheetId="0" hidden="1">2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er" localSheetId="1" hidden="1">2</definedName>
    <definedName name="solver_ver" localSheetId="2" hidden="1">2</definedName>
    <definedName name="solver_ver" localSheetId="0" hidden="1">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5" l="1"/>
  <c r="B13" i="5"/>
  <c r="B14" i="5"/>
  <c r="B15" i="5"/>
  <c r="B16" i="5"/>
  <c r="D16" i="5"/>
  <c r="B17" i="5"/>
  <c r="D17" i="5"/>
  <c r="B18" i="5"/>
  <c r="D18" i="5"/>
  <c r="B19" i="5"/>
  <c r="B20" i="5"/>
  <c r="D20" i="5"/>
  <c r="B21" i="5"/>
  <c r="B11" i="4"/>
  <c r="B14" i="4"/>
  <c r="B15" i="4"/>
  <c r="B16" i="4"/>
  <c r="B17" i="4"/>
  <c r="D17" i="4"/>
  <c r="B18" i="4"/>
  <c r="D18" i="4"/>
  <c r="B19" i="4"/>
  <c r="D19" i="4"/>
  <c r="C4" i="1"/>
  <c r="D4" i="1"/>
  <c r="E4" i="1"/>
  <c r="F4" i="1"/>
  <c r="G4" i="1"/>
  <c r="B4" i="1"/>
  <c r="H7" i="1"/>
  <c r="H6" i="1"/>
  <c r="A11" i="1"/>
</calcChain>
</file>

<file path=xl/sharedStrings.xml><?xml version="1.0" encoding="utf-8"?>
<sst xmlns="http://schemas.openxmlformats.org/spreadsheetml/2006/main" count="93" uniqueCount="50">
  <si>
    <t>Anna</t>
  </si>
  <si>
    <t>Mario</t>
  </si>
  <si>
    <t>Spesa</t>
  </si>
  <si>
    <t>Cucinare</t>
  </si>
  <si>
    <t>Piatti</t>
  </si>
  <si>
    <t>Bucato</t>
  </si>
  <si>
    <t>Stirare</t>
  </si>
  <si>
    <t>Spazzatura</t>
  </si>
  <si>
    <t>Variabili</t>
  </si>
  <si>
    <t>Lavori assegnati</t>
  </si>
  <si>
    <t>Lavori da assegnare</t>
  </si>
  <si>
    <t>Funzione obiettivo:
minimizzare i tempi</t>
  </si>
  <si>
    <t>N° persone che fanno il lavoro</t>
  </si>
  <si>
    <t>&lt;=</t>
  </si>
  <si>
    <t>&gt;=</t>
  </si>
  <si>
    <t>VARIABILI</t>
  </si>
  <si>
    <t>x34</t>
  </si>
  <si>
    <t>x32</t>
  </si>
  <si>
    <t>x31</t>
  </si>
  <si>
    <t>x23</t>
  </si>
  <si>
    <t>x22</t>
  </si>
  <si>
    <t>x21</t>
  </si>
  <si>
    <t>x13</t>
  </si>
  <si>
    <t>x12</t>
  </si>
  <si>
    <t>x11</t>
  </si>
  <si>
    <t>y3</t>
  </si>
  <si>
    <t>y2</t>
  </si>
  <si>
    <t>y1</t>
  </si>
  <si>
    <t># incarichi per C3</t>
  </si>
  <si>
    <t># incarichi per C2</t>
  </si>
  <si>
    <t># incarichi per C1</t>
  </si>
  <si>
    <t># lavoratori per LAV3</t>
  </si>
  <si>
    <t># lavoratori per LAV2</t>
  </si>
  <si>
    <t># lavoratori per LAV1</t>
  </si>
  <si>
    <t>VINCOLI</t>
  </si>
  <si>
    <t>FUNZIONE OBIETTIVO</t>
  </si>
  <si>
    <t>C3</t>
  </si>
  <si>
    <t>C2</t>
  </si>
  <si>
    <t>C1</t>
  </si>
  <si>
    <t>LAV3</t>
  </si>
  <si>
    <t>LAV2</t>
  </si>
  <si>
    <t>LAV1</t>
  </si>
  <si>
    <t>TABELLA BONUS</t>
  </si>
  <si>
    <t>STIPENDI FISSI</t>
  </si>
  <si>
    <t>s</t>
  </si>
  <si>
    <t>r</t>
  </si>
  <si>
    <t>Resto + Spesa &lt;= Budget</t>
  </si>
  <si>
    <t>uguale</t>
  </si>
  <si>
    <t>Bonus speso = Resto + Spesa</t>
  </si>
  <si>
    <t>Capitale per gli stipendi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</si>
</sst>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00B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3" borderId="3" xfId="0" applyFill="1" applyBorder="1"/>
    <xf numFmtId="0" fontId="0" fillId="3" borderId="2" xfId="0" applyFill="1" applyBorder="1"/>
    <xf numFmtId="0" fontId="1" fillId="3" borderId="1" xfId="0" applyFont="1" applyFill="1" applyBorder="1"/>
    <xf numFmtId="0" fontId="0" fillId="0" borderId="6" xfId="0" applyBorder="1" applyAlignment="1">
      <alignment horizontal="left"/>
    </xf>
    <xf numFmtId="0" fontId="1" fillId="0" borderId="0" xfId="0" applyFont="1" applyAlignment="1">
      <alignment horizontal="right" vertical="center"/>
    </xf>
    <xf numFmtId="0" fontId="0" fillId="0" borderId="8" xfId="0" applyBorder="1" applyAlignment="1">
      <alignment horizontal="left"/>
    </xf>
    <xf numFmtId="0" fontId="4" fillId="0" borderId="0" xfId="0" applyFont="1" applyAlignment="1">
      <alignment horizontal="right" vertical="center"/>
    </xf>
    <xf numFmtId="0" fontId="0" fillId="4" borderId="3" xfId="0" applyFill="1" applyBorder="1"/>
    <xf numFmtId="0" fontId="0" fillId="4" borderId="2" xfId="0" applyFill="1" applyBorder="1"/>
    <xf numFmtId="0" fontId="1" fillId="4" borderId="1" xfId="0" applyFont="1" applyFill="1" applyBorder="1"/>
    <xf numFmtId="0" fontId="5" fillId="0" borderId="0" xfId="0" applyFont="1" applyBorder="1" applyAlignment="1"/>
    <xf numFmtId="0" fontId="0" fillId="0" borderId="0" xfId="0" applyFont="1" applyBorder="1" applyAlignment="1">
      <alignment horizontal="left"/>
    </xf>
    <xf numFmtId="0" fontId="5" fillId="0" borderId="0" xfId="0" applyFont="1" applyBorder="1"/>
    <xf numFmtId="0" fontId="1" fillId="5" borderId="0" xfId="0" applyFont="1" applyFill="1" applyBorder="1"/>
    <xf numFmtId="0" fontId="0" fillId="6" borderId="0" xfId="0" applyFill="1"/>
    <xf numFmtId="0" fontId="1" fillId="6" borderId="0" xfId="0" applyFont="1" applyFill="1"/>
    <xf numFmtId="0" fontId="0" fillId="7" borderId="0" xfId="0" applyFill="1"/>
    <xf numFmtId="0" fontId="1" fillId="7" borderId="0" xfId="0" applyFont="1" applyFill="1"/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8" borderId="3" xfId="0" applyFill="1" applyBorder="1"/>
    <xf numFmtId="0" fontId="0" fillId="8" borderId="2" xfId="0" applyFill="1" applyBorder="1"/>
    <xf numFmtId="0" fontId="1" fillId="8" borderId="1" xfId="0" applyFont="1" applyFill="1" applyBorder="1"/>
    <xf numFmtId="0" fontId="0" fillId="2" borderId="0" xfId="0" applyFill="1"/>
    <xf numFmtId="0" fontId="0" fillId="8" borderId="0" xfId="0" applyFill="1"/>
  </cellXfs>
  <cellStyles count="29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 visitato" xfId="2" builtinId="9" hidden="1"/>
    <cellStyle name="Collegamento ipertestuale visitato" xfId="4" builtinId="9" hidden="1"/>
    <cellStyle name="Collegamento ipertestuale visitato" xfId="6" builtinId="9" hidden="1"/>
    <cellStyle name="Collegamento ipertestuale visitato" xfId="8" builtinId="9" hidden="1"/>
    <cellStyle name="Collegamento ipertestuale visitato" xfId="10" builtinId="9" hidden="1"/>
    <cellStyle name="Collegamento ipertestuale visitato" xfId="12" builtinId="9" hidden="1"/>
    <cellStyle name="Collegamento ipertestuale visitato" xfId="14" builtinId="9" hidden="1"/>
    <cellStyle name="Collegamento ipertestuale visitato" xfId="16" builtinId="9" hidden="1"/>
    <cellStyle name="Collegamento ipertestuale visitato" xfId="18" builtinId="9" hidden="1"/>
    <cellStyle name="Collegamento ipertestuale visitato" xfId="20" builtinId="9" hidden="1"/>
    <cellStyle name="Collegamento ipertestuale visitato" xfId="22" builtinId="9" hidden="1"/>
    <cellStyle name="Collegamento ipertestuale visitato" xfId="24" builtinId="9" hidden="1"/>
    <cellStyle name="Collegamento ipertestuale visitato" xfId="26" builtinId="9" hidden="1"/>
    <cellStyle name="Collegamento ipertestuale visitato" xfId="28" builtinId="9" hidden="1"/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M18" sqref="M18"/>
    </sheetView>
  </sheetViews>
  <sheetFormatPr baseColWidth="10" defaultRowHeight="16" x14ac:dyDescent="0.2"/>
  <cols>
    <col min="1" max="1" width="26.1640625" bestFit="1" customWidth="1"/>
    <col min="8" max="8" width="14.33203125" bestFit="1" customWidth="1"/>
    <col min="9" max="9" width="17.5" bestFit="1" customWidth="1"/>
  </cols>
  <sheetData>
    <row r="1" spans="1:9" x14ac:dyDescent="0.2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9" x14ac:dyDescent="0.2">
      <c r="A2" s="1" t="s">
        <v>0</v>
      </c>
      <c r="B2">
        <v>25</v>
      </c>
      <c r="C2">
        <v>30</v>
      </c>
      <c r="D2">
        <v>10</v>
      </c>
      <c r="E2">
        <v>8.5</v>
      </c>
      <c r="F2">
        <v>42</v>
      </c>
      <c r="G2">
        <v>6</v>
      </c>
    </row>
    <row r="3" spans="1:9" x14ac:dyDescent="0.2">
      <c r="A3" s="1" t="s">
        <v>1</v>
      </c>
      <c r="B3">
        <v>37</v>
      </c>
      <c r="C3">
        <v>20</v>
      </c>
      <c r="D3">
        <v>12</v>
      </c>
      <c r="E3">
        <v>13</v>
      </c>
      <c r="F3">
        <v>35</v>
      </c>
      <c r="G3">
        <v>4</v>
      </c>
    </row>
    <row r="4" spans="1:9" x14ac:dyDescent="0.2">
      <c r="A4" s="1" t="s">
        <v>12</v>
      </c>
      <c r="B4">
        <f t="shared" ref="B4:G4" si="0">SUM(B6:B7)</f>
        <v>1</v>
      </c>
      <c r="C4">
        <f t="shared" si="0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</row>
    <row r="5" spans="1:9" x14ac:dyDescent="0.2">
      <c r="A5" s="1" t="s">
        <v>8</v>
      </c>
      <c r="H5" s="1" t="s">
        <v>9</v>
      </c>
      <c r="I5" s="1" t="s">
        <v>10</v>
      </c>
    </row>
    <row r="6" spans="1:9" x14ac:dyDescent="0.2">
      <c r="A6" t="s">
        <v>0</v>
      </c>
      <c r="B6" s="41">
        <v>1</v>
      </c>
      <c r="C6" s="4">
        <v>0</v>
      </c>
      <c r="D6" s="41">
        <v>1</v>
      </c>
      <c r="E6" s="41">
        <v>1</v>
      </c>
      <c r="F6" s="4">
        <v>0</v>
      </c>
      <c r="G6" s="4">
        <v>0</v>
      </c>
      <c r="H6">
        <f>SUM(B6:G6)</f>
        <v>3</v>
      </c>
      <c r="I6">
        <v>3</v>
      </c>
    </row>
    <row r="7" spans="1:9" x14ac:dyDescent="0.2">
      <c r="A7" t="s">
        <v>1</v>
      </c>
      <c r="B7" s="4">
        <v>0</v>
      </c>
      <c r="C7" s="42">
        <v>1</v>
      </c>
      <c r="D7" s="4">
        <v>0</v>
      </c>
      <c r="E7" s="4">
        <v>0</v>
      </c>
      <c r="F7" s="42">
        <v>1</v>
      </c>
      <c r="G7" s="42">
        <v>1</v>
      </c>
      <c r="H7">
        <f>SUM(B7:G7)</f>
        <v>3</v>
      </c>
      <c r="I7">
        <v>3</v>
      </c>
    </row>
    <row r="8" spans="1:9" x14ac:dyDescent="0.2">
      <c r="C8" s="4"/>
    </row>
    <row r="10" spans="1:9" ht="32" x14ac:dyDescent="0.2">
      <c r="A10" s="2" t="s">
        <v>11</v>
      </c>
    </row>
    <row r="11" spans="1:9" x14ac:dyDescent="0.2">
      <c r="A11" s="3">
        <f>SUMPRODUCT(B2:G2,B6:G6)+SUMPRODUCT(B3:G3,B7:G7)</f>
        <v>102.5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3"/>
  <sheetViews>
    <sheetView zoomScale="120" zoomScaleNormal="120" zoomScalePageLayoutView="120" workbookViewId="0">
      <selection activeCell="B16" sqref="B16"/>
    </sheetView>
  </sheetViews>
  <sheetFormatPr baseColWidth="10" defaultRowHeight="16" x14ac:dyDescent="0.2"/>
  <cols>
    <col min="1" max="1" width="18.1640625" bestFit="1" customWidth="1"/>
    <col min="2" max="2" width="19.1640625" bestFit="1" customWidth="1"/>
  </cols>
  <sheetData>
    <row r="2" spans="1:5" x14ac:dyDescent="0.2">
      <c r="B2" s="35" t="s">
        <v>43</v>
      </c>
      <c r="C2" s="34">
        <v>1450</v>
      </c>
      <c r="D2" s="34">
        <v>1600</v>
      </c>
      <c r="E2" s="34">
        <v>1300</v>
      </c>
    </row>
    <row r="4" spans="1:5" x14ac:dyDescent="0.2">
      <c r="B4" s="33" t="s">
        <v>42</v>
      </c>
    </row>
    <row r="5" spans="1:5" x14ac:dyDescent="0.2">
      <c r="C5" s="1" t="s">
        <v>41</v>
      </c>
      <c r="D5" s="1" t="s">
        <v>40</v>
      </c>
      <c r="E5" s="1" t="s">
        <v>39</v>
      </c>
    </row>
    <row r="6" spans="1:5" x14ac:dyDescent="0.2">
      <c r="B6" s="1" t="s">
        <v>38</v>
      </c>
      <c r="C6" s="32">
        <v>150</v>
      </c>
      <c r="D6" s="32">
        <v>230</v>
      </c>
      <c r="E6" s="32">
        <v>110</v>
      </c>
    </row>
    <row r="7" spans="1:5" x14ac:dyDescent="0.2">
      <c r="B7" s="1" t="s">
        <v>37</v>
      </c>
      <c r="C7" s="32">
        <v>100</v>
      </c>
      <c r="D7" s="32">
        <v>90</v>
      </c>
      <c r="E7" s="32">
        <v>150</v>
      </c>
    </row>
    <row r="8" spans="1:5" x14ac:dyDescent="0.2">
      <c r="B8" s="1" t="s">
        <v>36</v>
      </c>
      <c r="C8" s="32">
        <v>350</v>
      </c>
      <c r="D8" s="32">
        <v>410</v>
      </c>
      <c r="E8" s="32">
        <v>210</v>
      </c>
    </row>
    <row r="10" spans="1:5" x14ac:dyDescent="0.2">
      <c r="B10" s="31" t="s">
        <v>35</v>
      </c>
      <c r="C10" s="30"/>
    </row>
    <row r="11" spans="1:5" x14ac:dyDescent="0.2">
      <c r="B11" s="29">
        <f>SUMPRODUCT(C2:E2,A23:C23)+SUMPRODUCT(D23:F23,C6:E6)+SUMPRODUCT(G23:I23,C7:E7)+SUMPRODUCT(J23:L23,C8:E8)</f>
        <v>3500</v>
      </c>
      <c r="C11" s="28"/>
    </row>
    <row r="13" spans="1:5" x14ac:dyDescent="0.2">
      <c r="B13" s="27" t="s">
        <v>34</v>
      </c>
      <c r="C13" s="26"/>
      <c r="D13" s="25"/>
    </row>
    <row r="14" spans="1:5" x14ac:dyDescent="0.2">
      <c r="A14" s="22" t="s">
        <v>33</v>
      </c>
      <c r="B14" s="7">
        <f>SUM(D23,G23,J23)</f>
        <v>2</v>
      </c>
      <c r="C14" s="11" t="s">
        <v>14</v>
      </c>
      <c r="D14" s="23">
        <v>2</v>
      </c>
    </row>
    <row r="15" spans="1:5" x14ac:dyDescent="0.2">
      <c r="A15" s="22" t="s">
        <v>32</v>
      </c>
      <c r="B15" s="7">
        <f>SUM(E23,H23,K23)</f>
        <v>1</v>
      </c>
      <c r="C15" s="11" t="s">
        <v>14</v>
      </c>
      <c r="D15" s="23">
        <v>1</v>
      </c>
    </row>
    <row r="16" spans="1:5" x14ac:dyDescent="0.2">
      <c r="A16" s="24" t="s">
        <v>31</v>
      </c>
      <c r="B16" s="7">
        <f>SUM(F23,I23,L23)</f>
        <v>1</v>
      </c>
      <c r="C16" s="11" t="s">
        <v>14</v>
      </c>
      <c r="D16" s="23">
        <v>1</v>
      </c>
    </row>
    <row r="17" spans="1:12" x14ac:dyDescent="0.2">
      <c r="A17" s="22" t="s">
        <v>30</v>
      </c>
      <c r="B17" s="7">
        <f>SUM(D23:F23)</f>
        <v>2</v>
      </c>
      <c r="C17" s="11" t="s">
        <v>13</v>
      </c>
      <c r="D17" s="23">
        <f>3*A23</f>
        <v>3</v>
      </c>
    </row>
    <row r="18" spans="1:12" x14ac:dyDescent="0.2">
      <c r="A18" s="22" t="s">
        <v>29</v>
      </c>
      <c r="B18" s="7">
        <f>SUM(G23:I23)</f>
        <v>2</v>
      </c>
      <c r="C18" s="11" t="s">
        <v>13</v>
      </c>
      <c r="D18" s="23">
        <f>3*B23</f>
        <v>3</v>
      </c>
    </row>
    <row r="19" spans="1:12" x14ac:dyDescent="0.2">
      <c r="A19" s="22" t="s">
        <v>28</v>
      </c>
      <c r="B19" s="9">
        <f>SUM(J23:L23)</f>
        <v>0</v>
      </c>
      <c r="C19" s="12" t="s">
        <v>13</v>
      </c>
      <c r="D19" s="21">
        <f>3*C23</f>
        <v>0</v>
      </c>
    </row>
    <row r="21" spans="1:12" x14ac:dyDescent="0.2">
      <c r="A21" s="20" t="s">
        <v>15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8"/>
    </row>
    <row r="22" spans="1:12" x14ac:dyDescent="0.2">
      <c r="A22" s="17" t="s">
        <v>27</v>
      </c>
      <c r="B22" s="16" t="s">
        <v>26</v>
      </c>
      <c r="C22" s="16" t="s">
        <v>25</v>
      </c>
      <c r="D22" s="16" t="s">
        <v>24</v>
      </c>
      <c r="E22" s="16" t="s">
        <v>23</v>
      </c>
      <c r="F22" s="16" t="s">
        <v>22</v>
      </c>
      <c r="G22" s="16" t="s">
        <v>21</v>
      </c>
      <c r="H22" s="16" t="s">
        <v>20</v>
      </c>
      <c r="I22" s="16" t="s">
        <v>19</v>
      </c>
      <c r="J22" s="16" t="s">
        <v>18</v>
      </c>
      <c r="K22" s="16" t="s">
        <v>17</v>
      </c>
      <c r="L22" s="15" t="s">
        <v>16</v>
      </c>
    </row>
    <row r="23" spans="1:12" x14ac:dyDescent="0.2">
      <c r="A23" s="14">
        <v>1</v>
      </c>
      <c r="B23" s="12">
        <v>1</v>
      </c>
      <c r="C23" s="12">
        <v>0</v>
      </c>
      <c r="D23" s="12">
        <v>1</v>
      </c>
      <c r="E23" s="12">
        <v>0</v>
      </c>
      <c r="F23" s="12">
        <v>1</v>
      </c>
      <c r="G23" s="12">
        <v>1</v>
      </c>
      <c r="H23" s="12">
        <v>1</v>
      </c>
      <c r="I23" s="12">
        <v>0</v>
      </c>
      <c r="J23" s="12">
        <v>0</v>
      </c>
      <c r="K23" s="12">
        <v>0</v>
      </c>
      <c r="L23" s="13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topLeftCell="A2" zoomScale="120" zoomScaleNormal="120" zoomScalePageLayoutView="120" workbookViewId="0">
      <selection activeCell="E16" sqref="E16"/>
    </sheetView>
  </sheetViews>
  <sheetFormatPr baseColWidth="10" defaultRowHeight="16" x14ac:dyDescent="0.2"/>
  <cols>
    <col min="1" max="1" width="23.6640625" bestFit="1" customWidth="1"/>
    <col min="2" max="2" width="19.1640625" bestFit="1" customWidth="1"/>
  </cols>
  <sheetData>
    <row r="1" spans="1:5" x14ac:dyDescent="0.2">
      <c r="B1" s="35" t="s">
        <v>43</v>
      </c>
      <c r="C1" s="34">
        <v>1450</v>
      </c>
      <c r="D1" s="34">
        <v>1600</v>
      </c>
      <c r="E1" s="34">
        <v>1300</v>
      </c>
    </row>
    <row r="3" spans="1:5" x14ac:dyDescent="0.2">
      <c r="B3" s="33" t="s">
        <v>42</v>
      </c>
    </row>
    <row r="4" spans="1:5" x14ac:dyDescent="0.2">
      <c r="C4" s="1" t="s">
        <v>41</v>
      </c>
      <c r="D4" s="1" t="s">
        <v>40</v>
      </c>
      <c r="E4" s="1" t="s">
        <v>39</v>
      </c>
    </row>
    <row r="5" spans="1:5" x14ac:dyDescent="0.2">
      <c r="B5" s="1" t="s">
        <v>38</v>
      </c>
      <c r="C5" s="32">
        <v>150</v>
      </c>
      <c r="D5" s="32">
        <v>230</v>
      </c>
      <c r="E5" s="32">
        <v>110</v>
      </c>
    </row>
    <row r="6" spans="1:5" x14ac:dyDescent="0.2">
      <c r="B6" s="1" t="s">
        <v>37</v>
      </c>
      <c r="C6" s="32">
        <v>100</v>
      </c>
      <c r="D6" s="32">
        <v>90</v>
      </c>
      <c r="E6" s="32">
        <v>150</v>
      </c>
    </row>
    <row r="7" spans="1:5" x14ac:dyDescent="0.2">
      <c r="B7" s="1" t="s">
        <v>36</v>
      </c>
      <c r="C7" s="32">
        <v>350</v>
      </c>
      <c r="D7" s="32">
        <v>410</v>
      </c>
      <c r="E7" s="32">
        <v>210</v>
      </c>
    </row>
    <row r="9" spans="1:5" x14ac:dyDescent="0.2">
      <c r="B9" s="31" t="s">
        <v>35</v>
      </c>
      <c r="C9" s="30"/>
    </row>
    <row r="10" spans="1:5" x14ac:dyDescent="0.2">
      <c r="B10" s="29">
        <f>SUMPRODUCT(C1:E1,A25:C25)+D25*C5+E25*D5+F25*E5+G25*C6+H25*D6+I25*E6+J25*C7+K25*D7+L25*E7</f>
        <v>3590</v>
      </c>
      <c r="C10" s="28"/>
    </row>
    <row r="12" spans="1:5" x14ac:dyDescent="0.2">
      <c r="B12" s="40" t="s">
        <v>34</v>
      </c>
      <c r="C12" s="39"/>
      <c r="D12" s="38"/>
    </row>
    <row r="13" spans="1:5" x14ac:dyDescent="0.2">
      <c r="A13" s="22" t="s">
        <v>33</v>
      </c>
      <c r="B13" s="7">
        <f>SUM(D25,G25,J25)</f>
        <v>2</v>
      </c>
      <c r="C13" s="11" t="s">
        <v>14</v>
      </c>
      <c r="D13" s="23">
        <v>2</v>
      </c>
    </row>
    <row r="14" spans="1:5" x14ac:dyDescent="0.2">
      <c r="A14" s="22" t="s">
        <v>32</v>
      </c>
      <c r="B14" s="7">
        <f>SUM(E25,H25,K25)</f>
        <v>1</v>
      </c>
      <c r="C14" s="11" t="s">
        <v>14</v>
      </c>
      <c r="D14" s="23">
        <v>1</v>
      </c>
    </row>
    <row r="15" spans="1:5" x14ac:dyDescent="0.2">
      <c r="A15" s="24" t="s">
        <v>31</v>
      </c>
      <c r="B15" s="7">
        <f>SUM(F25,I25,L25)</f>
        <v>1</v>
      </c>
      <c r="C15" s="11" t="s">
        <v>14</v>
      </c>
      <c r="D15" s="23">
        <v>1</v>
      </c>
    </row>
    <row r="16" spans="1:5" x14ac:dyDescent="0.2">
      <c r="A16" s="22" t="s">
        <v>30</v>
      </c>
      <c r="B16" s="7">
        <f>SUM(D25:F25)</f>
        <v>3</v>
      </c>
      <c r="C16" s="11" t="s">
        <v>13</v>
      </c>
      <c r="D16" s="23">
        <f>3*A25</f>
        <v>3</v>
      </c>
    </row>
    <row r="17" spans="1:14" x14ac:dyDescent="0.2">
      <c r="A17" s="22" t="s">
        <v>29</v>
      </c>
      <c r="B17" s="7">
        <f>SUM(G25:I25)</f>
        <v>0</v>
      </c>
      <c r="C17" s="11" t="s">
        <v>13</v>
      </c>
      <c r="D17" s="23">
        <f>3*B25</f>
        <v>0</v>
      </c>
    </row>
    <row r="18" spans="1:14" x14ac:dyDescent="0.2">
      <c r="A18" s="22" t="s">
        <v>28</v>
      </c>
      <c r="B18" s="9">
        <f>SUM(J25:L25)</f>
        <v>1</v>
      </c>
      <c r="C18" s="12" t="s">
        <v>13</v>
      </c>
      <c r="D18" s="21">
        <f>3*C25</f>
        <v>3</v>
      </c>
    </row>
    <row r="19" spans="1:14" x14ac:dyDescent="0.2">
      <c r="A19" s="22" t="s">
        <v>49</v>
      </c>
      <c r="B19" s="10">
        <f>SUMPRODUCT(A25:C25,C1:E1)+M25</f>
        <v>3000.0000000000009</v>
      </c>
      <c r="C19" s="37" t="s">
        <v>47</v>
      </c>
      <c r="D19" s="5">
        <v>3000</v>
      </c>
    </row>
    <row r="20" spans="1:14" x14ac:dyDescent="0.2">
      <c r="A20" s="22" t="s">
        <v>48</v>
      </c>
      <c r="B20" s="7">
        <f>D25*C5+E25*D5+F25*E5+G25*C6+H25*D6+I25*E6+J25*C7+K25*D7+L25*E7</f>
        <v>840</v>
      </c>
      <c r="C20" s="36" t="s">
        <v>47</v>
      </c>
      <c r="D20" s="8">
        <f>M25+N25</f>
        <v>840.00000000000068</v>
      </c>
    </row>
    <row r="21" spans="1:14" x14ac:dyDescent="0.2">
      <c r="A21" s="22" t="s">
        <v>46</v>
      </c>
      <c r="B21" s="9">
        <f>M25+N25</f>
        <v>840.00000000000068</v>
      </c>
      <c r="C21" s="12" t="s">
        <v>13</v>
      </c>
      <c r="D21" s="6">
        <v>1000</v>
      </c>
    </row>
    <row r="23" spans="1:14" x14ac:dyDescent="0.2">
      <c r="A23" s="20" t="s">
        <v>15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8"/>
    </row>
    <row r="24" spans="1:14" x14ac:dyDescent="0.2">
      <c r="A24" s="17" t="s">
        <v>27</v>
      </c>
      <c r="B24" s="16" t="s">
        <v>26</v>
      </c>
      <c r="C24" s="16" t="s">
        <v>25</v>
      </c>
      <c r="D24" s="16" t="s">
        <v>24</v>
      </c>
      <c r="E24" s="16" t="s">
        <v>23</v>
      </c>
      <c r="F24" s="16" t="s">
        <v>22</v>
      </c>
      <c r="G24" s="16" t="s">
        <v>21</v>
      </c>
      <c r="H24" s="16" t="s">
        <v>20</v>
      </c>
      <c r="I24" s="16" t="s">
        <v>19</v>
      </c>
      <c r="J24" s="16" t="s">
        <v>18</v>
      </c>
      <c r="K24" s="16" t="s">
        <v>17</v>
      </c>
      <c r="L24" s="16" t="s">
        <v>16</v>
      </c>
      <c r="M24" s="16" t="s">
        <v>45</v>
      </c>
      <c r="N24" s="15" t="s">
        <v>44</v>
      </c>
    </row>
    <row r="25" spans="1:14" x14ac:dyDescent="0.2">
      <c r="A25" s="14">
        <v>1</v>
      </c>
      <c r="B25" s="12">
        <v>0</v>
      </c>
      <c r="C25" s="12">
        <v>1</v>
      </c>
      <c r="D25" s="12">
        <v>1</v>
      </c>
      <c r="E25" s="12">
        <v>1</v>
      </c>
      <c r="F25" s="12">
        <v>1</v>
      </c>
      <c r="G25" s="12">
        <v>0</v>
      </c>
      <c r="H25" s="12">
        <v>0</v>
      </c>
      <c r="I25" s="12">
        <v>0</v>
      </c>
      <c r="J25" s="12">
        <v>1</v>
      </c>
      <c r="K25" s="12">
        <v>0</v>
      </c>
      <c r="L25" s="12">
        <v>0</v>
      </c>
      <c r="M25" s="12">
        <v>250.00000000000088</v>
      </c>
      <c r="N25" s="13">
        <v>589.99999999999977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ParitàDomesticaDiGenere</vt:lpstr>
      <vt:lpstr>AssegnamentoIncarichi_2A</vt:lpstr>
      <vt:lpstr>AssegnamentoIncarichi_2B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2021-04-20T12:39:09Z</dcterms:created>
  <dcterms:modified xsi:type="dcterms:W3CDTF">2021-04-24T09:26:01Z</dcterms:modified>
</cp:coreProperties>
</file>