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uqaroge2/Desktop/Fisheries_degraded_reefs/results/"/>
    </mc:Choice>
  </mc:AlternateContent>
  <bookViews>
    <workbookView xWindow="44100" yWindow="460" windowWidth="19860" windowHeight="20820"/>
  </bookViews>
  <sheets>
    <sheet name="summary" sheetId="1" r:id="rId1"/>
    <sheet name="Averages_and_plots" sheetId="2" r:id="rId2"/>
  </sheets>
  <definedNames>
    <definedName name="_xlnm._FilterDatabase" localSheetId="1" hidden="1">Averages_and_plots!$A$1:$P$5</definedName>
    <definedName name="_xlnm._FilterDatabase" localSheetId="0" hidden="1">summary!$A$1:$T$37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9" i="1" l="1"/>
  <c r="X30" i="1"/>
  <c r="X31" i="1"/>
  <c r="X32" i="1"/>
  <c r="X33" i="1"/>
  <c r="X34" i="1"/>
  <c r="X35" i="1"/>
  <c r="X36" i="1"/>
  <c r="X37" i="1"/>
  <c r="P5" i="2"/>
  <c r="X20" i="1"/>
  <c r="X21" i="1"/>
  <c r="X22" i="1"/>
  <c r="X23" i="1"/>
  <c r="X24" i="1"/>
  <c r="X25" i="1"/>
  <c r="X26" i="1"/>
  <c r="X27" i="1"/>
  <c r="X28" i="1"/>
  <c r="P4" i="2"/>
  <c r="X11" i="1"/>
  <c r="X12" i="1"/>
  <c r="X13" i="1"/>
  <c r="X14" i="1"/>
  <c r="X15" i="1"/>
  <c r="X16" i="1"/>
  <c r="X17" i="1"/>
  <c r="X18" i="1"/>
  <c r="X19" i="1"/>
  <c r="P3" i="2"/>
  <c r="X2" i="1"/>
  <c r="X3" i="1"/>
  <c r="X4" i="1"/>
  <c r="X5" i="1"/>
  <c r="X6" i="1"/>
  <c r="X7" i="1"/>
  <c r="X8" i="1"/>
  <c r="X9" i="1"/>
  <c r="X10" i="1"/>
  <c r="P2" i="2"/>
  <c r="W29" i="1"/>
  <c r="W30" i="1"/>
  <c r="W31" i="1"/>
  <c r="W32" i="1"/>
  <c r="W33" i="1"/>
  <c r="W34" i="1"/>
  <c r="W35" i="1"/>
  <c r="W36" i="1"/>
  <c r="W37" i="1"/>
  <c r="O5" i="2"/>
  <c r="W20" i="1"/>
  <c r="W21" i="1"/>
  <c r="W22" i="1"/>
  <c r="W23" i="1"/>
  <c r="W24" i="1"/>
  <c r="W25" i="1"/>
  <c r="W26" i="1"/>
  <c r="W27" i="1"/>
  <c r="W28" i="1"/>
  <c r="O4" i="2"/>
  <c r="W11" i="1"/>
  <c r="W12" i="1"/>
  <c r="W13" i="1"/>
  <c r="W14" i="1"/>
  <c r="W15" i="1"/>
  <c r="W16" i="1"/>
  <c r="W17" i="1"/>
  <c r="W18" i="1"/>
  <c r="W19" i="1"/>
  <c r="O3" i="2"/>
  <c r="W2" i="1"/>
  <c r="W3" i="1"/>
  <c r="W4" i="1"/>
  <c r="W5" i="1"/>
  <c r="W6" i="1"/>
  <c r="W7" i="1"/>
  <c r="W8" i="1"/>
  <c r="W9" i="1"/>
  <c r="W10" i="1"/>
  <c r="O2" i="2"/>
  <c r="N5" i="2"/>
  <c r="N4" i="2"/>
  <c r="N3" i="2"/>
  <c r="N2" i="2"/>
  <c r="M5" i="2"/>
  <c r="M4" i="2"/>
  <c r="M3" i="2"/>
  <c r="M2" i="2"/>
  <c r="L5" i="2"/>
  <c r="L4" i="2"/>
  <c r="L3" i="2"/>
  <c r="L2" i="2"/>
  <c r="J5" i="2"/>
  <c r="J4" i="2"/>
  <c r="J3" i="2"/>
  <c r="J2" i="2"/>
  <c r="I5" i="2"/>
  <c r="I4" i="2"/>
  <c r="I3" i="2"/>
  <c r="I2" i="2"/>
  <c r="G5" i="2"/>
  <c r="G4" i="2"/>
  <c r="G3" i="2"/>
  <c r="G2" i="2"/>
  <c r="F5" i="2"/>
  <c r="F4" i="2"/>
  <c r="F3" i="2"/>
  <c r="F2" i="2"/>
  <c r="D5" i="2"/>
  <c r="D4" i="2"/>
  <c r="D3" i="2"/>
  <c r="D2" i="2"/>
  <c r="C5" i="2"/>
  <c r="C4" i="2"/>
  <c r="C3" i="2"/>
  <c r="C2" i="2"/>
  <c r="L30" i="1"/>
  <c r="R30" i="1"/>
  <c r="L31" i="1"/>
  <c r="R31" i="1"/>
  <c r="L32" i="1"/>
  <c r="R32" i="1"/>
  <c r="L33" i="1"/>
  <c r="R33" i="1"/>
  <c r="L34" i="1"/>
  <c r="R34" i="1"/>
  <c r="L35" i="1"/>
  <c r="R35" i="1"/>
  <c r="L36" i="1"/>
  <c r="R36" i="1"/>
  <c r="L37" i="1"/>
  <c r="R37" i="1"/>
  <c r="R29" i="1"/>
  <c r="L2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E3" i="2"/>
  <c r="H4" i="2"/>
  <c r="E5" i="2"/>
  <c r="E4" i="2"/>
  <c r="H3" i="2"/>
  <c r="H5" i="2"/>
  <c r="K4" i="2"/>
  <c r="E2" i="2"/>
  <c r="K5" i="2"/>
  <c r="K2" i="2"/>
  <c r="K3" i="2"/>
  <c r="H2" i="2"/>
</calcChain>
</file>

<file path=xl/sharedStrings.xml><?xml version="1.0" encoding="utf-8"?>
<sst xmlns="http://schemas.openxmlformats.org/spreadsheetml/2006/main" count="112" uniqueCount="52">
  <si>
    <t>Site_name</t>
  </si>
  <si>
    <t>alr</t>
  </si>
  <si>
    <t>invert.prod</t>
  </si>
  <si>
    <t>Fmort</t>
  </si>
  <si>
    <t>Mod_pred_biomass</t>
  </si>
  <si>
    <t>Mod_herb_biomass</t>
  </si>
  <si>
    <t>Mod_inv_biomass</t>
  </si>
  <si>
    <t>Mod_pred_biomass_5</t>
  </si>
  <si>
    <t>Mod_herb_biomass_5</t>
  </si>
  <si>
    <t>Pred_prod</t>
  </si>
  <si>
    <t>Herb_prod</t>
  </si>
  <si>
    <t>Inv_prod</t>
  </si>
  <si>
    <t>Pred_Fprod</t>
  </si>
  <si>
    <t>Herb_Fprod</t>
  </si>
  <si>
    <t>net_algae</t>
  </si>
  <si>
    <t>net_detritus</t>
  </si>
  <si>
    <t>Dilumacad</t>
  </si>
  <si>
    <t>Pinasil</t>
  </si>
  <si>
    <t>Tres_Marias</t>
  </si>
  <si>
    <t>Pasi_Gusung_North_nonreserve2</t>
  </si>
  <si>
    <t>Pasi_Gusung_North_nonreserve3</t>
  </si>
  <si>
    <t>Pasi_Gusung_North_reserve2</t>
  </si>
  <si>
    <t>Pasi_Gusung_North_reserve3</t>
  </si>
  <si>
    <t>Pasi_Gusung_South_reserve1</t>
  </si>
  <si>
    <t>Pasi_Gusung_South_nonreserve1</t>
  </si>
  <si>
    <t>State_position</t>
  </si>
  <si>
    <t>Complexity</t>
  </si>
  <si>
    <t>Full</t>
  </si>
  <si>
    <t>No_branches</t>
  </si>
  <si>
    <t>Tot_Fprod</t>
  </si>
  <si>
    <t>Mod_tot_biomass_5</t>
  </si>
  <si>
    <t>No_structure</t>
  </si>
  <si>
    <t>Scenario</t>
  </si>
  <si>
    <t>Fishing</t>
  </si>
  <si>
    <t>Mean_pred_biomass</t>
  </si>
  <si>
    <t>Mean_herb_biomass</t>
  </si>
  <si>
    <t>Mean_tot_biomass</t>
  </si>
  <si>
    <t>Mean_Fpred_prod</t>
  </si>
  <si>
    <t>Mean_Fherb_prod</t>
  </si>
  <si>
    <t>Mean_tot_Fprod</t>
  </si>
  <si>
    <t>Mean_pred_catch</t>
  </si>
  <si>
    <t>Mean_herb_catch</t>
  </si>
  <si>
    <t>Mean_tot_catch</t>
  </si>
  <si>
    <t>Prop_catch_herb</t>
  </si>
  <si>
    <t>Mean_Fpred_size</t>
  </si>
  <si>
    <t>Mean_Fherb_size</t>
  </si>
  <si>
    <t>Mean_Fpred_size_log</t>
  </si>
  <si>
    <t>Mean_Fherb_size_log</t>
  </si>
  <si>
    <t>Mean_pred_size_log</t>
  </si>
  <si>
    <t>Mean_herb_size_log</t>
  </si>
  <si>
    <t>Mean_pred_size_g</t>
  </si>
  <si>
    <t>Mean_herb_size_g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</si>
</sst>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summary!$J$1</c:f>
              <c:strCache>
                <c:ptCount val="1"/>
                <c:pt idx="0">
                  <c:v>Mod_pred_biomass_5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summary!$B$2:$B$37</c:f>
              <c:numCache>
                <c:formatCode>General</c:formatCode>
                <c:ptCount val="3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</c:numCache>
            </c:numRef>
          </c:xVal>
          <c:yVal>
            <c:numRef>
              <c:f>summary!$J$2:$J$37</c:f>
              <c:numCache>
                <c:formatCode>General</c:formatCode>
                <c:ptCount val="36"/>
                <c:pt idx="0">
                  <c:v>52.8813937432844</c:v>
                </c:pt>
                <c:pt idx="1">
                  <c:v>112.776918148438</c:v>
                </c:pt>
                <c:pt idx="2">
                  <c:v>62.2911734890273</c:v>
                </c:pt>
                <c:pt idx="3">
                  <c:v>65.5966162684125</c:v>
                </c:pt>
                <c:pt idx="4">
                  <c:v>68.0993643911507</c:v>
                </c:pt>
                <c:pt idx="5">
                  <c:v>81.1093376127919</c:v>
                </c:pt>
                <c:pt idx="6">
                  <c:v>83.8935738292141</c:v>
                </c:pt>
                <c:pt idx="7">
                  <c:v>64.6749571579321</c:v>
                </c:pt>
                <c:pt idx="8">
                  <c:v>65.9384908642123</c:v>
                </c:pt>
                <c:pt idx="9">
                  <c:v>50.5800014376235</c:v>
                </c:pt>
                <c:pt idx="10">
                  <c:v>131.589167894992</c:v>
                </c:pt>
                <c:pt idx="11">
                  <c:v>59.6225623232743</c:v>
                </c:pt>
                <c:pt idx="12">
                  <c:v>63.0125785882087</c:v>
                </c:pt>
                <c:pt idx="13">
                  <c:v>64.8278887518767</c:v>
                </c:pt>
                <c:pt idx="14">
                  <c:v>78.12786192153141</c:v>
                </c:pt>
                <c:pt idx="15">
                  <c:v>81.0710159401999</c:v>
                </c:pt>
                <c:pt idx="16">
                  <c:v>61.4899788003781</c:v>
                </c:pt>
                <c:pt idx="17">
                  <c:v>62.5907074153421</c:v>
                </c:pt>
                <c:pt idx="18">
                  <c:v>39.4692976889792</c:v>
                </c:pt>
                <c:pt idx="19">
                  <c:v>57.0028473833665</c:v>
                </c:pt>
                <c:pt idx="20">
                  <c:v>53.1459754613049</c:v>
                </c:pt>
                <c:pt idx="21">
                  <c:v>54.9216663946874</c:v>
                </c:pt>
                <c:pt idx="22">
                  <c:v>63.1563221683932</c:v>
                </c:pt>
                <c:pt idx="23">
                  <c:v>70.0954701244635</c:v>
                </c:pt>
                <c:pt idx="24">
                  <c:v>77.6209460590466</c:v>
                </c:pt>
                <c:pt idx="25">
                  <c:v>60.0297722379497</c:v>
                </c:pt>
                <c:pt idx="26">
                  <c:v>61.7741926054649</c:v>
                </c:pt>
                <c:pt idx="27">
                  <c:v>23.00578</c:v>
                </c:pt>
                <c:pt idx="28">
                  <c:v>23.00578</c:v>
                </c:pt>
                <c:pt idx="29">
                  <c:v>23.00578</c:v>
                </c:pt>
                <c:pt idx="30">
                  <c:v>23.00578</c:v>
                </c:pt>
                <c:pt idx="31">
                  <c:v>23.00578</c:v>
                </c:pt>
                <c:pt idx="32">
                  <c:v>23.00578</c:v>
                </c:pt>
                <c:pt idx="33">
                  <c:v>23.00578</c:v>
                </c:pt>
                <c:pt idx="34">
                  <c:v>23.00578</c:v>
                </c:pt>
                <c:pt idx="35">
                  <c:v>23.00578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717920"/>
        <c:axId val="-2112111648"/>
      </c:scatterChart>
      <c:valAx>
        <c:axId val="-214471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111648"/>
        <c:crosses val="autoZero"/>
        <c:crossBetween val="midCat"/>
      </c:valAx>
      <c:valAx>
        <c:axId val="-211211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717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summary!$K$1</c:f>
              <c:strCache>
                <c:ptCount val="1"/>
                <c:pt idx="0">
                  <c:v>Mod_herb_biomass_5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summary!$B$2:$B$37</c:f>
              <c:numCache>
                <c:formatCode>General</c:formatCode>
                <c:ptCount val="3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</c:numCache>
            </c:numRef>
          </c:xVal>
          <c:yVal>
            <c:numRef>
              <c:f>summary!$K$2:$K$37</c:f>
              <c:numCache>
                <c:formatCode>General</c:formatCode>
                <c:ptCount val="36"/>
                <c:pt idx="0">
                  <c:v>17.6211850666385</c:v>
                </c:pt>
                <c:pt idx="1">
                  <c:v>31.8219850434662</c:v>
                </c:pt>
                <c:pt idx="2">
                  <c:v>26.2744580531436</c:v>
                </c:pt>
                <c:pt idx="3">
                  <c:v>18.7527522746608</c:v>
                </c:pt>
                <c:pt idx="4">
                  <c:v>28.3499387534893</c:v>
                </c:pt>
                <c:pt idx="5">
                  <c:v>25.5693953669487</c:v>
                </c:pt>
                <c:pt idx="6">
                  <c:v>33.3725481405525</c:v>
                </c:pt>
                <c:pt idx="7">
                  <c:v>22.888551696892</c:v>
                </c:pt>
                <c:pt idx="8">
                  <c:v>26.8641873401875</c:v>
                </c:pt>
                <c:pt idx="9">
                  <c:v>24.5045743522717</c:v>
                </c:pt>
                <c:pt idx="10">
                  <c:v>40.6001289768028</c:v>
                </c:pt>
                <c:pt idx="11">
                  <c:v>37.0416677460236</c:v>
                </c:pt>
                <c:pt idx="12">
                  <c:v>26.5662174706197</c:v>
                </c:pt>
                <c:pt idx="13">
                  <c:v>39.5899664929075</c:v>
                </c:pt>
                <c:pt idx="14">
                  <c:v>36.4902918915829</c:v>
                </c:pt>
                <c:pt idx="15">
                  <c:v>45.6134375948941</c:v>
                </c:pt>
                <c:pt idx="16">
                  <c:v>32.6361659593683</c:v>
                </c:pt>
                <c:pt idx="17">
                  <c:v>37.6794328948641</c:v>
                </c:pt>
                <c:pt idx="18">
                  <c:v>25.410956626762</c:v>
                </c:pt>
                <c:pt idx="19">
                  <c:v>36.5862305780193</c:v>
                </c:pt>
                <c:pt idx="20">
                  <c:v>38.4435543950871</c:v>
                </c:pt>
                <c:pt idx="21">
                  <c:v>31.1878766042341</c:v>
                </c:pt>
                <c:pt idx="22">
                  <c:v>41.769943230792</c:v>
                </c:pt>
                <c:pt idx="23">
                  <c:v>44.49978948867</c:v>
                </c:pt>
                <c:pt idx="24">
                  <c:v>48.2857773626937</c:v>
                </c:pt>
                <c:pt idx="25">
                  <c:v>34.0131221328605</c:v>
                </c:pt>
                <c:pt idx="26">
                  <c:v>38.8540289127297</c:v>
                </c:pt>
                <c:pt idx="27">
                  <c:v>12.94333</c:v>
                </c:pt>
                <c:pt idx="28">
                  <c:v>12.94333</c:v>
                </c:pt>
                <c:pt idx="29">
                  <c:v>12.94333</c:v>
                </c:pt>
                <c:pt idx="30">
                  <c:v>12.94333</c:v>
                </c:pt>
                <c:pt idx="31">
                  <c:v>12.94333</c:v>
                </c:pt>
                <c:pt idx="32">
                  <c:v>12.94333</c:v>
                </c:pt>
                <c:pt idx="33">
                  <c:v>12.94333</c:v>
                </c:pt>
                <c:pt idx="34">
                  <c:v>12.94333</c:v>
                </c:pt>
                <c:pt idx="35">
                  <c:v>12.94333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068464"/>
        <c:axId val="-2112065904"/>
      </c:scatterChart>
      <c:valAx>
        <c:axId val="-211206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065904"/>
        <c:crosses val="autoZero"/>
        <c:crossBetween val="midCat"/>
      </c:valAx>
      <c:valAx>
        <c:axId val="-2112065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068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summary!$L$1</c:f>
              <c:strCache>
                <c:ptCount val="1"/>
                <c:pt idx="0">
                  <c:v>Mod_tot_biomass_5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summary!$B$2:$B$37</c:f>
              <c:numCache>
                <c:formatCode>General</c:formatCode>
                <c:ptCount val="3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</c:numCache>
            </c:numRef>
          </c:xVal>
          <c:yVal>
            <c:numRef>
              <c:f>summary!$L$2:$L$37</c:f>
              <c:numCache>
                <c:formatCode>General</c:formatCode>
                <c:ptCount val="36"/>
                <c:pt idx="0">
                  <c:v>70.50257880992289</c:v>
                </c:pt>
                <c:pt idx="1">
                  <c:v>144.5989031919042</c:v>
                </c:pt>
                <c:pt idx="2">
                  <c:v>88.56563154217091</c:v>
                </c:pt>
                <c:pt idx="3">
                  <c:v>84.3493685430733</c:v>
                </c:pt>
                <c:pt idx="4">
                  <c:v>96.44930314464</c:v>
                </c:pt>
                <c:pt idx="5">
                  <c:v>106.6787329797406</c:v>
                </c:pt>
                <c:pt idx="6">
                  <c:v>117.2661219697666</c:v>
                </c:pt>
                <c:pt idx="7">
                  <c:v>87.56350885482411</c:v>
                </c:pt>
                <c:pt idx="8">
                  <c:v>92.8026782043998</c:v>
                </c:pt>
                <c:pt idx="9">
                  <c:v>75.0845757898952</c:v>
                </c:pt>
                <c:pt idx="10">
                  <c:v>172.1892968717948</c:v>
                </c:pt>
                <c:pt idx="11">
                  <c:v>96.6642300692979</c:v>
                </c:pt>
                <c:pt idx="12">
                  <c:v>89.5787960588284</c:v>
                </c:pt>
                <c:pt idx="13">
                  <c:v>104.4178552447842</c:v>
                </c:pt>
                <c:pt idx="14">
                  <c:v>114.6181538131143</c:v>
                </c:pt>
                <c:pt idx="15">
                  <c:v>126.684453535094</c:v>
                </c:pt>
                <c:pt idx="16">
                  <c:v>94.1261447597464</c:v>
                </c:pt>
                <c:pt idx="17">
                  <c:v>100.2701403102062</c:v>
                </c:pt>
                <c:pt idx="18">
                  <c:v>64.88025431574121</c:v>
                </c:pt>
                <c:pt idx="19">
                  <c:v>93.5890779613858</c:v>
                </c:pt>
                <c:pt idx="20">
                  <c:v>91.589529856392</c:v>
                </c:pt>
                <c:pt idx="21">
                  <c:v>86.1095429989215</c:v>
                </c:pt>
                <c:pt idx="22">
                  <c:v>104.9262653991852</c:v>
                </c:pt>
                <c:pt idx="23">
                  <c:v>114.5952596131335</c:v>
                </c:pt>
                <c:pt idx="24">
                  <c:v>125.9067234217403</c:v>
                </c:pt>
                <c:pt idx="25">
                  <c:v>94.0428943708102</c:v>
                </c:pt>
                <c:pt idx="26">
                  <c:v>100.6282215181946</c:v>
                </c:pt>
                <c:pt idx="27">
                  <c:v>35.94911</c:v>
                </c:pt>
                <c:pt idx="28">
                  <c:v>35.94911</c:v>
                </c:pt>
                <c:pt idx="29">
                  <c:v>35.94911</c:v>
                </c:pt>
                <c:pt idx="30">
                  <c:v>35.94911</c:v>
                </c:pt>
                <c:pt idx="31">
                  <c:v>35.94911</c:v>
                </c:pt>
                <c:pt idx="32">
                  <c:v>35.94911</c:v>
                </c:pt>
                <c:pt idx="33">
                  <c:v>35.94911</c:v>
                </c:pt>
                <c:pt idx="34">
                  <c:v>35.94911</c:v>
                </c:pt>
                <c:pt idx="35">
                  <c:v>35.94911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038864"/>
        <c:axId val="-2112036320"/>
      </c:scatterChart>
      <c:valAx>
        <c:axId val="-211203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036320"/>
        <c:crosses val="autoZero"/>
        <c:crossBetween val="midCat"/>
      </c:valAx>
      <c:valAx>
        <c:axId val="-211203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038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summary!$P$1</c:f>
              <c:strCache>
                <c:ptCount val="1"/>
                <c:pt idx="0">
                  <c:v>Pred_Fprod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summary!$B$2:$B$37</c:f>
              <c:numCache>
                <c:formatCode>General</c:formatCode>
                <c:ptCount val="3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</c:numCache>
            </c:numRef>
          </c:xVal>
          <c:yVal>
            <c:numRef>
              <c:f>summary!$P$2:$P$37</c:f>
              <c:numCache>
                <c:formatCode>General</c:formatCode>
                <c:ptCount val="36"/>
                <c:pt idx="0">
                  <c:v>39.6498862192153</c:v>
                </c:pt>
                <c:pt idx="1">
                  <c:v>18.3817841733208</c:v>
                </c:pt>
                <c:pt idx="2">
                  <c:v>30.4396327024758</c:v>
                </c:pt>
                <c:pt idx="3">
                  <c:v>41.7291231611503</c:v>
                </c:pt>
                <c:pt idx="4">
                  <c:v>22.9776200687946</c:v>
                </c:pt>
                <c:pt idx="5">
                  <c:v>31.5583277918588</c:v>
                </c:pt>
                <c:pt idx="6">
                  <c:v>25.5129886674526</c:v>
                </c:pt>
                <c:pt idx="7">
                  <c:v>42.5521440171143</c:v>
                </c:pt>
                <c:pt idx="8">
                  <c:v>26.9976511076612</c:v>
                </c:pt>
                <c:pt idx="9">
                  <c:v>41.1152878537639</c:v>
                </c:pt>
                <c:pt idx="10">
                  <c:v>38.9976328515424</c:v>
                </c:pt>
                <c:pt idx="11">
                  <c:v>33.4855421053697</c:v>
                </c:pt>
                <c:pt idx="12">
                  <c:v>43.5454526634064</c:v>
                </c:pt>
                <c:pt idx="13">
                  <c:v>26.3521213368548</c:v>
                </c:pt>
                <c:pt idx="14">
                  <c:v>35.2210443711544</c:v>
                </c:pt>
                <c:pt idx="15">
                  <c:v>30.9676261587779</c:v>
                </c:pt>
                <c:pt idx="16">
                  <c:v>44.582985018271</c:v>
                </c:pt>
                <c:pt idx="17">
                  <c:v>30.0358405876765</c:v>
                </c:pt>
                <c:pt idx="18">
                  <c:v>36.0503142070243</c:v>
                </c:pt>
                <c:pt idx="19">
                  <c:v>39.1453360275788</c:v>
                </c:pt>
                <c:pt idx="20">
                  <c:v>38.7983803377852</c:v>
                </c:pt>
                <c:pt idx="21">
                  <c:v>45.5451117920189</c:v>
                </c:pt>
                <c:pt idx="22">
                  <c:v>31.8977429638085</c:v>
                </c:pt>
                <c:pt idx="23">
                  <c:v>43.3058616197991</c:v>
                </c:pt>
                <c:pt idx="24">
                  <c:v>38.0517114760241</c:v>
                </c:pt>
                <c:pt idx="25">
                  <c:v>45.6326656394166</c:v>
                </c:pt>
                <c:pt idx="26">
                  <c:v>32.6916658224076</c:v>
                </c:pt>
                <c:pt idx="27">
                  <c:v>18.65225</c:v>
                </c:pt>
                <c:pt idx="28">
                  <c:v>18.65225</c:v>
                </c:pt>
                <c:pt idx="29">
                  <c:v>18.65225</c:v>
                </c:pt>
                <c:pt idx="30">
                  <c:v>18.65225</c:v>
                </c:pt>
                <c:pt idx="31">
                  <c:v>18.65225</c:v>
                </c:pt>
                <c:pt idx="32">
                  <c:v>18.65225</c:v>
                </c:pt>
                <c:pt idx="33">
                  <c:v>18.65225</c:v>
                </c:pt>
                <c:pt idx="34">
                  <c:v>18.65225</c:v>
                </c:pt>
                <c:pt idx="35">
                  <c:v>18.65225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009232"/>
        <c:axId val="-2112006592"/>
      </c:scatterChart>
      <c:valAx>
        <c:axId val="-211200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006592"/>
        <c:crosses val="autoZero"/>
        <c:crossBetween val="midCat"/>
      </c:valAx>
      <c:valAx>
        <c:axId val="-211200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009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summary!$Q$1</c:f>
              <c:strCache>
                <c:ptCount val="1"/>
                <c:pt idx="0">
                  <c:v>Herb_Fprod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summary!$B$2:$B$37</c:f>
              <c:numCache>
                <c:formatCode>General</c:formatCode>
                <c:ptCount val="3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</c:numCache>
            </c:numRef>
          </c:xVal>
          <c:yVal>
            <c:numRef>
              <c:f>summary!$Q$2:$Q$37</c:f>
              <c:numCache>
                <c:formatCode>General</c:formatCode>
                <c:ptCount val="36"/>
                <c:pt idx="0">
                  <c:v>3.24416524235212</c:v>
                </c:pt>
                <c:pt idx="1">
                  <c:v>3.485753445295</c:v>
                </c:pt>
                <c:pt idx="2">
                  <c:v>4.91349868767945</c:v>
                </c:pt>
                <c:pt idx="3">
                  <c:v>2.46701927473203</c:v>
                </c:pt>
                <c:pt idx="4">
                  <c:v>4.92741130378452</c:v>
                </c:pt>
                <c:pt idx="5">
                  <c:v>2.9583590777843</c:v>
                </c:pt>
                <c:pt idx="6">
                  <c:v>4.32481937856994</c:v>
                </c:pt>
                <c:pt idx="7">
                  <c:v>5.00112468831987</c:v>
                </c:pt>
                <c:pt idx="8">
                  <c:v>5.53062212237371</c:v>
                </c:pt>
                <c:pt idx="9">
                  <c:v>5.5909016872423</c:v>
                </c:pt>
                <c:pt idx="10">
                  <c:v>5.34275858545524</c:v>
                </c:pt>
                <c:pt idx="11">
                  <c:v>8.08982495929998</c:v>
                </c:pt>
                <c:pt idx="12">
                  <c:v>4.48206671353923</c:v>
                </c:pt>
                <c:pt idx="13">
                  <c:v>8.04786861591743</c:v>
                </c:pt>
                <c:pt idx="14">
                  <c:v>5.2020082980015</c:v>
                </c:pt>
                <c:pt idx="15">
                  <c:v>7.03740457994649</c:v>
                </c:pt>
                <c:pt idx="16">
                  <c:v>8.33886906540552</c:v>
                </c:pt>
                <c:pt idx="17">
                  <c:v>8.99840080273133</c:v>
                </c:pt>
                <c:pt idx="18">
                  <c:v>9.56507437249688</c:v>
                </c:pt>
                <c:pt idx="19">
                  <c:v>12.5654403771683</c:v>
                </c:pt>
                <c:pt idx="20">
                  <c:v>13.5118519555647</c:v>
                </c:pt>
                <c:pt idx="21">
                  <c:v>9.83034981589364</c:v>
                </c:pt>
                <c:pt idx="22">
                  <c:v>10.8866215843608</c:v>
                </c:pt>
                <c:pt idx="23">
                  <c:v>11.6547442028909</c:v>
                </c:pt>
                <c:pt idx="24">
                  <c:v>10.2334315023815</c:v>
                </c:pt>
                <c:pt idx="25">
                  <c:v>9.73549581515504</c:v>
                </c:pt>
                <c:pt idx="26">
                  <c:v>10.5381094833756</c:v>
                </c:pt>
                <c:pt idx="27">
                  <c:v>4.602364</c:v>
                </c:pt>
                <c:pt idx="28">
                  <c:v>4.602364</c:v>
                </c:pt>
                <c:pt idx="29">
                  <c:v>4.602364</c:v>
                </c:pt>
                <c:pt idx="30">
                  <c:v>4.602364</c:v>
                </c:pt>
                <c:pt idx="31">
                  <c:v>4.602364</c:v>
                </c:pt>
                <c:pt idx="32">
                  <c:v>4.602364</c:v>
                </c:pt>
                <c:pt idx="33">
                  <c:v>4.602364</c:v>
                </c:pt>
                <c:pt idx="34">
                  <c:v>4.602364</c:v>
                </c:pt>
                <c:pt idx="35">
                  <c:v>4.602364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977920"/>
        <c:axId val="-2111975360"/>
      </c:scatterChart>
      <c:valAx>
        <c:axId val="-211197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1975360"/>
        <c:crosses val="autoZero"/>
        <c:crossBetween val="midCat"/>
      </c:valAx>
      <c:valAx>
        <c:axId val="-211197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1977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summary!$R$1</c:f>
              <c:strCache>
                <c:ptCount val="1"/>
                <c:pt idx="0">
                  <c:v>Tot_Fprod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summary!$B$2:$B$37</c:f>
              <c:numCache>
                <c:formatCode>General</c:formatCode>
                <c:ptCount val="3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</c:numCache>
            </c:numRef>
          </c:xVal>
          <c:yVal>
            <c:numRef>
              <c:f>summary!$R$2:$R$37</c:f>
              <c:numCache>
                <c:formatCode>General</c:formatCode>
                <c:ptCount val="36"/>
                <c:pt idx="0">
                  <c:v>42.89405146156741</c:v>
                </c:pt>
                <c:pt idx="1">
                  <c:v>21.8675376186158</c:v>
                </c:pt>
                <c:pt idx="2">
                  <c:v>35.35313139015525</c:v>
                </c:pt>
                <c:pt idx="3">
                  <c:v>44.19614243588233</c:v>
                </c:pt>
                <c:pt idx="4">
                  <c:v>27.90503137257912</c:v>
                </c:pt>
                <c:pt idx="5">
                  <c:v>34.5166868696431</c:v>
                </c:pt>
                <c:pt idx="6">
                  <c:v>29.83780804602254</c:v>
                </c:pt>
                <c:pt idx="7">
                  <c:v>47.55326870543417</c:v>
                </c:pt>
                <c:pt idx="8">
                  <c:v>32.5282732300349</c:v>
                </c:pt>
                <c:pt idx="9">
                  <c:v>46.7061895410062</c:v>
                </c:pt>
                <c:pt idx="10">
                  <c:v>44.34039143699763</c:v>
                </c:pt>
                <c:pt idx="11">
                  <c:v>41.57536706466968</c:v>
                </c:pt>
                <c:pt idx="12">
                  <c:v>48.02751937694563</c:v>
                </c:pt>
                <c:pt idx="13">
                  <c:v>34.39998995277223</c:v>
                </c:pt>
                <c:pt idx="14">
                  <c:v>40.4230526691559</c:v>
                </c:pt>
                <c:pt idx="15">
                  <c:v>38.0050307387244</c:v>
                </c:pt>
                <c:pt idx="16">
                  <c:v>52.92185408367652</c:v>
                </c:pt>
                <c:pt idx="17">
                  <c:v>39.03424139040783</c:v>
                </c:pt>
                <c:pt idx="18">
                  <c:v>45.61538857952118</c:v>
                </c:pt>
                <c:pt idx="19">
                  <c:v>51.7107764047471</c:v>
                </c:pt>
                <c:pt idx="20">
                  <c:v>52.3102322933499</c:v>
                </c:pt>
                <c:pt idx="21">
                  <c:v>55.37546160791254</c:v>
                </c:pt>
                <c:pt idx="22">
                  <c:v>42.7843645481693</c:v>
                </c:pt>
                <c:pt idx="23">
                  <c:v>54.96060582269</c:v>
                </c:pt>
                <c:pt idx="24">
                  <c:v>48.2851429784056</c:v>
                </c:pt>
                <c:pt idx="25">
                  <c:v>55.36816145457164</c:v>
                </c:pt>
                <c:pt idx="26">
                  <c:v>43.2297753057832</c:v>
                </c:pt>
                <c:pt idx="27">
                  <c:v>23.254614</c:v>
                </c:pt>
                <c:pt idx="28">
                  <c:v>23.254614</c:v>
                </c:pt>
                <c:pt idx="29">
                  <c:v>23.254614</c:v>
                </c:pt>
                <c:pt idx="30">
                  <c:v>23.254614</c:v>
                </c:pt>
                <c:pt idx="31">
                  <c:v>23.254614</c:v>
                </c:pt>
                <c:pt idx="32">
                  <c:v>23.254614</c:v>
                </c:pt>
                <c:pt idx="33">
                  <c:v>23.254614</c:v>
                </c:pt>
                <c:pt idx="34">
                  <c:v>23.254614</c:v>
                </c:pt>
                <c:pt idx="35">
                  <c:v>23.254614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947920"/>
        <c:axId val="-2111945376"/>
      </c:scatterChart>
      <c:valAx>
        <c:axId val="-211194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1945376"/>
        <c:crosses val="autoZero"/>
        <c:crossBetween val="midCat"/>
      </c:valAx>
      <c:valAx>
        <c:axId val="-211194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1947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Averages_and_plots!$C$1</c:f>
              <c:strCache>
                <c:ptCount val="1"/>
                <c:pt idx="0">
                  <c:v>Mean_pred_biomass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Averages_and_plots!$A$2:$A$5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Averages_and_plots!$C$2:$C$5</c:f>
              <c:numCache>
                <c:formatCode>General</c:formatCode>
                <c:ptCount val="4"/>
                <c:pt idx="0">
                  <c:v>73.02909172271815</c:v>
                </c:pt>
                <c:pt idx="1">
                  <c:v>72.54575145260296</c:v>
                </c:pt>
                <c:pt idx="2">
                  <c:v>59.69072112485066</c:v>
                </c:pt>
                <c:pt idx="3">
                  <c:v>23.00578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025904"/>
        <c:axId val="-2115023328"/>
      </c:scatterChart>
      <c:valAx>
        <c:axId val="-211502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5023328"/>
        <c:crosses val="autoZero"/>
        <c:crossBetween val="midCat"/>
      </c:valAx>
      <c:valAx>
        <c:axId val="-211502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025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Averages_and_plots!$D$1</c:f>
              <c:strCache>
                <c:ptCount val="1"/>
                <c:pt idx="0">
                  <c:v>Mean_herb_biomass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Averages_and_plots!$A$2:$A$5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Averages_and_plots!$D$2:$D$5</c:f>
              <c:numCache>
                <c:formatCode>General</c:formatCode>
                <c:ptCount val="4"/>
                <c:pt idx="0">
                  <c:v>25.72388908177546</c:v>
                </c:pt>
                <c:pt idx="1">
                  <c:v>35.63576481992607</c:v>
                </c:pt>
                <c:pt idx="2">
                  <c:v>37.67236437020538</c:v>
                </c:pt>
                <c:pt idx="3">
                  <c:v>12.94333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847872"/>
        <c:axId val="-2115855216"/>
      </c:scatterChart>
      <c:valAx>
        <c:axId val="-211584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5855216"/>
        <c:crosses val="autoZero"/>
        <c:crossBetween val="midCat"/>
      </c:valAx>
      <c:valAx>
        <c:axId val="-211585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847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Averages_and_plots!$E$1</c:f>
              <c:strCache>
                <c:ptCount val="1"/>
                <c:pt idx="0">
                  <c:v>Mean_tot_biomass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Averages_and_plots!$A$2:$A$5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Averages_and_plots!$E$2:$E$5</c:f>
              <c:numCache>
                <c:formatCode>General</c:formatCode>
                <c:ptCount val="4"/>
                <c:pt idx="0">
                  <c:v>98.75298080449359</c:v>
                </c:pt>
                <c:pt idx="1">
                  <c:v>108.181516272529</c:v>
                </c:pt>
                <c:pt idx="2">
                  <c:v>97.36308549505604</c:v>
                </c:pt>
                <c:pt idx="3">
                  <c:v>35.94911000000001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712960"/>
        <c:axId val="-2114710384"/>
      </c:scatterChart>
      <c:valAx>
        <c:axId val="-211471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4710384"/>
        <c:crosses val="autoZero"/>
        <c:crossBetween val="midCat"/>
      </c:valAx>
      <c:valAx>
        <c:axId val="-2114710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712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Averages_and_plots!$F$1</c:f>
              <c:strCache>
                <c:ptCount val="1"/>
                <c:pt idx="0">
                  <c:v>Mean_Fpred_prod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Averages_and_plots!$A$2:$A$5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Averages_and_plots!$F$2:$F$5</c:f>
              <c:numCache>
                <c:formatCode>General</c:formatCode>
                <c:ptCount val="4"/>
                <c:pt idx="0">
                  <c:v>31.08879532322707</c:v>
                </c:pt>
                <c:pt idx="1">
                  <c:v>36.03372588297966</c:v>
                </c:pt>
                <c:pt idx="2">
                  <c:v>39.01319887620701</c:v>
                </c:pt>
                <c:pt idx="3">
                  <c:v>18.65225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741440"/>
        <c:axId val="-2115988832"/>
      </c:scatterChart>
      <c:valAx>
        <c:axId val="-211474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5988832"/>
        <c:crosses val="autoZero"/>
        <c:crossBetween val="midCat"/>
      </c:valAx>
      <c:valAx>
        <c:axId val="-211598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741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Averages_and_plots!$G$1</c:f>
              <c:strCache>
                <c:ptCount val="1"/>
                <c:pt idx="0">
                  <c:v>Mean_Fherb_prod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Averages_and_plots!$A$2:$A$5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Averages_and_plots!$G$2:$G$5</c:f>
              <c:numCache>
                <c:formatCode>General</c:formatCode>
                <c:ptCount val="4"/>
                <c:pt idx="0">
                  <c:v>4.094752580098993</c:v>
                </c:pt>
                <c:pt idx="1">
                  <c:v>6.792233700837668</c:v>
                </c:pt>
                <c:pt idx="2">
                  <c:v>10.94679101214304</c:v>
                </c:pt>
                <c:pt idx="3">
                  <c:v>4.602364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939760"/>
        <c:axId val="-2115937184"/>
      </c:scatterChart>
      <c:valAx>
        <c:axId val="-211593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5937184"/>
        <c:crosses val="autoZero"/>
        <c:crossBetween val="midCat"/>
      </c:valAx>
      <c:valAx>
        <c:axId val="-211593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939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Averages_and_plots!$H$1</c:f>
              <c:strCache>
                <c:ptCount val="1"/>
                <c:pt idx="0">
                  <c:v>Mean_tot_Fprod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Averages_and_plots!$A$2:$A$5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Averages_and_plots!$H$2:$H$5</c:f>
              <c:numCache>
                <c:formatCode>General</c:formatCode>
                <c:ptCount val="4"/>
                <c:pt idx="0">
                  <c:v>35.18354790332607</c:v>
                </c:pt>
                <c:pt idx="1">
                  <c:v>42.82595958381734</c:v>
                </c:pt>
                <c:pt idx="2">
                  <c:v>49.95998988835005</c:v>
                </c:pt>
                <c:pt idx="3">
                  <c:v>23.254614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004480"/>
        <c:axId val="-2116001904"/>
      </c:scatterChart>
      <c:valAx>
        <c:axId val="-211600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6001904"/>
        <c:crosses val="autoZero"/>
        <c:crossBetween val="midCat"/>
      </c:valAx>
      <c:valAx>
        <c:axId val="-2116001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6004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Averages_and_plots!$O$1</c:f>
              <c:strCache>
                <c:ptCount val="1"/>
                <c:pt idx="0">
                  <c:v>Mean_Fpred_size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Averages_and_plots!$A$2:$A$5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Averages_and_plots!$O$2:$O$5</c:f>
              <c:numCache>
                <c:formatCode>General</c:formatCode>
                <c:ptCount val="4"/>
                <c:pt idx="0">
                  <c:v>28.43577366050103</c:v>
                </c:pt>
                <c:pt idx="1">
                  <c:v>29.21451863708381</c:v>
                </c:pt>
                <c:pt idx="2">
                  <c:v>41.83143374822622</c:v>
                </c:pt>
                <c:pt idx="3">
                  <c:v>44.66835921509632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437456"/>
        <c:axId val="-2114434896"/>
      </c:scatterChart>
      <c:valAx>
        <c:axId val="-211443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4434896"/>
        <c:crosses val="autoZero"/>
        <c:crossBetween val="midCat"/>
      </c:valAx>
      <c:valAx>
        <c:axId val="-211443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437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Averages_and_plots!$P$1</c:f>
              <c:strCache>
                <c:ptCount val="1"/>
                <c:pt idx="0">
                  <c:v>Mean_Fherb_size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Averages_and_plots!$A$2:$A$5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xVal>
          <c:yVal>
            <c:numRef>
              <c:f>Averages_and_plots!$P$2:$P$5</c:f>
              <c:numCache>
                <c:formatCode>General</c:formatCode>
                <c:ptCount val="4"/>
                <c:pt idx="0">
                  <c:v>23.71454311748492</c:v>
                </c:pt>
                <c:pt idx="1">
                  <c:v>24.63305510588141</c:v>
                </c:pt>
                <c:pt idx="2">
                  <c:v>30.73097360134694</c:v>
                </c:pt>
                <c:pt idx="3">
                  <c:v>20.4173794466953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958192"/>
        <c:axId val="-2111939680"/>
      </c:scatterChart>
      <c:valAx>
        <c:axId val="-211195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1939680"/>
        <c:crosses val="autoZero"/>
        <c:crossBetween val="midCat"/>
      </c:valAx>
      <c:valAx>
        <c:axId val="-211193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1958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39</xdr:row>
      <xdr:rowOff>61912</xdr:rowOff>
    </xdr:from>
    <xdr:to>
      <xdr:col>8</xdr:col>
      <xdr:colOff>266700</xdr:colOff>
      <xdr:row>53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39</xdr:row>
      <xdr:rowOff>0</xdr:rowOff>
    </xdr:from>
    <xdr:to>
      <xdr:col>16</xdr:col>
      <xdr:colOff>304800</xdr:colOff>
      <xdr:row>53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39</xdr:row>
      <xdr:rowOff>0</xdr:rowOff>
    </xdr:from>
    <xdr:to>
      <xdr:col>20</xdr:col>
      <xdr:colOff>38100</xdr:colOff>
      <xdr:row>53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55</xdr:row>
      <xdr:rowOff>61912</xdr:rowOff>
    </xdr:from>
    <xdr:to>
      <xdr:col>8</xdr:col>
      <xdr:colOff>304800</xdr:colOff>
      <xdr:row>69</xdr:row>
      <xdr:rowOff>138112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</xdr:colOff>
      <xdr:row>55</xdr:row>
      <xdr:rowOff>0</xdr:rowOff>
    </xdr:from>
    <xdr:to>
      <xdr:col>16</xdr:col>
      <xdr:colOff>342900</xdr:colOff>
      <xdr:row>69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38100</xdr:colOff>
      <xdr:row>55</xdr:row>
      <xdr:rowOff>0</xdr:rowOff>
    </xdr:from>
    <xdr:to>
      <xdr:col>20</xdr:col>
      <xdr:colOff>76200</xdr:colOff>
      <xdr:row>69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6</xdr:row>
      <xdr:rowOff>76200</xdr:rowOff>
    </xdr:from>
    <xdr:to>
      <xdr:col>4</xdr:col>
      <xdr:colOff>428625</xdr:colOff>
      <xdr:row>21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476250</xdr:colOff>
      <xdr:row>6</xdr:row>
      <xdr:rowOff>95250</xdr:rowOff>
    </xdr:from>
    <xdr:to>
      <xdr:col>7</xdr:col>
      <xdr:colOff>762000</xdr:colOff>
      <xdr:row>21</xdr:row>
      <xdr:rowOff>61912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828675</xdr:colOff>
      <xdr:row>6</xdr:row>
      <xdr:rowOff>95250</xdr:rowOff>
    </xdr:from>
    <xdr:to>
      <xdr:col>11</xdr:col>
      <xdr:colOff>342900</xdr:colOff>
      <xdr:row>21</xdr:row>
      <xdr:rowOff>61912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466725</xdr:colOff>
      <xdr:row>22</xdr:row>
      <xdr:rowOff>0</xdr:rowOff>
    </xdr:from>
    <xdr:to>
      <xdr:col>4</xdr:col>
      <xdr:colOff>457200</xdr:colOff>
      <xdr:row>36</xdr:row>
      <xdr:rowOff>157162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504825</xdr:colOff>
      <xdr:row>22</xdr:row>
      <xdr:rowOff>19050</xdr:rowOff>
    </xdr:from>
    <xdr:to>
      <xdr:col>7</xdr:col>
      <xdr:colOff>790575</xdr:colOff>
      <xdr:row>36</xdr:row>
      <xdr:rowOff>176212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857250</xdr:colOff>
      <xdr:row>22</xdr:row>
      <xdr:rowOff>19050</xdr:rowOff>
    </xdr:from>
    <xdr:to>
      <xdr:col>11</xdr:col>
      <xdr:colOff>371475</xdr:colOff>
      <xdr:row>36</xdr:row>
      <xdr:rowOff>176212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542925</xdr:colOff>
      <xdr:row>37</xdr:row>
      <xdr:rowOff>57150</xdr:rowOff>
    </xdr:from>
    <xdr:to>
      <xdr:col>4</xdr:col>
      <xdr:colOff>533400</xdr:colOff>
      <xdr:row>52</xdr:row>
      <xdr:rowOff>23812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581025</xdr:colOff>
      <xdr:row>37</xdr:row>
      <xdr:rowOff>76200</xdr:rowOff>
    </xdr:from>
    <xdr:to>
      <xdr:col>7</xdr:col>
      <xdr:colOff>866775</xdr:colOff>
      <xdr:row>52</xdr:row>
      <xdr:rowOff>42862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pane ySplit="1" topLeftCell="A2" activePane="bottomLeft" state="frozen"/>
      <selection pane="bottomLeft" activeCell="Y1" sqref="Y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25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30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29</v>
      </c>
      <c r="S1" t="s">
        <v>14</v>
      </c>
      <c r="T1" t="s">
        <v>15</v>
      </c>
      <c r="U1" t="s">
        <v>48</v>
      </c>
      <c r="V1" t="s">
        <v>49</v>
      </c>
      <c r="W1" t="s">
        <v>50</v>
      </c>
      <c r="X1" t="s">
        <v>51</v>
      </c>
    </row>
    <row r="2" spans="1:24" x14ac:dyDescent="0.2">
      <c r="A2" t="s">
        <v>16</v>
      </c>
      <c r="B2">
        <v>1</v>
      </c>
      <c r="C2" t="s">
        <v>27</v>
      </c>
      <c r="D2">
        <v>109</v>
      </c>
      <c r="E2">
        <v>125.89254117941699</v>
      </c>
      <c r="F2">
        <v>0</v>
      </c>
      <c r="G2">
        <v>54.166343109688697</v>
      </c>
      <c r="H2">
        <v>19.438402913442701</v>
      </c>
      <c r="I2">
        <v>15.4672878653412</v>
      </c>
      <c r="J2">
        <v>52.881393743284399</v>
      </c>
      <c r="K2">
        <v>17.6211850666385</v>
      </c>
      <c r="L2">
        <f>SUM(J2:K2)</f>
        <v>70.502578809922895</v>
      </c>
      <c r="M2">
        <v>55.828835042627603</v>
      </c>
      <c r="N2">
        <v>10.9000000000001</v>
      </c>
      <c r="O2">
        <v>211.08941943472101</v>
      </c>
      <c r="P2">
        <v>39.649886219215297</v>
      </c>
      <c r="Q2">
        <v>3.2441652423521199</v>
      </c>
      <c r="R2">
        <f>SUM(P2:Q2)</f>
        <v>42.894051461567415</v>
      </c>
      <c r="S2">
        <v>42.423347660166897</v>
      </c>
      <c r="T2">
        <v>474.23663801915802</v>
      </c>
      <c r="U2">
        <v>1.3961008726146942</v>
      </c>
      <c r="V2">
        <v>1.2936748610988995</v>
      </c>
      <c r="W2">
        <f>10^U2</f>
        <v>24.894354667837085</v>
      </c>
      <c r="X2">
        <f>10^V2</f>
        <v>19.664135633375576</v>
      </c>
    </row>
    <row r="3" spans="1:24" x14ac:dyDescent="0.2">
      <c r="A3" t="s">
        <v>17</v>
      </c>
      <c r="B3">
        <v>1</v>
      </c>
      <c r="C3" t="s">
        <v>27</v>
      </c>
      <c r="D3">
        <v>109</v>
      </c>
      <c r="E3">
        <v>125.89254117941699</v>
      </c>
      <c r="F3">
        <v>0</v>
      </c>
      <c r="G3">
        <v>115.256073294058</v>
      </c>
      <c r="H3">
        <v>34.446658107459101</v>
      </c>
      <c r="I3">
        <v>5.7797816634203398</v>
      </c>
      <c r="J3">
        <v>112.776918148438</v>
      </c>
      <c r="K3">
        <v>31.821985043466199</v>
      </c>
      <c r="L3">
        <f t="shared" ref="L3:L29" si="0">SUM(J3:K3)</f>
        <v>144.59890319190418</v>
      </c>
      <c r="M3">
        <v>35.404203458348903</v>
      </c>
      <c r="N3">
        <v>10.9</v>
      </c>
      <c r="O3">
        <v>167.94897915871999</v>
      </c>
      <c r="P3">
        <v>18.381784173320799</v>
      </c>
      <c r="Q3">
        <v>3.4857534452949999</v>
      </c>
      <c r="R3">
        <f t="shared" ref="R3:R29" si="1">SUM(P3:Q3)</f>
        <v>21.867537618615799</v>
      </c>
      <c r="S3">
        <v>24.580601949312801</v>
      </c>
      <c r="T3">
        <v>687.00817420920703</v>
      </c>
      <c r="U3">
        <v>1.1996766070561169</v>
      </c>
      <c r="V3">
        <v>1.1123331047982299</v>
      </c>
      <c r="W3">
        <f t="shared" ref="W3:W37" si="2">10^U3</f>
        <v>15.837134572494001</v>
      </c>
      <c r="X3">
        <f t="shared" ref="X3:X37" si="3">10^V3</f>
        <v>12.951888732136556</v>
      </c>
    </row>
    <row r="4" spans="1:24" x14ac:dyDescent="0.2">
      <c r="A4" t="s">
        <v>18</v>
      </c>
      <c r="B4">
        <v>1</v>
      </c>
      <c r="C4" t="s">
        <v>27</v>
      </c>
      <c r="D4">
        <v>109</v>
      </c>
      <c r="E4">
        <v>125.89254117941699</v>
      </c>
      <c r="F4">
        <v>0</v>
      </c>
      <c r="G4">
        <v>63.417866358186302</v>
      </c>
      <c r="H4">
        <v>27.760648084035601</v>
      </c>
      <c r="I4">
        <v>13.978464390436701</v>
      </c>
      <c r="J4">
        <v>62.291173489027301</v>
      </c>
      <c r="K4">
        <v>26.274458053143601</v>
      </c>
      <c r="L4">
        <f t="shared" si="0"/>
        <v>88.565631542170905</v>
      </c>
      <c r="M4">
        <v>43.121459833622801</v>
      </c>
      <c r="N4">
        <v>10.9000000000001</v>
      </c>
      <c r="O4">
        <v>184.06528767731601</v>
      </c>
      <c r="P4">
        <v>30.439632702475802</v>
      </c>
      <c r="Q4">
        <v>4.91349868767945</v>
      </c>
      <c r="R4">
        <f t="shared" si="1"/>
        <v>35.353131390155255</v>
      </c>
      <c r="S4">
        <v>41.518590599205297</v>
      </c>
      <c r="T4">
        <v>444.38746668464501</v>
      </c>
      <c r="U4">
        <v>1.4727693648938589</v>
      </c>
      <c r="V4">
        <v>1.3873693703227432</v>
      </c>
      <c r="W4">
        <f t="shared" si="2"/>
        <v>29.700883267797131</v>
      </c>
      <c r="X4">
        <f t="shared" si="3"/>
        <v>24.398850745159844</v>
      </c>
    </row>
    <row r="5" spans="1:24" x14ac:dyDescent="0.2">
      <c r="A5" t="s">
        <v>19</v>
      </c>
      <c r="B5">
        <v>1</v>
      </c>
      <c r="C5" t="s">
        <v>27</v>
      </c>
      <c r="D5">
        <v>109</v>
      </c>
      <c r="E5">
        <v>125.89254117941699</v>
      </c>
      <c r="F5">
        <v>0</v>
      </c>
      <c r="G5">
        <v>67.472676932400105</v>
      </c>
      <c r="H5">
        <v>21.3097329349694</v>
      </c>
      <c r="I5">
        <v>13.344090650180499</v>
      </c>
      <c r="J5">
        <v>65.596616268412504</v>
      </c>
      <c r="K5">
        <v>18.7527522746608</v>
      </c>
      <c r="L5">
        <f t="shared" si="0"/>
        <v>84.349368543073297</v>
      </c>
      <c r="M5">
        <v>61.664146473521797</v>
      </c>
      <c r="N5">
        <v>10.9000000000001</v>
      </c>
      <c r="O5">
        <v>223.65399787448499</v>
      </c>
      <c r="P5">
        <v>41.729123161150298</v>
      </c>
      <c r="Q5">
        <v>2.4670192747320301</v>
      </c>
      <c r="R5">
        <f t="shared" si="1"/>
        <v>44.196142435882329</v>
      </c>
      <c r="S5">
        <v>37.078694771648898</v>
      </c>
      <c r="T5">
        <v>540.965124045881</v>
      </c>
      <c r="U5">
        <v>1.4426441689571983</v>
      </c>
      <c r="V5">
        <v>1.3446751107377046</v>
      </c>
      <c r="W5">
        <f t="shared" si="2"/>
        <v>27.710487674264431</v>
      </c>
      <c r="X5">
        <f t="shared" si="3"/>
        <v>22.114397453729129</v>
      </c>
    </row>
    <row r="6" spans="1:24" x14ac:dyDescent="0.2">
      <c r="A6" t="s">
        <v>20</v>
      </c>
      <c r="B6">
        <v>1</v>
      </c>
      <c r="C6" t="s">
        <v>27</v>
      </c>
      <c r="D6">
        <v>109</v>
      </c>
      <c r="E6">
        <v>125.89254117941699</v>
      </c>
      <c r="F6">
        <v>0</v>
      </c>
      <c r="G6">
        <v>69.387078136175404</v>
      </c>
      <c r="H6">
        <v>30.011429464263401</v>
      </c>
      <c r="I6">
        <v>12.3753293708301</v>
      </c>
      <c r="J6">
        <v>68.099364391150701</v>
      </c>
      <c r="K6">
        <v>28.349938753489301</v>
      </c>
      <c r="L6">
        <f t="shared" si="0"/>
        <v>96.449303144639998</v>
      </c>
      <c r="M6">
        <v>35.204806953938899</v>
      </c>
      <c r="N6">
        <v>10.9000000000001</v>
      </c>
      <c r="O6">
        <v>167.199107930856</v>
      </c>
      <c r="P6">
        <v>22.9776200687946</v>
      </c>
      <c r="Q6">
        <v>4.9274113037845204</v>
      </c>
      <c r="R6">
        <f t="shared" si="1"/>
        <v>27.905031372579121</v>
      </c>
      <c r="S6">
        <v>39.165416136534503</v>
      </c>
      <c r="T6">
        <v>442.59521191143301</v>
      </c>
      <c r="U6">
        <v>1.5232041872013089</v>
      </c>
      <c r="V6">
        <v>1.4605794297458079</v>
      </c>
      <c r="W6">
        <f t="shared" si="2"/>
        <v>33.35832128515009</v>
      </c>
      <c r="X6">
        <f t="shared" si="3"/>
        <v>28.878819064393205</v>
      </c>
    </row>
    <row r="7" spans="1:24" x14ac:dyDescent="0.2">
      <c r="A7" t="s">
        <v>21</v>
      </c>
      <c r="B7">
        <v>1</v>
      </c>
      <c r="C7" t="s">
        <v>27</v>
      </c>
      <c r="D7">
        <v>109</v>
      </c>
      <c r="E7">
        <v>125.89254117941699</v>
      </c>
      <c r="F7">
        <v>0</v>
      </c>
      <c r="G7">
        <v>83.231914973134906</v>
      </c>
      <c r="H7">
        <v>28.7363575161264</v>
      </c>
      <c r="I7">
        <v>10.6629921845112</v>
      </c>
      <c r="J7">
        <v>81.109337612791904</v>
      </c>
      <c r="K7">
        <v>25.569395366948701</v>
      </c>
      <c r="L7">
        <f t="shared" si="0"/>
        <v>106.6787329797406</v>
      </c>
      <c r="M7">
        <v>49.199377886959297</v>
      </c>
      <c r="N7">
        <v>10.9000000000001</v>
      </c>
      <c r="O7">
        <v>197.17728064311601</v>
      </c>
      <c r="P7">
        <v>31.558327791858801</v>
      </c>
      <c r="Q7">
        <v>2.9583590777843001</v>
      </c>
      <c r="R7">
        <f t="shared" si="1"/>
        <v>34.516686869643102</v>
      </c>
      <c r="S7">
        <v>30.960133840657601</v>
      </c>
      <c r="T7">
        <v>552.25387589102399</v>
      </c>
      <c r="U7">
        <v>1.4872188356378291</v>
      </c>
      <c r="V7">
        <v>1.4112953174042351</v>
      </c>
      <c r="W7">
        <f t="shared" si="2"/>
        <v>30.70568820435102</v>
      </c>
      <c r="X7">
        <f t="shared" si="3"/>
        <v>25.780736342903872</v>
      </c>
    </row>
    <row r="8" spans="1:24" x14ac:dyDescent="0.2">
      <c r="A8" t="s">
        <v>22</v>
      </c>
      <c r="B8">
        <v>1</v>
      </c>
      <c r="C8" t="s">
        <v>27</v>
      </c>
      <c r="D8">
        <v>109</v>
      </c>
      <c r="E8">
        <v>125.89254117941699</v>
      </c>
      <c r="F8">
        <v>0</v>
      </c>
      <c r="G8">
        <v>86.138533074249494</v>
      </c>
      <c r="H8">
        <v>35.975719277075797</v>
      </c>
      <c r="I8">
        <v>9.2550705457977998</v>
      </c>
      <c r="J8">
        <v>83.893573829214105</v>
      </c>
      <c r="K8">
        <v>33.372548140552503</v>
      </c>
      <c r="L8">
        <f t="shared" si="0"/>
        <v>117.2661219697666</v>
      </c>
      <c r="M8">
        <v>42.151013403972897</v>
      </c>
      <c r="N8">
        <v>10.9</v>
      </c>
      <c r="O8">
        <v>182.16451859662999</v>
      </c>
      <c r="P8">
        <v>25.5129886674526</v>
      </c>
      <c r="Q8">
        <v>4.3248193785699396</v>
      </c>
      <c r="R8">
        <f t="shared" si="1"/>
        <v>29.837808046022538</v>
      </c>
      <c r="S8">
        <v>30.353932904962502</v>
      </c>
      <c r="T8">
        <v>561.35951938347205</v>
      </c>
      <c r="U8">
        <v>1.4442418897185179</v>
      </c>
      <c r="V8">
        <v>1.4247252554787362</v>
      </c>
      <c r="W8">
        <f t="shared" si="2"/>
        <v>27.81261920510191</v>
      </c>
      <c r="X8">
        <f t="shared" si="3"/>
        <v>26.590423572037079</v>
      </c>
    </row>
    <row r="9" spans="1:24" x14ac:dyDescent="0.2">
      <c r="A9" t="s">
        <v>23</v>
      </c>
      <c r="B9">
        <v>1</v>
      </c>
      <c r="C9" t="s">
        <v>27</v>
      </c>
      <c r="D9">
        <v>109</v>
      </c>
      <c r="E9">
        <v>125.89254117941699</v>
      </c>
      <c r="F9">
        <v>0</v>
      </c>
      <c r="G9">
        <v>65.652985629422005</v>
      </c>
      <c r="H9">
        <v>24.222350929591599</v>
      </c>
      <c r="I9">
        <v>16.0414778230979</v>
      </c>
      <c r="J9">
        <v>64.674957157932099</v>
      </c>
      <c r="K9">
        <v>22.888551696892002</v>
      </c>
      <c r="L9">
        <f t="shared" si="0"/>
        <v>87.563508854824107</v>
      </c>
      <c r="M9">
        <v>55.383752765156501</v>
      </c>
      <c r="N9">
        <v>10.899999999999901</v>
      </c>
      <c r="O9">
        <v>210.30743781970401</v>
      </c>
      <c r="P9">
        <v>42.552144017114301</v>
      </c>
      <c r="Q9">
        <v>5.0011246883198703</v>
      </c>
      <c r="R9">
        <f t="shared" si="1"/>
        <v>47.553268705434171</v>
      </c>
      <c r="S9">
        <v>44.754498704405599</v>
      </c>
      <c r="T9">
        <v>451.706180863665</v>
      </c>
      <c r="U9">
        <v>1.4999322540262778</v>
      </c>
      <c r="V9">
        <v>1.4054252342015181</v>
      </c>
      <c r="W9">
        <f t="shared" si="2"/>
        <v>31.617844121995994</v>
      </c>
      <c r="X9">
        <f t="shared" si="3"/>
        <v>25.434618867401589</v>
      </c>
    </row>
    <row r="10" spans="1:24" x14ac:dyDescent="0.2">
      <c r="A10" t="s">
        <v>24</v>
      </c>
      <c r="B10">
        <v>1</v>
      </c>
      <c r="C10" t="s">
        <v>27</v>
      </c>
      <c r="D10">
        <v>109</v>
      </c>
      <c r="E10">
        <v>125.89254117941699</v>
      </c>
      <c r="F10">
        <v>0</v>
      </c>
      <c r="G10">
        <v>66.868027093983201</v>
      </c>
      <c r="H10">
        <v>28.1315424194968</v>
      </c>
      <c r="I10">
        <v>14.514627565684</v>
      </c>
      <c r="J10">
        <v>65.938490864212298</v>
      </c>
      <c r="K10">
        <v>26.864187340187499</v>
      </c>
      <c r="L10">
        <f t="shared" si="0"/>
        <v>92.802678204399797</v>
      </c>
      <c r="M10">
        <v>37.465907348697002</v>
      </c>
      <c r="N10">
        <v>10.9000000000001</v>
      </c>
      <c r="O10">
        <v>172.047056574425</v>
      </c>
      <c r="P10">
        <v>26.997651107661198</v>
      </c>
      <c r="Q10">
        <v>5.5306221223737104</v>
      </c>
      <c r="R10">
        <f t="shared" si="1"/>
        <v>32.528273230034912</v>
      </c>
      <c r="S10">
        <v>43.581683282801102</v>
      </c>
      <c r="T10">
        <v>410.70213220093802</v>
      </c>
      <c r="U10">
        <v>1.5350994662270296</v>
      </c>
      <c r="V10">
        <v>1.4411767774388764</v>
      </c>
      <c r="W10">
        <f t="shared" si="2"/>
        <v>34.284629945517537</v>
      </c>
      <c r="X10">
        <f t="shared" si="3"/>
        <v>27.617017646227456</v>
      </c>
    </row>
    <row r="11" spans="1:24" x14ac:dyDescent="0.2">
      <c r="A11" t="s">
        <v>16</v>
      </c>
      <c r="B11">
        <v>2</v>
      </c>
      <c r="C11" t="s">
        <v>27</v>
      </c>
      <c r="D11">
        <v>163.5</v>
      </c>
      <c r="E11">
        <v>251.188643150958</v>
      </c>
      <c r="F11">
        <v>0</v>
      </c>
      <c r="G11">
        <v>51.7568037814031</v>
      </c>
      <c r="H11">
        <v>26.5535496591216</v>
      </c>
      <c r="I11">
        <v>17.0743574552471</v>
      </c>
      <c r="J11">
        <v>50.580001437623501</v>
      </c>
      <c r="K11">
        <v>24.5045743522717</v>
      </c>
      <c r="L11">
        <f t="shared" si="0"/>
        <v>75.084575789895197</v>
      </c>
      <c r="M11">
        <v>56.854396560233504</v>
      </c>
      <c r="N11">
        <v>16.350000000000101</v>
      </c>
      <c r="O11">
        <v>213.38149233896101</v>
      </c>
      <c r="P11">
        <v>41.115287853763903</v>
      </c>
      <c r="Q11">
        <v>5.5909016872423001</v>
      </c>
      <c r="R11">
        <f t="shared" si="1"/>
        <v>46.706189541006204</v>
      </c>
      <c r="S11">
        <v>49.504274171576</v>
      </c>
      <c r="T11">
        <v>454.09163014474802</v>
      </c>
      <c r="U11">
        <v>1.413111358447624</v>
      </c>
      <c r="V11">
        <v>1.309985685661105</v>
      </c>
      <c r="W11">
        <f t="shared" si="2"/>
        <v>25.88876649874619</v>
      </c>
      <c r="X11">
        <f t="shared" si="3"/>
        <v>20.416706501298762</v>
      </c>
    </row>
    <row r="12" spans="1:24" x14ac:dyDescent="0.2">
      <c r="A12" t="s">
        <v>17</v>
      </c>
      <c r="B12">
        <v>2</v>
      </c>
      <c r="C12" t="s">
        <v>27</v>
      </c>
      <c r="D12">
        <v>163.5</v>
      </c>
      <c r="E12">
        <v>251.188643150958</v>
      </c>
      <c r="F12">
        <v>0</v>
      </c>
      <c r="G12">
        <v>134.211153239239</v>
      </c>
      <c r="H12">
        <v>43.595127494846501</v>
      </c>
      <c r="I12">
        <v>6.7708845191358504</v>
      </c>
      <c r="J12">
        <v>131.58916789499199</v>
      </c>
      <c r="K12">
        <v>40.6001289768028</v>
      </c>
      <c r="L12">
        <f t="shared" si="0"/>
        <v>172.1892968717948</v>
      </c>
      <c r="M12">
        <v>61.853347669554999</v>
      </c>
      <c r="N12">
        <v>16.349999992618301</v>
      </c>
      <c r="O12">
        <v>224.77733639409601</v>
      </c>
      <c r="P12">
        <v>38.997632851542399</v>
      </c>
      <c r="Q12">
        <v>5.3427585854552397</v>
      </c>
      <c r="R12">
        <f t="shared" si="1"/>
        <v>44.340391436997635</v>
      </c>
      <c r="S12">
        <v>28.771554779208898</v>
      </c>
      <c r="T12">
        <v>798.40276633274902</v>
      </c>
      <c r="U12">
        <v>1.1854049400637778</v>
      </c>
      <c r="V12">
        <v>1.1012961942453054</v>
      </c>
      <c r="W12">
        <f t="shared" si="2"/>
        <v>15.325157271015462</v>
      </c>
      <c r="X12">
        <f t="shared" si="3"/>
        <v>12.626884102144782</v>
      </c>
    </row>
    <row r="13" spans="1:24" x14ac:dyDescent="0.2">
      <c r="A13" t="s">
        <v>18</v>
      </c>
      <c r="B13">
        <v>2</v>
      </c>
      <c r="C13" t="s">
        <v>27</v>
      </c>
      <c r="D13">
        <v>163.5</v>
      </c>
      <c r="E13">
        <v>251.188643150958</v>
      </c>
      <c r="F13">
        <v>0</v>
      </c>
      <c r="G13">
        <v>60.655296826191503</v>
      </c>
      <c r="H13">
        <v>38.717856383180603</v>
      </c>
      <c r="I13">
        <v>15.603943971336999</v>
      </c>
      <c r="J13">
        <v>59.622562323274302</v>
      </c>
      <c r="K13">
        <v>37.041667746023599</v>
      </c>
      <c r="L13">
        <f t="shared" si="0"/>
        <v>96.664230069297901</v>
      </c>
      <c r="M13">
        <v>46.039385619414901</v>
      </c>
      <c r="N13">
        <v>16.350000000000101</v>
      </c>
      <c r="O13">
        <v>190.44315015569299</v>
      </c>
      <c r="P13">
        <v>33.485542105369703</v>
      </c>
      <c r="Q13">
        <v>8.08982495929998</v>
      </c>
      <c r="R13">
        <f t="shared" si="1"/>
        <v>41.575367064669685</v>
      </c>
      <c r="S13">
        <v>48.007240680257901</v>
      </c>
      <c r="T13">
        <v>429.99299259786</v>
      </c>
      <c r="U13">
        <v>1.4891090574172097</v>
      </c>
      <c r="V13">
        <v>1.4056679637837262</v>
      </c>
      <c r="W13">
        <f t="shared" si="2"/>
        <v>30.839622790746628</v>
      </c>
      <c r="X13">
        <f t="shared" si="3"/>
        <v>25.448838389539699</v>
      </c>
    </row>
    <row r="14" spans="1:24" x14ac:dyDescent="0.2">
      <c r="A14" t="s">
        <v>19</v>
      </c>
      <c r="B14">
        <v>2</v>
      </c>
      <c r="C14" t="s">
        <v>27</v>
      </c>
      <c r="D14">
        <v>163.5</v>
      </c>
      <c r="E14">
        <v>251.188643150958</v>
      </c>
      <c r="F14">
        <v>0</v>
      </c>
      <c r="G14">
        <v>64.795557891285398</v>
      </c>
      <c r="H14">
        <v>29.436794955952699</v>
      </c>
      <c r="I14">
        <v>14.415726369651001</v>
      </c>
      <c r="J14">
        <v>63.012578588208697</v>
      </c>
      <c r="K14">
        <v>26.566217470619701</v>
      </c>
      <c r="L14">
        <f t="shared" si="0"/>
        <v>89.578796058828402</v>
      </c>
      <c r="M14">
        <v>63.672535997766502</v>
      </c>
      <c r="N14">
        <v>16.349999999999898</v>
      </c>
      <c r="O14">
        <v>228.04220651987001</v>
      </c>
      <c r="P14">
        <v>43.545452663406401</v>
      </c>
      <c r="Q14">
        <v>4.48206671353923</v>
      </c>
      <c r="R14">
        <f t="shared" si="1"/>
        <v>48.027519376945634</v>
      </c>
      <c r="S14">
        <v>43.4048502544169</v>
      </c>
      <c r="T14">
        <v>527.27775675684597</v>
      </c>
      <c r="U14">
        <v>1.4530205125076836</v>
      </c>
      <c r="V14">
        <v>1.3652849679057406</v>
      </c>
      <c r="W14">
        <f t="shared" si="2"/>
        <v>28.380530716151924</v>
      </c>
      <c r="X14">
        <f t="shared" si="3"/>
        <v>23.189157372365138</v>
      </c>
    </row>
    <row r="15" spans="1:24" x14ac:dyDescent="0.2">
      <c r="A15" t="s">
        <v>20</v>
      </c>
      <c r="B15">
        <v>2</v>
      </c>
      <c r="C15" t="s">
        <v>27</v>
      </c>
      <c r="D15">
        <v>163.5</v>
      </c>
      <c r="E15">
        <v>251.188643150958</v>
      </c>
      <c r="F15">
        <v>0</v>
      </c>
      <c r="G15">
        <v>66.017757540426203</v>
      </c>
      <c r="H15">
        <v>41.467958728665899</v>
      </c>
      <c r="I15">
        <v>13.8497677976854</v>
      </c>
      <c r="J15">
        <v>64.827888751876699</v>
      </c>
      <c r="K15">
        <v>39.5899664929075</v>
      </c>
      <c r="L15">
        <f t="shared" si="0"/>
        <v>104.41785524478419</v>
      </c>
      <c r="M15">
        <v>38.717974844024504</v>
      </c>
      <c r="N15">
        <v>16.350000000000101</v>
      </c>
      <c r="O15">
        <v>174.842840353496</v>
      </c>
      <c r="P15">
        <v>26.3521213368548</v>
      </c>
      <c r="Q15">
        <v>8.0478686159174302</v>
      </c>
      <c r="R15">
        <f t="shared" si="1"/>
        <v>34.399989952772231</v>
      </c>
      <c r="S15">
        <v>45.398805620234199</v>
      </c>
      <c r="T15">
        <v>431.29542474083502</v>
      </c>
      <c r="U15">
        <v>1.5361530341892145</v>
      </c>
      <c r="V15">
        <v>1.47660475210588</v>
      </c>
      <c r="W15">
        <f t="shared" si="2"/>
        <v>34.367903020351477</v>
      </c>
      <c r="X15">
        <f t="shared" si="3"/>
        <v>29.964342471226178</v>
      </c>
    </row>
    <row r="16" spans="1:24" x14ac:dyDescent="0.2">
      <c r="A16" t="s">
        <v>21</v>
      </c>
      <c r="B16">
        <v>2</v>
      </c>
      <c r="C16" t="s">
        <v>27</v>
      </c>
      <c r="D16">
        <v>163.5</v>
      </c>
      <c r="E16">
        <v>251.188643150958</v>
      </c>
      <c r="F16">
        <v>0</v>
      </c>
      <c r="G16">
        <v>80.211672348777597</v>
      </c>
      <c r="H16">
        <v>40.029317321975498</v>
      </c>
      <c r="I16">
        <v>11.5876902254012</v>
      </c>
      <c r="J16">
        <v>78.127861921531405</v>
      </c>
      <c r="K16">
        <v>36.490291891582899</v>
      </c>
      <c r="L16">
        <f t="shared" si="0"/>
        <v>114.6181538131143</v>
      </c>
      <c r="M16">
        <v>53.879441960469997</v>
      </c>
      <c r="N16">
        <v>16.350000000000101</v>
      </c>
      <c r="O16">
        <v>207.303795456199</v>
      </c>
      <c r="P16">
        <v>35.221044371154399</v>
      </c>
      <c r="Q16">
        <v>5.2020082980015001</v>
      </c>
      <c r="R16">
        <f t="shared" si="1"/>
        <v>40.423052669155901</v>
      </c>
      <c r="S16">
        <v>36.3713597853938</v>
      </c>
      <c r="T16">
        <v>549.69577279031296</v>
      </c>
      <c r="U16">
        <v>1.49472316477625</v>
      </c>
      <c r="V16">
        <v>1.4343480515577942</v>
      </c>
      <c r="W16">
        <f t="shared" si="2"/>
        <v>31.24087324503035</v>
      </c>
      <c r="X16">
        <f t="shared" si="3"/>
        <v>27.18617145636205</v>
      </c>
    </row>
    <row r="17" spans="1:24" x14ac:dyDescent="0.2">
      <c r="A17" t="s">
        <v>22</v>
      </c>
      <c r="B17">
        <v>2</v>
      </c>
      <c r="C17" t="s">
        <v>27</v>
      </c>
      <c r="D17">
        <v>163.5</v>
      </c>
      <c r="E17">
        <v>251.188643150958</v>
      </c>
      <c r="F17">
        <v>0</v>
      </c>
      <c r="G17">
        <v>83.233963875108003</v>
      </c>
      <c r="H17">
        <v>48.552902096671502</v>
      </c>
      <c r="I17">
        <v>10.342800632031301</v>
      </c>
      <c r="J17">
        <v>81.071015940199899</v>
      </c>
      <c r="K17">
        <v>45.613437594894101</v>
      </c>
      <c r="L17">
        <f t="shared" si="0"/>
        <v>126.68445353509401</v>
      </c>
      <c r="M17">
        <v>48.849202083224597</v>
      </c>
      <c r="N17">
        <v>16.350000000000101</v>
      </c>
      <c r="O17">
        <v>196.62218146786699</v>
      </c>
      <c r="P17">
        <v>30.9676261587779</v>
      </c>
      <c r="Q17">
        <v>7.0374045799464904</v>
      </c>
      <c r="R17">
        <f t="shared" si="1"/>
        <v>38.005030738724393</v>
      </c>
      <c r="S17">
        <v>35.649525867247696</v>
      </c>
      <c r="T17">
        <v>560.93203538511602</v>
      </c>
      <c r="U17">
        <v>1.4509419789566611</v>
      </c>
      <c r="V17">
        <v>1.4378231420927692</v>
      </c>
      <c r="W17">
        <f t="shared" si="2"/>
        <v>28.245026007094612</v>
      </c>
      <c r="X17">
        <f t="shared" si="3"/>
        <v>27.404579469297374</v>
      </c>
    </row>
    <row r="18" spans="1:24" x14ac:dyDescent="0.2">
      <c r="A18" t="s">
        <v>23</v>
      </c>
      <c r="B18">
        <v>2</v>
      </c>
      <c r="C18" t="s">
        <v>27</v>
      </c>
      <c r="D18">
        <v>163.5</v>
      </c>
      <c r="E18">
        <v>251.188643150958</v>
      </c>
      <c r="F18">
        <v>0</v>
      </c>
      <c r="G18">
        <v>62.379614457180097</v>
      </c>
      <c r="H18">
        <v>34.129615832609502</v>
      </c>
      <c r="I18">
        <v>17.686405719375099</v>
      </c>
      <c r="J18">
        <v>61.489978800378097</v>
      </c>
      <c r="K18">
        <v>32.636165959368299</v>
      </c>
      <c r="L18">
        <f t="shared" si="0"/>
        <v>94.126144759746396</v>
      </c>
      <c r="M18">
        <v>56.934700826118601</v>
      </c>
      <c r="N18">
        <v>16.349999999999898</v>
      </c>
      <c r="O18">
        <v>213.74486621063201</v>
      </c>
      <c r="P18">
        <v>44.582985018271003</v>
      </c>
      <c r="Q18">
        <v>8.33886906540552</v>
      </c>
      <c r="R18">
        <f t="shared" si="1"/>
        <v>52.921854083676521</v>
      </c>
      <c r="S18">
        <v>51.519714663712001</v>
      </c>
      <c r="T18">
        <v>433.744343972661</v>
      </c>
      <c r="U18">
        <v>1.5167690240108576</v>
      </c>
      <c r="V18">
        <v>1.4256817475209391</v>
      </c>
      <c r="W18">
        <f t="shared" si="2"/>
        <v>32.867678031039738</v>
      </c>
      <c r="X18">
        <f t="shared" si="3"/>
        <v>26.64905097265013</v>
      </c>
    </row>
    <row r="19" spans="1:24" x14ac:dyDescent="0.2">
      <c r="A19" t="s">
        <v>24</v>
      </c>
      <c r="B19">
        <v>2</v>
      </c>
      <c r="C19" t="s">
        <v>27</v>
      </c>
      <c r="D19">
        <v>163.5</v>
      </c>
      <c r="E19">
        <v>251.188643150958</v>
      </c>
      <c r="F19">
        <v>0</v>
      </c>
      <c r="G19">
        <v>63.436235194915099</v>
      </c>
      <c r="H19">
        <v>39.107891810300401</v>
      </c>
      <c r="I19">
        <v>16.305862187504498</v>
      </c>
      <c r="J19">
        <v>62.590707415342102</v>
      </c>
      <c r="K19">
        <v>37.6794328948641</v>
      </c>
      <c r="L19">
        <f t="shared" si="0"/>
        <v>100.2701403102062</v>
      </c>
      <c r="M19">
        <v>40.258562450475502</v>
      </c>
      <c r="N19">
        <v>16.350000000000101</v>
      </c>
      <c r="O19">
        <v>178.15161883347201</v>
      </c>
      <c r="P19">
        <v>30.0358405876765</v>
      </c>
      <c r="Q19">
        <v>8.9984008027313305</v>
      </c>
      <c r="R19">
        <f t="shared" si="1"/>
        <v>39.034241390407828</v>
      </c>
      <c r="S19">
        <v>50.338244814032599</v>
      </c>
      <c r="T19">
        <v>396.36151505337</v>
      </c>
      <c r="U19">
        <v>1.5535809796510287</v>
      </c>
      <c r="V19">
        <v>1.4595698671305659</v>
      </c>
      <c r="W19">
        <f t="shared" si="2"/>
        <v>35.775110153577948</v>
      </c>
      <c r="X19">
        <f t="shared" si="3"/>
        <v>28.811765218048642</v>
      </c>
    </row>
    <row r="20" spans="1:24" x14ac:dyDescent="0.2">
      <c r="A20" t="s">
        <v>16</v>
      </c>
      <c r="B20">
        <v>3</v>
      </c>
      <c r="C20" t="s">
        <v>28</v>
      </c>
      <c r="D20">
        <v>163.5</v>
      </c>
      <c r="E20">
        <v>251.188643150958</v>
      </c>
      <c r="F20">
        <v>0</v>
      </c>
      <c r="G20">
        <v>39.999455201075698</v>
      </c>
      <c r="H20">
        <v>26.5590388341028</v>
      </c>
      <c r="I20">
        <v>26.163712776736102</v>
      </c>
      <c r="J20">
        <v>39.469297688979204</v>
      </c>
      <c r="K20">
        <v>25.410956626762001</v>
      </c>
      <c r="L20">
        <f t="shared" si="0"/>
        <v>64.880254315741212</v>
      </c>
      <c r="M20">
        <v>42.551447069679398</v>
      </c>
      <c r="N20">
        <v>16.350000000000001</v>
      </c>
      <c r="O20">
        <v>182.912543512464</v>
      </c>
      <c r="P20">
        <v>36.0503142070243</v>
      </c>
      <c r="Q20">
        <v>9.5650743724968805</v>
      </c>
      <c r="R20">
        <f t="shared" si="1"/>
        <v>45.615388579521181</v>
      </c>
      <c r="S20">
        <v>66.180425393618194</v>
      </c>
      <c r="T20">
        <v>318.31749512464899</v>
      </c>
      <c r="U20">
        <v>1.5628917057699703</v>
      </c>
      <c r="V20">
        <v>1.3859315649164834</v>
      </c>
      <c r="W20">
        <f t="shared" si="2"/>
        <v>36.550363947493373</v>
      </c>
      <c r="X20">
        <f t="shared" si="3"/>
        <v>24.318207783907901</v>
      </c>
    </row>
    <row r="21" spans="1:24" x14ac:dyDescent="0.2">
      <c r="A21" t="s">
        <v>17</v>
      </c>
      <c r="B21">
        <v>3</v>
      </c>
      <c r="C21" t="s">
        <v>28</v>
      </c>
      <c r="D21">
        <v>163.5</v>
      </c>
      <c r="E21">
        <v>251.188643150958</v>
      </c>
      <c r="F21">
        <v>0</v>
      </c>
      <c r="G21">
        <v>57.407023304965499</v>
      </c>
      <c r="H21">
        <v>37.380927426485002</v>
      </c>
      <c r="I21">
        <v>27.2285813638291</v>
      </c>
      <c r="J21">
        <v>57.0028473833665</v>
      </c>
      <c r="K21">
        <v>36.586230578019297</v>
      </c>
      <c r="L21">
        <f t="shared" si="0"/>
        <v>93.589077961385797</v>
      </c>
      <c r="M21">
        <v>43.249443707878498</v>
      </c>
      <c r="N21">
        <v>16.3500000000003</v>
      </c>
      <c r="O21">
        <v>184.75336775607499</v>
      </c>
      <c r="P21">
        <v>39.1453360275788</v>
      </c>
      <c r="Q21">
        <v>12.565440377168301</v>
      </c>
      <c r="R21">
        <f t="shared" si="1"/>
        <v>51.710776404747101</v>
      </c>
      <c r="S21">
        <v>70.150209793124404</v>
      </c>
      <c r="T21">
        <v>303.50200277904099</v>
      </c>
      <c r="U21">
        <v>1.7740674953901328</v>
      </c>
      <c r="V21">
        <v>1.5304583679104209</v>
      </c>
      <c r="W21">
        <f t="shared" si="2"/>
        <v>59.438452704278298</v>
      </c>
      <c r="X21">
        <f t="shared" si="3"/>
        <v>33.920197159719216</v>
      </c>
    </row>
    <row r="22" spans="1:24" x14ac:dyDescent="0.2">
      <c r="A22" t="s">
        <v>18</v>
      </c>
      <c r="B22">
        <v>3</v>
      </c>
      <c r="C22" t="s">
        <v>28</v>
      </c>
      <c r="D22">
        <v>163.5</v>
      </c>
      <c r="E22">
        <v>251.188643150958</v>
      </c>
      <c r="F22">
        <v>0</v>
      </c>
      <c r="G22">
        <v>53.568890243213403</v>
      </c>
      <c r="H22">
        <v>39.318363253559198</v>
      </c>
      <c r="I22">
        <v>30.047585361633601</v>
      </c>
      <c r="J22">
        <v>53.1459754613049</v>
      </c>
      <c r="K22">
        <v>38.443554395087098</v>
      </c>
      <c r="L22">
        <f t="shared" si="0"/>
        <v>91.589529856392005</v>
      </c>
      <c r="M22">
        <v>41.669483219570502</v>
      </c>
      <c r="N22">
        <v>16.349999999999799</v>
      </c>
      <c r="O22">
        <v>181.42554518384401</v>
      </c>
      <c r="P22">
        <v>38.798380337785197</v>
      </c>
      <c r="Q22">
        <v>13.511851955564699</v>
      </c>
      <c r="R22">
        <f t="shared" si="1"/>
        <v>52.310232293349898</v>
      </c>
      <c r="S22">
        <v>74.542353504632004</v>
      </c>
      <c r="T22">
        <v>284.60670843399799</v>
      </c>
      <c r="U22">
        <v>1.8902817518335118</v>
      </c>
      <c r="V22">
        <v>1.7100172220757088</v>
      </c>
      <c r="W22">
        <f t="shared" si="2"/>
        <v>77.675087621442216</v>
      </c>
      <c r="X22">
        <f t="shared" si="3"/>
        <v>51.288172206399089</v>
      </c>
    </row>
    <row r="23" spans="1:24" x14ac:dyDescent="0.2">
      <c r="A23" t="s">
        <v>19</v>
      </c>
      <c r="B23">
        <v>3</v>
      </c>
      <c r="C23" t="s">
        <v>28</v>
      </c>
      <c r="D23">
        <v>163.5</v>
      </c>
      <c r="E23">
        <v>251.188643150958</v>
      </c>
      <c r="F23">
        <v>0</v>
      </c>
      <c r="G23">
        <v>55.545830883749097</v>
      </c>
      <c r="H23">
        <v>32.279795835347301</v>
      </c>
      <c r="I23">
        <v>20.097929541309998</v>
      </c>
      <c r="J23">
        <v>54.921666394687399</v>
      </c>
      <c r="K23">
        <v>31.187876604234098</v>
      </c>
      <c r="L23">
        <f t="shared" si="0"/>
        <v>86.109542998921498</v>
      </c>
      <c r="M23">
        <v>54.882869228770097</v>
      </c>
      <c r="N23">
        <v>16.350000000000001</v>
      </c>
      <c r="O23">
        <v>209.33701137372401</v>
      </c>
      <c r="P23">
        <v>45.545111792018901</v>
      </c>
      <c r="Q23">
        <v>9.8303498158936407</v>
      </c>
      <c r="R23">
        <f t="shared" si="1"/>
        <v>55.375461607912541</v>
      </c>
      <c r="S23">
        <v>56.310133893994397</v>
      </c>
      <c r="T23">
        <v>395.22968566659102</v>
      </c>
      <c r="U23">
        <v>1.5061004658041663</v>
      </c>
      <c r="V23">
        <v>1.3966857910379655</v>
      </c>
      <c r="W23">
        <f t="shared" si="2"/>
        <v>32.070111199935234</v>
      </c>
      <c r="X23">
        <f t="shared" si="3"/>
        <v>24.927905581696411</v>
      </c>
    </row>
    <row r="24" spans="1:24" x14ac:dyDescent="0.2">
      <c r="A24" t="s">
        <v>20</v>
      </c>
      <c r="B24">
        <v>3</v>
      </c>
      <c r="C24" t="s">
        <v>28</v>
      </c>
      <c r="D24">
        <v>163.5</v>
      </c>
      <c r="E24">
        <v>251.188643150958</v>
      </c>
      <c r="F24">
        <v>0</v>
      </c>
      <c r="G24">
        <v>63.785176712666399</v>
      </c>
      <c r="H24">
        <v>42.798331866531598</v>
      </c>
      <c r="I24">
        <v>17.3143232160111</v>
      </c>
      <c r="J24">
        <v>63.156322168393203</v>
      </c>
      <c r="K24">
        <v>41.769943230792002</v>
      </c>
      <c r="L24">
        <f t="shared" si="0"/>
        <v>104.92626539918521</v>
      </c>
      <c r="M24">
        <v>39.838081396057802</v>
      </c>
      <c r="N24">
        <v>16.349999999999898</v>
      </c>
      <c r="O24">
        <v>177.31875324195701</v>
      </c>
      <c r="P24">
        <v>31.897742963808501</v>
      </c>
      <c r="Q24">
        <v>10.8866215843608</v>
      </c>
      <c r="R24">
        <f t="shared" si="1"/>
        <v>42.7843645481693</v>
      </c>
      <c r="S24">
        <v>52.422745036104502</v>
      </c>
      <c r="T24">
        <v>377.22198848977899</v>
      </c>
      <c r="U24">
        <v>1.5648817953345993</v>
      </c>
      <c r="V24">
        <v>1.4766036821216197</v>
      </c>
      <c r="W24">
        <f t="shared" si="2"/>
        <v>36.718234856319654</v>
      </c>
      <c r="X24">
        <f t="shared" si="3"/>
        <v>29.964268647273418</v>
      </c>
    </row>
    <row r="25" spans="1:24" x14ac:dyDescent="0.2">
      <c r="A25" t="s">
        <v>21</v>
      </c>
      <c r="B25">
        <v>3</v>
      </c>
      <c r="C25" t="s">
        <v>28</v>
      </c>
      <c r="D25">
        <v>163.5</v>
      </c>
      <c r="E25">
        <v>251.188643150958</v>
      </c>
      <c r="F25">
        <v>0</v>
      </c>
      <c r="G25">
        <v>70.688914298609703</v>
      </c>
      <c r="H25">
        <v>45.351577135585003</v>
      </c>
      <c r="I25">
        <v>17.029242581093101</v>
      </c>
      <c r="J25">
        <v>70.095470124463503</v>
      </c>
      <c r="K25">
        <v>44.499789488669997</v>
      </c>
      <c r="L25">
        <f t="shared" si="0"/>
        <v>114.59525961313349</v>
      </c>
      <c r="M25">
        <v>51.926852519668699</v>
      </c>
      <c r="N25">
        <v>16.349999999999898</v>
      </c>
      <c r="O25">
        <v>203.21885696084399</v>
      </c>
      <c r="P25">
        <v>43.305861619799103</v>
      </c>
      <c r="Q25">
        <v>11.6547442028909</v>
      </c>
      <c r="R25">
        <f t="shared" si="1"/>
        <v>54.960605822689999</v>
      </c>
      <c r="S25">
        <v>50.992123895161598</v>
      </c>
      <c r="T25">
        <v>416.615537098826</v>
      </c>
      <c r="U25">
        <v>1.5262729482462765</v>
      </c>
      <c r="V25">
        <v>1.4590870666033446</v>
      </c>
      <c r="W25">
        <f t="shared" si="2"/>
        <v>33.594868714350511</v>
      </c>
      <c r="X25">
        <f t="shared" si="3"/>
        <v>28.7797532839909</v>
      </c>
    </row>
    <row r="26" spans="1:24" x14ac:dyDescent="0.2">
      <c r="A26" t="s">
        <v>22</v>
      </c>
      <c r="B26">
        <v>3</v>
      </c>
      <c r="C26" t="s">
        <v>28</v>
      </c>
      <c r="D26">
        <v>163.5</v>
      </c>
      <c r="E26">
        <v>251.188643150958</v>
      </c>
      <c r="F26">
        <v>0</v>
      </c>
      <c r="G26">
        <v>78.672830228298807</v>
      </c>
      <c r="H26">
        <v>49.654511173246497</v>
      </c>
      <c r="I26">
        <v>13.388738406603199</v>
      </c>
      <c r="J26">
        <v>77.620946059046602</v>
      </c>
      <c r="K26">
        <v>48.2857773626937</v>
      </c>
      <c r="L26">
        <f t="shared" si="0"/>
        <v>125.90672342174031</v>
      </c>
      <c r="M26">
        <v>50.459174645627101</v>
      </c>
      <c r="N26">
        <v>16.349999999999898</v>
      </c>
      <c r="O26">
        <v>200.096441777232</v>
      </c>
      <c r="P26">
        <v>38.051711476024103</v>
      </c>
      <c r="Q26">
        <v>10.233431502381499</v>
      </c>
      <c r="R26">
        <f t="shared" si="1"/>
        <v>48.285142978405602</v>
      </c>
      <c r="S26">
        <v>43.428712286390102</v>
      </c>
      <c r="T26">
        <v>477.46294298953001</v>
      </c>
      <c r="U26">
        <v>1.4663021703547983</v>
      </c>
      <c r="V26">
        <v>1.4387372162538752</v>
      </c>
      <c r="W26">
        <f t="shared" si="2"/>
        <v>29.261876319379574</v>
      </c>
      <c r="X26">
        <f t="shared" si="3"/>
        <v>27.462319549206807</v>
      </c>
    </row>
    <row r="27" spans="1:24" x14ac:dyDescent="0.2">
      <c r="A27" t="s">
        <v>23</v>
      </c>
      <c r="B27">
        <v>3</v>
      </c>
      <c r="C27" t="s">
        <v>28</v>
      </c>
      <c r="D27">
        <v>163.5</v>
      </c>
      <c r="E27">
        <v>251.188643150958</v>
      </c>
      <c r="F27">
        <v>0</v>
      </c>
      <c r="G27">
        <v>60.723950836357602</v>
      </c>
      <c r="H27">
        <v>35.195921960042803</v>
      </c>
      <c r="I27">
        <v>19.107191212672799</v>
      </c>
      <c r="J27">
        <v>60.0297722379497</v>
      </c>
      <c r="K27">
        <v>34.013122132860502</v>
      </c>
      <c r="L27">
        <f t="shared" si="0"/>
        <v>94.042894370810203</v>
      </c>
      <c r="M27">
        <v>55.615371088791903</v>
      </c>
      <c r="N27">
        <v>16.349999999999898</v>
      </c>
      <c r="O27">
        <v>210.95800102048</v>
      </c>
      <c r="P27">
        <v>45.632665639416601</v>
      </c>
      <c r="Q27">
        <v>9.7354958151550406</v>
      </c>
      <c r="R27">
        <f t="shared" si="1"/>
        <v>55.368161454571641</v>
      </c>
      <c r="S27">
        <v>54.418776806671701</v>
      </c>
      <c r="T27">
        <v>407.95800526885802</v>
      </c>
      <c r="U27">
        <v>1.5299903140687037</v>
      </c>
      <c r="V27">
        <v>1.4312235398037432</v>
      </c>
      <c r="W27">
        <f t="shared" si="2"/>
        <v>33.883659909034613</v>
      </c>
      <c r="X27">
        <f t="shared" si="3"/>
        <v>26.99128368745912</v>
      </c>
    </row>
    <row r="28" spans="1:24" x14ac:dyDescent="0.2">
      <c r="A28" t="s">
        <v>24</v>
      </c>
      <c r="B28">
        <v>3</v>
      </c>
      <c r="C28" t="s">
        <v>28</v>
      </c>
      <c r="D28">
        <v>163.5</v>
      </c>
      <c r="E28">
        <v>251.188643150958</v>
      </c>
      <c r="F28">
        <v>0</v>
      </c>
      <c r="G28">
        <v>62.395300830677201</v>
      </c>
      <c r="H28">
        <v>39.918495127743199</v>
      </c>
      <c r="I28">
        <v>18.200793864485401</v>
      </c>
      <c r="J28">
        <v>61.774192605464897</v>
      </c>
      <c r="K28">
        <v>38.854028912729703</v>
      </c>
      <c r="L28">
        <f t="shared" si="0"/>
        <v>100.62822151819461</v>
      </c>
      <c r="M28">
        <v>40.656039311220503</v>
      </c>
      <c r="N28">
        <v>16.350000000000001</v>
      </c>
      <c r="O28">
        <v>179.04881001938301</v>
      </c>
      <c r="P28">
        <v>32.6916658224076</v>
      </c>
      <c r="Q28">
        <v>10.538109483375599</v>
      </c>
      <c r="R28">
        <f t="shared" si="1"/>
        <v>43.2297753057832</v>
      </c>
      <c r="S28">
        <v>54.023084086245603</v>
      </c>
      <c r="T28">
        <v>370.79636977616002</v>
      </c>
      <c r="U28">
        <v>1.5715952770387083</v>
      </c>
      <c r="V28">
        <v>1.4612982085947854</v>
      </c>
      <c r="W28">
        <f t="shared" si="2"/>
        <v>37.290248461802463</v>
      </c>
      <c r="X28">
        <f t="shared" si="3"/>
        <v>28.926654512469579</v>
      </c>
    </row>
    <row r="29" spans="1:24" x14ac:dyDescent="0.2">
      <c r="A29" t="s">
        <v>16</v>
      </c>
      <c r="B29">
        <v>4</v>
      </c>
      <c r="C29" t="s">
        <v>31</v>
      </c>
      <c r="D29">
        <v>163.5</v>
      </c>
      <c r="E29">
        <v>251.188643150958</v>
      </c>
      <c r="F29">
        <v>0</v>
      </c>
      <c r="G29">
        <v>23.868600000000001</v>
      </c>
      <c r="H29">
        <v>15.143000000000001</v>
      </c>
      <c r="I29">
        <v>36.450369999999999</v>
      </c>
      <c r="J29">
        <v>23.005780000000001</v>
      </c>
      <c r="K29">
        <v>12.94333</v>
      </c>
      <c r="L29">
        <f t="shared" si="0"/>
        <v>35.949110000000005</v>
      </c>
      <c r="M29">
        <v>25.449280000000002</v>
      </c>
      <c r="N29">
        <v>16.350000000000001</v>
      </c>
      <c r="O29">
        <v>146.40809999999999</v>
      </c>
      <c r="P29">
        <v>18.652249999999999</v>
      </c>
      <c r="Q29">
        <v>4.6023639999999997</v>
      </c>
      <c r="R29">
        <f t="shared" si="1"/>
        <v>23.254613999999997</v>
      </c>
      <c r="S29">
        <v>88.227400000000003</v>
      </c>
      <c r="T29">
        <v>215.2561</v>
      </c>
      <c r="U29">
        <v>1.65</v>
      </c>
      <c r="V29">
        <v>1.31</v>
      </c>
      <c r="W29">
        <f t="shared" si="2"/>
        <v>44.668359215096324</v>
      </c>
      <c r="X29">
        <f t="shared" si="3"/>
        <v>20.4173794466953</v>
      </c>
    </row>
    <row r="30" spans="1:24" x14ac:dyDescent="0.2">
      <c r="A30" t="s">
        <v>17</v>
      </c>
      <c r="B30">
        <v>4</v>
      </c>
      <c r="C30" t="s">
        <v>31</v>
      </c>
      <c r="D30">
        <v>163.5</v>
      </c>
      <c r="E30">
        <v>251.188643150958</v>
      </c>
      <c r="F30">
        <v>0</v>
      </c>
      <c r="G30">
        <v>23.868600000000001</v>
      </c>
      <c r="H30">
        <v>15.143000000000001</v>
      </c>
      <c r="I30">
        <v>36.450369999999999</v>
      </c>
      <c r="J30">
        <v>23.005780000000001</v>
      </c>
      <c r="K30">
        <v>12.94333</v>
      </c>
      <c r="L30">
        <f t="shared" ref="L30:L37" si="4">SUM(J30:K30)</f>
        <v>35.949110000000005</v>
      </c>
      <c r="M30">
        <v>25.449280000000002</v>
      </c>
      <c r="N30">
        <v>16.350000000000001</v>
      </c>
      <c r="O30">
        <v>146.40809999999999</v>
      </c>
      <c r="P30">
        <v>18.652249999999999</v>
      </c>
      <c r="Q30">
        <v>4.6023639999999997</v>
      </c>
      <c r="R30">
        <f t="shared" ref="R30:R37" si="5">SUM(P30:Q30)</f>
        <v>23.254613999999997</v>
      </c>
      <c r="S30">
        <v>88.227400000000003</v>
      </c>
      <c r="T30">
        <v>215.2561</v>
      </c>
      <c r="U30">
        <v>1.65</v>
      </c>
      <c r="V30">
        <v>1.31</v>
      </c>
      <c r="W30">
        <f t="shared" si="2"/>
        <v>44.668359215096324</v>
      </c>
      <c r="X30">
        <f t="shared" si="3"/>
        <v>20.4173794466953</v>
      </c>
    </row>
    <row r="31" spans="1:24" x14ac:dyDescent="0.2">
      <c r="A31" t="s">
        <v>18</v>
      </c>
      <c r="B31">
        <v>4</v>
      </c>
      <c r="C31" t="s">
        <v>31</v>
      </c>
      <c r="D31">
        <v>163.5</v>
      </c>
      <c r="E31">
        <v>251.188643150958</v>
      </c>
      <c r="F31">
        <v>0</v>
      </c>
      <c r="G31">
        <v>23.868600000000001</v>
      </c>
      <c r="H31">
        <v>15.143000000000001</v>
      </c>
      <c r="I31">
        <v>36.450369999999999</v>
      </c>
      <c r="J31">
        <v>23.005780000000001</v>
      </c>
      <c r="K31">
        <v>12.94333</v>
      </c>
      <c r="L31">
        <f t="shared" si="4"/>
        <v>35.949110000000005</v>
      </c>
      <c r="M31">
        <v>25.449280000000002</v>
      </c>
      <c r="N31">
        <v>16.350000000000001</v>
      </c>
      <c r="O31">
        <v>146.40809999999999</v>
      </c>
      <c r="P31">
        <v>18.652249999999999</v>
      </c>
      <c r="Q31">
        <v>4.6023639999999997</v>
      </c>
      <c r="R31">
        <f t="shared" si="5"/>
        <v>23.254613999999997</v>
      </c>
      <c r="S31">
        <v>88.227400000000003</v>
      </c>
      <c r="T31">
        <v>215.2561</v>
      </c>
      <c r="U31">
        <v>1.65</v>
      </c>
      <c r="V31">
        <v>1.31</v>
      </c>
      <c r="W31">
        <f t="shared" si="2"/>
        <v>44.668359215096324</v>
      </c>
      <c r="X31">
        <f t="shared" si="3"/>
        <v>20.4173794466953</v>
      </c>
    </row>
    <row r="32" spans="1:24" x14ac:dyDescent="0.2">
      <c r="A32" t="s">
        <v>19</v>
      </c>
      <c r="B32">
        <v>4</v>
      </c>
      <c r="C32" t="s">
        <v>31</v>
      </c>
      <c r="D32">
        <v>163.5</v>
      </c>
      <c r="E32">
        <v>251.188643150958</v>
      </c>
      <c r="F32">
        <v>0</v>
      </c>
      <c r="G32">
        <v>23.868600000000001</v>
      </c>
      <c r="H32">
        <v>15.143000000000001</v>
      </c>
      <c r="I32">
        <v>36.450369999999999</v>
      </c>
      <c r="J32">
        <v>23.005780000000001</v>
      </c>
      <c r="K32">
        <v>12.94333</v>
      </c>
      <c r="L32">
        <f t="shared" si="4"/>
        <v>35.949110000000005</v>
      </c>
      <c r="M32">
        <v>25.449280000000002</v>
      </c>
      <c r="N32">
        <v>16.350000000000001</v>
      </c>
      <c r="O32">
        <v>146.40809999999999</v>
      </c>
      <c r="P32">
        <v>18.652249999999999</v>
      </c>
      <c r="Q32">
        <v>4.6023639999999997</v>
      </c>
      <c r="R32">
        <f t="shared" si="5"/>
        <v>23.254613999999997</v>
      </c>
      <c r="S32">
        <v>88.227400000000003</v>
      </c>
      <c r="T32">
        <v>215.2561</v>
      </c>
      <c r="U32">
        <v>1.65</v>
      </c>
      <c r="V32">
        <v>1.31</v>
      </c>
      <c r="W32">
        <f t="shared" si="2"/>
        <v>44.668359215096324</v>
      </c>
      <c r="X32">
        <f t="shared" si="3"/>
        <v>20.4173794466953</v>
      </c>
    </row>
    <row r="33" spans="1:24" x14ac:dyDescent="0.2">
      <c r="A33" t="s">
        <v>20</v>
      </c>
      <c r="B33">
        <v>4</v>
      </c>
      <c r="C33" t="s">
        <v>31</v>
      </c>
      <c r="D33">
        <v>163.5</v>
      </c>
      <c r="E33">
        <v>251.188643150958</v>
      </c>
      <c r="F33">
        <v>0</v>
      </c>
      <c r="G33">
        <v>23.868600000000001</v>
      </c>
      <c r="H33">
        <v>15.143000000000001</v>
      </c>
      <c r="I33">
        <v>36.450369999999999</v>
      </c>
      <c r="J33">
        <v>23.005780000000001</v>
      </c>
      <c r="K33">
        <v>12.94333</v>
      </c>
      <c r="L33">
        <f t="shared" si="4"/>
        <v>35.949110000000005</v>
      </c>
      <c r="M33">
        <v>25.449280000000002</v>
      </c>
      <c r="N33">
        <v>16.350000000000001</v>
      </c>
      <c r="O33">
        <v>146.40809999999999</v>
      </c>
      <c r="P33">
        <v>18.652249999999999</v>
      </c>
      <c r="Q33">
        <v>4.6023639999999997</v>
      </c>
      <c r="R33">
        <f t="shared" si="5"/>
        <v>23.254613999999997</v>
      </c>
      <c r="S33">
        <v>88.227400000000003</v>
      </c>
      <c r="T33">
        <v>215.2561</v>
      </c>
      <c r="U33">
        <v>1.65</v>
      </c>
      <c r="V33">
        <v>1.31</v>
      </c>
      <c r="W33">
        <f t="shared" si="2"/>
        <v>44.668359215096324</v>
      </c>
      <c r="X33">
        <f t="shared" si="3"/>
        <v>20.4173794466953</v>
      </c>
    </row>
    <row r="34" spans="1:24" x14ac:dyDescent="0.2">
      <c r="A34" t="s">
        <v>21</v>
      </c>
      <c r="B34">
        <v>4</v>
      </c>
      <c r="C34" t="s">
        <v>31</v>
      </c>
      <c r="D34">
        <v>163.5</v>
      </c>
      <c r="E34">
        <v>251.188643150958</v>
      </c>
      <c r="F34">
        <v>0</v>
      </c>
      <c r="G34">
        <v>23.868600000000001</v>
      </c>
      <c r="H34">
        <v>15.143000000000001</v>
      </c>
      <c r="I34">
        <v>36.450369999999999</v>
      </c>
      <c r="J34">
        <v>23.005780000000001</v>
      </c>
      <c r="K34">
        <v>12.94333</v>
      </c>
      <c r="L34">
        <f t="shared" si="4"/>
        <v>35.949110000000005</v>
      </c>
      <c r="M34">
        <v>25.449280000000002</v>
      </c>
      <c r="N34">
        <v>16.350000000000001</v>
      </c>
      <c r="O34">
        <v>146.40809999999999</v>
      </c>
      <c r="P34">
        <v>18.652249999999999</v>
      </c>
      <c r="Q34">
        <v>4.6023639999999997</v>
      </c>
      <c r="R34">
        <f t="shared" si="5"/>
        <v>23.254613999999997</v>
      </c>
      <c r="S34">
        <v>88.227400000000003</v>
      </c>
      <c r="T34">
        <v>215.2561</v>
      </c>
      <c r="U34">
        <v>1.65</v>
      </c>
      <c r="V34">
        <v>1.31</v>
      </c>
      <c r="W34">
        <f t="shared" si="2"/>
        <v>44.668359215096324</v>
      </c>
      <c r="X34">
        <f t="shared" si="3"/>
        <v>20.4173794466953</v>
      </c>
    </row>
    <row r="35" spans="1:24" x14ac:dyDescent="0.2">
      <c r="A35" t="s">
        <v>22</v>
      </c>
      <c r="B35">
        <v>4</v>
      </c>
      <c r="C35" t="s">
        <v>31</v>
      </c>
      <c r="D35">
        <v>163.5</v>
      </c>
      <c r="E35">
        <v>251.188643150958</v>
      </c>
      <c r="F35">
        <v>0</v>
      </c>
      <c r="G35">
        <v>23.868600000000001</v>
      </c>
      <c r="H35">
        <v>15.143000000000001</v>
      </c>
      <c r="I35">
        <v>36.450369999999999</v>
      </c>
      <c r="J35">
        <v>23.005780000000001</v>
      </c>
      <c r="K35">
        <v>12.94333</v>
      </c>
      <c r="L35">
        <f t="shared" si="4"/>
        <v>35.949110000000005</v>
      </c>
      <c r="M35">
        <v>25.449280000000002</v>
      </c>
      <c r="N35">
        <v>16.350000000000001</v>
      </c>
      <c r="O35">
        <v>146.40809999999999</v>
      </c>
      <c r="P35">
        <v>18.652249999999999</v>
      </c>
      <c r="Q35">
        <v>4.6023639999999997</v>
      </c>
      <c r="R35">
        <f t="shared" si="5"/>
        <v>23.254613999999997</v>
      </c>
      <c r="S35">
        <v>88.227400000000003</v>
      </c>
      <c r="T35">
        <v>215.2561</v>
      </c>
      <c r="U35">
        <v>1.65</v>
      </c>
      <c r="V35">
        <v>1.31</v>
      </c>
      <c r="W35">
        <f t="shared" si="2"/>
        <v>44.668359215096324</v>
      </c>
      <c r="X35">
        <f t="shared" si="3"/>
        <v>20.4173794466953</v>
      </c>
    </row>
    <row r="36" spans="1:24" x14ac:dyDescent="0.2">
      <c r="A36" t="s">
        <v>23</v>
      </c>
      <c r="B36">
        <v>4</v>
      </c>
      <c r="C36" t="s">
        <v>31</v>
      </c>
      <c r="D36">
        <v>163.5</v>
      </c>
      <c r="E36">
        <v>251.188643150958</v>
      </c>
      <c r="F36">
        <v>0</v>
      </c>
      <c r="G36">
        <v>23.868600000000001</v>
      </c>
      <c r="H36">
        <v>15.143000000000001</v>
      </c>
      <c r="I36">
        <v>36.450369999999999</v>
      </c>
      <c r="J36">
        <v>23.005780000000001</v>
      </c>
      <c r="K36">
        <v>12.94333</v>
      </c>
      <c r="L36">
        <f t="shared" si="4"/>
        <v>35.949110000000005</v>
      </c>
      <c r="M36">
        <v>25.449280000000002</v>
      </c>
      <c r="N36">
        <v>16.350000000000001</v>
      </c>
      <c r="O36">
        <v>146.40809999999999</v>
      </c>
      <c r="P36">
        <v>18.652249999999999</v>
      </c>
      <c r="Q36">
        <v>4.6023639999999997</v>
      </c>
      <c r="R36">
        <f t="shared" si="5"/>
        <v>23.254613999999997</v>
      </c>
      <c r="S36">
        <v>88.227400000000003</v>
      </c>
      <c r="T36">
        <v>215.2561</v>
      </c>
      <c r="U36">
        <v>1.65</v>
      </c>
      <c r="V36">
        <v>1.31</v>
      </c>
      <c r="W36">
        <f t="shared" si="2"/>
        <v>44.668359215096324</v>
      </c>
      <c r="X36">
        <f t="shared" si="3"/>
        <v>20.4173794466953</v>
      </c>
    </row>
    <row r="37" spans="1:24" x14ac:dyDescent="0.2">
      <c r="A37" t="s">
        <v>24</v>
      </c>
      <c r="B37">
        <v>4</v>
      </c>
      <c r="C37" t="s">
        <v>31</v>
      </c>
      <c r="D37">
        <v>163.5</v>
      </c>
      <c r="E37">
        <v>251.188643150958</v>
      </c>
      <c r="F37">
        <v>0</v>
      </c>
      <c r="G37">
        <v>23.868600000000001</v>
      </c>
      <c r="H37">
        <v>15.143000000000001</v>
      </c>
      <c r="I37">
        <v>36.450369999999999</v>
      </c>
      <c r="J37">
        <v>23.005780000000001</v>
      </c>
      <c r="K37">
        <v>12.94333</v>
      </c>
      <c r="L37">
        <f t="shared" si="4"/>
        <v>35.949110000000005</v>
      </c>
      <c r="M37">
        <v>25.449280000000002</v>
      </c>
      <c r="N37">
        <v>16.350000000000001</v>
      </c>
      <c r="O37">
        <v>146.40809999999999</v>
      </c>
      <c r="P37">
        <v>18.652249999999999</v>
      </c>
      <c r="Q37">
        <v>4.6023639999999997</v>
      </c>
      <c r="R37">
        <f t="shared" si="5"/>
        <v>23.254613999999997</v>
      </c>
      <c r="S37">
        <v>88.227400000000003</v>
      </c>
      <c r="T37">
        <v>215.2561</v>
      </c>
      <c r="U37">
        <v>1.65</v>
      </c>
      <c r="V37">
        <v>1.31</v>
      </c>
      <c r="W37">
        <f t="shared" si="2"/>
        <v>44.668359215096324</v>
      </c>
      <c r="X37">
        <f t="shared" si="3"/>
        <v>20.4173794466953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38" sqref="A38:XFD53"/>
    </sheetView>
  </sheetViews>
  <sheetFormatPr baseColWidth="10" defaultColWidth="8.83203125" defaultRowHeight="15" x14ac:dyDescent="0.2"/>
  <cols>
    <col min="3" max="4" width="19.6640625" bestFit="1" customWidth="1"/>
    <col min="5" max="5" width="18.1640625" bestFit="1" customWidth="1"/>
    <col min="6" max="7" width="17.5" bestFit="1" customWidth="1"/>
    <col min="8" max="8" width="15.83203125" bestFit="1" customWidth="1"/>
    <col min="9" max="10" width="16.83203125" bestFit="1" customWidth="1"/>
    <col min="11" max="11" width="15.33203125" bestFit="1" customWidth="1"/>
    <col min="12" max="12" width="16" bestFit="1" customWidth="1"/>
    <col min="13" max="16" width="16.6640625" bestFit="1" customWidth="1"/>
  </cols>
  <sheetData>
    <row r="1" spans="1:1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46</v>
      </c>
      <c r="N1" t="s">
        <v>47</v>
      </c>
      <c r="O1" t="s">
        <v>44</v>
      </c>
      <c r="P1" t="s">
        <v>45</v>
      </c>
    </row>
    <row r="2" spans="1:16" x14ac:dyDescent="0.2">
      <c r="A2">
        <v>1</v>
      </c>
      <c r="B2">
        <v>0</v>
      </c>
      <c r="C2">
        <f>AVERAGE(summary!J2:J10)</f>
        <v>73.02909172271815</v>
      </c>
      <c r="D2">
        <f>AVERAGE(summary!K2:K10)</f>
        <v>25.723889081775457</v>
      </c>
      <c r="E2">
        <f>AVERAGE(summary!L2:L10)</f>
        <v>98.752980804493589</v>
      </c>
      <c r="F2">
        <f>AVERAGE(summary!P2:P10)</f>
        <v>31.088795323227075</v>
      </c>
      <c r="G2">
        <f>AVERAGE(summary!Q2:Q10)</f>
        <v>4.0947525800989935</v>
      </c>
      <c r="H2">
        <f>AVERAGE(summary!R2:R10)</f>
        <v>35.183547903326073</v>
      </c>
      <c r="I2" t="e">
        <f>AVERAGE(summary!#REF!)</f>
        <v>#REF!</v>
      </c>
      <c r="J2" t="e">
        <f>AVERAGE(summary!#REF!)</f>
        <v>#REF!</v>
      </c>
      <c r="K2" t="e">
        <f>AVERAGE(summary!#REF!)</f>
        <v>#REF!</v>
      </c>
      <c r="L2" t="e">
        <f>AVERAGE(summary!#REF!)</f>
        <v>#REF!</v>
      </c>
      <c r="M2">
        <f>AVERAGE(summary!U2:U10)</f>
        <v>1.4445430718147589</v>
      </c>
      <c r="N2">
        <f>AVERAGE(summary!V2:V10)</f>
        <v>1.3645838290251944</v>
      </c>
      <c r="O2">
        <f>AVERAGE(summary!W2:W10)</f>
        <v>28.435773660501027</v>
      </c>
      <c r="P2">
        <f>AVERAGE(summary!X2:X10)</f>
        <v>23.714543117484922</v>
      </c>
    </row>
    <row r="3" spans="1:16" x14ac:dyDescent="0.2">
      <c r="A3">
        <v>2</v>
      </c>
      <c r="B3">
        <v>0</v>
      </c>
      <c r="C3">
        <f>AVERAGE(summary!J11:J19)</f>
        <v>72.545751452602957</v>
      </c>
      <c r="D3">
        <f>AVERAGE(summary!K11:K19)</f>
        <v>35.635764819926074</v>
      </c>
      <c r="E3">
        <f>AVERAGE(summary!L11:L19)</f>
        <v>108.18151627252904</v>
      </c>
      <c r="F3">
        <f>AVERAGE(summary!P11:P19)</f>
        <v>36.033725882979667</v>
      </c>
      <c r="G3">
        <f>AVERAGE(summary!Q11:Q19)</f>
        <v>6.7922337008376683</v>
      </c>
      <c r="H3">
        <f>AVERAGE(summary!R11:R19)</f>
        <v>42.825959583817337</v>
      </c>
      <c r="I3" t="e">
        <f>AVERAGE(summary!#REF!)</f>
        <v>#REF!</v>
      </c>
      <c r="J3" t="e">
        <f>AVERAGE(summary!#REF!)</f>
        <v>#REF!</v>
      </c>
      <c r="K3" t="e">
        <f>AVERAGE(summary!#REF!)</f>
        <v>#REF!</v>
      </c>
      <c r="L3" t="e">
        <f>AVERAGE(summary!#REF!)</f>
        <v>#REF!</v>
      </c>
      <c r="M3">
        <f>AVERAGE(summary!U11:U19)</f>
        <v>1.4547571166689233</v>
      </c>
      <c r="N3">
        <f>AVERAGE(summary!V11:V19)</f>
        <v>1.3795847080004249</v>
      </c>
      <c r="O3">
        <f>AVERAGE(summary!W11:W19)</f>
        <v>29.214518637083813</v>
      </c>
      <c r="P3">
        <f>AVERAGE(summary!X11:X19)</f>
        <v>24.633055105881418</v>
      </c>
    </row>
    <row r="4" spans="1:16" x14ac:dyDescent="0.2">
      <c r="A4">
        <v>3</v>
      </c>
      <c r="B4">
        <v>0</v>
      </c>
      <c r="C4">
        <f>AVERAGE(summary!J20:J28)</f>
        <v>59.690721124850661</v>
      </c>
      <c r="D4">
        <f>AVERAGE(summary!K20:K28)</f>
        <v>37.672364370205379</v>
      </c>
      <c r="E4">
        <f>AVERAGE(summary!L20:L28)</f>
        <v>97.36308549505604</v>
      </c>
      <c r="F4">
        <f>AVERAGE(summary!P20:P28)</f>
        <v>39.013198876207007</v>
      </c>
      <c r="G4">
        <f>AVERAGE(summary!Q20:Q28)</f>
        <v>10.94679101214304</v>
      </c>
      <c r="H4">
        <f>AVERAGE(summary!R20:R28)</f>
        <v>49.959989888350052</v>
      </c>
      <c r="I4" t="e">
        <f>AVERAGE(summary!#REF!)</f>
        <v>#REF!</v>
      </c>
      <c r="J4" t="e">
        <f>AVERAGE(summary!#REF!)</f>
        <v>#REF!</v>
      </c>
      <c r="K4" t="e">
        <f>AVERAGE(summary!#REF!)</f>
        <v>#REF!</v>
      </c>
      <c r="L4" t="e">
        <f>AVERAGE(summary!#REF!)</f>
        <v>#REF!</v>
      </c>
      <c r="M4">
        <f>AVERAGE(summary!U20:U28)</f>
        <v>1.5991537693156519</v>
      </c>
      <c r="N4">
        <f>AVERAGE(summary!V20:V28)</f>
        <v>1.4766714065908828</v>
      </c>
      <c r="O4">
        <f>AVERAGE(summary!W20:W28)</f>
        <v>41.831433748226218</v>
      </c>
      <c r="P4">
        <f>AVERAGE(summary!X20:X28)</f>
        <v>30.730973601346939</v>
      </c>
    </row>
    <row r="5" spans="1:16" x14ac:dyDescent="0.2">
      <c r="A5">
        <v>4</v>
      </c>
      <c r="B5">
        <v>0</v>
      </c>
      <c r="C5">
        <f>AVERAGE(summary!J29:J37)</f>
        <v>23.005780000000001</v>
      </c>
      <c r="D5">
        <f>AVERAGE(summary!K29:K37)</f>
        <v>12.943330000000001</v>
      </c>
      <c r="E5">
        <f>AVERAGE(summary!L29:L37)</f>
        <v>35.949110000000012</v>
      </c>
      <c r="F5">
        <f>AVERAGE(summary!P29:P37)</f>
        <v>18.652249999999999</v>
      </c>
      <c r="G5">
        <f>AVERAGE(summary!Q29:Q37)</f>
        <v>4.6023640000000006</v>
      </c>
      <c r="H5">
        <f>AVERAGE(summary!R29:R37)</f>
        <v>23.254614</v>
      </c>
      <c r="I5" t="e">
        <f>AVERAGE(summary!#REF!)</f>
        <v>#REF!</v>
      </c>
      <c r="J5" t="e">
        <f>AVERAGE(summary!#REF!)</f>
        <v>#REF!</v>
      </c>
      <c r="K5" t="e">
        <f>AVERAGE(summary!#REF!)</f>
        <v>#REF!</v>
      </c>
      <c r="L5" t="e">
        <f>AVERAGE(summary!#REF!)</f>
        <v>#REF!</v>
      </c>
      <c r="M5">
        <f>AVERAGE(summary!U29:U37)</f>
        <v>1.6500000000000001</v>
      </c>
      <c r="N5">
        <f>AVERAGE(summary!V29:V37)</f>
        <v>1.3100000000000003</v>
      </c>
      <c r="O5">
        <f>AVERAGE(summary!W29:W37)</f>
        <v>44.668359215096316</v>
      </c>
      <c r="P5">
        <f>AVERAGE(summary!X29:X37)</f>
        <v>20.417379446695296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Averages_and_plots</vt:lpstr>
    </vt:vector>
  </TitlesOfParts>
  <Company>Faculty of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2016-07-28T00:21:19Z</dcterms:created>
  <dcterms:modified xsi:type="dcterms:W3CDTF">2017-10-10T00:11:07Z</dcterms:modified>
</cp:coreProperties>
</file>