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autoCompressPictures="0"/>
  <mc:AlternateContent xmlns:mc="http://schemas.openxmlformats.org/markup-compatibility/2006">
    <mc:Choice Requires="x15">
      <x15ac:absPath xmlns:x15ac="http://schemas.microsoft.com/office/spreadsheetml/2010/11/ac" url="C:\Users\ghall\Documents\Fiscal_History\Loan_Office_Project\Georgia\"/>
    </mc:Choice>
  </mc:AlternateContent>
  <xr:revisionPtr revIDLastSave="0" documentId="13_ncr:1_{AC37EAC9-2F07-49B2-B8E9-C509D3A7C19E}" xr6:coauthVersionLast="45" xr6:coauthVersionMax="45" xr10:uidLastSave="{00000000-0000-0000-0000-000000000000}"/>
  <bookViews>
    <workbookView xWindow="-28230" yWindow="570" windowWidth="27225" windowHeight="1500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78" i="1" l="1"/>
  <c r="AC78" i="1"/>
  <c r="AA78" i="1"/>
  <c r="AF75" i="1"/>
  <c r="AF76" i="1" l="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alcChain>
</file>

<file path=xl/sharedStrings.xml><?xml version="1.0" encoding="utf-8"?>
<sst xmlns="http://schemas.openxmlformats.org/spreadsheetml/2006/main" count="614" uniqueCount="179">
  <si>
    <t>Year</t>
  </si>
  <si>
    <t>Month</t>
  </si>
  <si>
    <t>Day</t>
  </si>
  <si>
    <t>Microfilm Publication</t>
  </si>
  <si>
    <t>Roll</t>
  </si>
  <si>
    <t>Roll Name</t>
  </si>
  <si>
    <t>Record Name</t>
  </si>
  <si>
    <t>Register Page</t>
  </si>
  <si>
    <t>JPEG number</t>
  </si>
  <si>
    <t>Register Name</t>
  </si>
  <si>
    <t>Volume</t>
  </si>
  <si>
    <t>Pages</t>
  </si>
  <si>
    <t>Target</t>
  </si>
  <si>
    <t xml:space="preserve">Page Title </t>
  </si>
  <si>
    <t>Date</t>
  </si>
  <si>
    <t>Amount</t>
  </si>
  <si>
    <t>Cents</t>
  </si>
  <si>
    <t>Dollars</t>
  </si>
  <si>
    <t>Title</t>
  </si>
  <si>
    <t>First Name</t>
  </si>
  <si>
    <t>City</t>
  </si>
  <si>
    <t>Occupation</t>
  </si>
  <si>
    <t>A</t>
  </si>
  <si>
    <t>B</t>
  </si>
  <si>
    <t>Funded 6 percent stock</t>
  </si>
  <si>
    <t>Funded 3 percent stock</t>
  </si>
  <si>
    <t>Mordecai</t>
  </si>
  <si>
    <t>Sheftall</t>
  </si>
  <si>
    <t>Savannah</t>
  </si>
  <si>
    <t>Merchant</t>
  </si>
  <si>
    <t>Folio</t>
  </si>
  <si>
    <t>Loan Book</t>
  </si>
  <si>
    <t>Deferred 6 percent  stock</t>
  </si>
  <si>
    <t xml:space="preserve">C </t>
  </si>
  <si>
    <t>Total</t>
  </si>
  <si>
    <t>Number</t>
  </si>
  <si>
    <t>Treasurer of the Cincinnati Society of Georgia</t>
  </si>
  <si>
    <t>Sundry Accounts</t>
  </si>
  <si>
    <t>Note</t>
  </si>
  <si>
    <t>John Paul</t>
  </si>
  <si>
    <t>Grimke</t>
  </si>
  <si>
    <t>Charleston</t>
  </si>
  <si>
    <t>Esq</t>
  </si>
  <si>
    <t>Domestic Loan</t>
  </si>
  <si>
    <t>Daniel W</t>
  </si>
  <si>
    <t>Cose</t>
  </si>
  <si>
    <t>Philadelphia</t>
  </si>
  <si>
    <t>Joseph</t>
  </si>
  <si>
    <t>Mariner</t>
  </si>
  <si>
    <t>New York</t>
  </si>
  <si>
    <t>Jackson</t>
  </si>
  <si>
    <t>Merchants</t>
  </si>
  <si>
    <t>No 1</t>
  </si>
  <si>
    <t>No 2</t>
  </si>
  <si>
    <t>C</t>
  </si>
  <si>
    <t>Ebenezer</t>
  </si>
  <si>
    <t>James</t>
  </si>
  <si>
    <t>No 3</t>
  </si>
  <si>
    <t>William</t>
  </si>
  <si>
    <t>Hunter</t>
  </si>
  <si>
    <t>Seth</t>
  </si>
  <si>
    <t>Johnson</t>
  </si>
  <si>
    <t>Potts</t>
  </si>
  <si>
    <t>Maryland</t>
  </si>
  <si>
    <t>Jacob</t>
  </si>
  <si>
    <t>Read</t>
  </si>
  <si>
    <t>South Carolina</t>
  </si>
  <si>
    <t>Noble Wimberly</t>
  </si>
  <si>
    <t>Jones</t>
  </si>
  <si>
    <t>Ananias</t>
  </si>
  <si>
    <t>Cooper</t>
  </si>
  <si>
    <t>Smith</t>
  </si>
  <si>
    <t>Effingham County</t>
  </si>
  <si>
    <t>Henry</t>
  </si>
  <si>
    <t>Laurens</t>
  </si>
  <si>
    <t>Peter</t>
  </si>
  <si>
    <t>Schermerhorn</t>
  </si>
  <si>
    <t>Lamb and Chukley</t>
  </si>
  <si>
    <t>3 and 4</t>
  </si>
  <si>
    <t>Alexander</t>
  </si>
  <si>
    <t>Bose</t>
  </si>
  <si>
    <t>Edward</t>
  </si>
  <si>
    <t>Burrows</t>
  </si>
  <si>
    <t>John</t>
  </si>
  <si>
    <t>Meals</t>
  </si>
  <si>
    <t>Augusta</t>
  </si>
  <si>
    <t>4 and 5</t>
  </si>
  <si>
    <t>Calculation mismatch</t>
  </si>
  <si>
    <t>Mary</t>
  </si>
  <si>
    <t>Charleston South Carolina</t>
  </si>
  <si>
    <t>Trescot</t>
  </si>
  <si>
    <t>Clay</t>
  </si>
  <si>
    <t>Nathaniel</t>
  </si>
  <si>
    <t>Charles</t>
  </si>
  <si>
    <t>Crawford</t>
  </si>
  <si>
    <t>Elisha</t>
  </si>
  <si>
    <t>Pointsed</t>
  </si>
  <si>
    <t>Richard</t>
  </si>
  <si>
    <t>Wainwright</t>
  </si>
  <si>
    <t>Archibald</t>
  </si>
  <si>
    <t>Hervey</t>
  </si>
  <si>
    <t>Domestic debt and Loan</t>
  </si>
  <si>
    <t>George</t>
  </si>
  <si>
    <t>Whitefield</t>
  </si>
  <si>
    <t>Robertson</t>
  </si>
  <si>
    <t>Domestic Debt</t>
  </si>
  <si>
    <t>Cripps</t>
  </si>
  <si>
    <t>Jeremiah</t>
  </si>
  <si>
    <t>Dickenson</t>
  </si>
  <si>
    <t>Heriot</t>
  </si>
  <si>
    <t>Ann</t>
  </si>
  <si>
    <t>Price</t>
  </si>
  <si>
    <t>Thomas</t>
  </si>
  <si>
    <t>Ross</t>
  </si>
  <si>
    <t>Casper</t>
  </si>
  <si>
    <t>Portsmouth Virginia</t>
  </si>
  <si>
    <t>Stirk</t>
  </si>
  <si>
    <t>Abigail</t>
  </si>
  <si>
    <t>Minis</t>
  </si>
  <si>
    <t>Cohen</t>
  </si>
  <si>
    <t>Morton</t>
  </si>
  <si>
    <t>Carolina</t>
  </si>
  <si>
    <t>Excuetor</t>
  </si>
  <si>
    <t>Ives</t>
  </si>
  <si>
    <t>Columbia County</t>
  </si>
  <si>
    <t>Samuel</t>
  </si>
  <si>
    <t>Sterrett</t>
  </si>
  <si>
    <t>Baltimore</t>
  </si>
  <si>
    <t>Thayer</t>
  </si>
  <si>
    <t>Dacosta</t>
  </si>
  <si>
    <t>Gibbons</t>
  </si>
  <si>
    <t>Stephen</t>
  </si>
  <si>
    <t>Lawrence</t>
  </si>
  <si>
    <t>Georgia</t>
  </si>
  <si>
    <t xml:space="preserve"> Treasury No 2314, 2315 and 2315</t>
  </si>
  <si>
    <t>Israel</t>
  </si>
  <si>
    <t>Josephs</t>
  </si>
  <si>
    <t>Domestic loan as per loan book folio</t>
  </si>
  <si>
    <t>Domestic loan</t>
  </si>
  <si>
    <t>Adam</t>
  </si>
  <si>
    <t>No 4</t>
  </si>
  <si>
    <t>Ewing</t>
  </si>
  <si>
    <t>Snowden</t>
  </si>
  <si>
    <t>Sundry accounts</t>
  </si>
  <si>
    <t>Gilchrist</t>
  </si>
  <si>
    <t>Jorael</t>
  </si>
  <si>
    <t>Follz</t>
  </si>
  <si>
    <t>Franz Jacob</t>
  </si>
  <si>
    <t>Isaac</t>
  </si>
  <si>
    <t>Moses</t>
  </si>
  <si>
    <t>478.64 dollars received of him this day as per loan book folio 16</t>
  </si>
  <si>
    <t>Narration</t>
  </si>
  <si>
    <t>Received of him this day as per loan book folio 16</t>
  </si>
  <si>
    <t>Robert Ross</t>
  </si>
  <si>
    <t>Waddell</t>
  </si>
  <si>
    <t>domestic Loan</t>
  </si>
  <si>
    <t>23.985 60/100 Dollars transferred from the Books of the Treasury to this office by warrants of the secretery of the Treasury No 11082, 11083, 11081 dated 11th Sep 1794 (the New Certificate dated 17th June</t>
  </si>
  <si>
    <t>Last Name</t>
  </si>
  <si>
    <t>Williams</t>
  </si>
  <si>
    <t>Records of the bureau of the public debt Georgia Loan office records relating to the loan of 1790</t>
  </si>
  <si>
    <t>T-694</t>
  </si>
  <si>
    <t>Old Loans Journal Volume 1313, 1790-1817</t>
  </si>
  <si>
    <t>1 - 150</t>
  </si>
  <si>
    <t>The Elders of the Congregation</t>
  </si>
  <si>
    <t>The State of</t>
  </si>
  <si>
    <t>Nightingale</t>
  </si>
  <si>
    <t>Jackson and</t>
  </si>
  <si>
    <t>John Splatt</t>
  </si>
  <si>
    <t>Muncreef</t>
  </si>
  <si>
    <t>Russell</t>
  </si>
  <si>
    <t xml:space="preserve">Speirs McLeod and Co </t>
  </si>
  <si>
    <t>State</t>
  </si>
  <si>
    <t>GA</t>
  </si>
  <si>
    <t>VA</t>
  </si>
  <si>
    <t>MD</t>
  </si>
  <si>
    <t>SC</t>
  </si>
  <si>
    <t>PA</t>
  </si>
  <si>
    <t>NY</t>
  </si>
  <si>
    <t>Charleston  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</si>
</sst>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2"/>
      <color theme="1"/>
      <name val="Calibri"/>
      <family val="2"/>
      <scheme val="minor"/>
    </font>
    <font>
      <b/>
      <sz val="12"/>
      <color theme="1"/>
      <name val="Calibri"/>
      <family val="2"/>
      <scheme val="minor"/>
    </font>
    <font>
      <sz val="20"/>
      <color theme="1"/>
      <name val="Calibri"/>
      <family val="2"/>
      <scheme val="minor"/>
    </font>
    <font>
      <sz val="12"/>
      <color theme="1"/>
      <name val="Calibri"/>
      <family val="2"/>
      <scheme val="minor"/>
    </font>
  </fonts>
  <fills count="1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rgb="FFFFEEB7"/>
        <bgColor indexed="64"/>
      </patternFill>
    </fill>
    <fill>
      <patternFill patternType="solid">
        <fgColor theme="6" tint="0.39997558519241921"/>
        <bgColor indexed="64"/>
      </patternFill>
    </fill>
    <fill>
      <patternFill patternType="solid">
        <fgColor rgb="FFBFBFBF"/>
        <bgColor indexed="64"/>
      </patternFill>
    </fill>
    <fill>
      <patternFill patternType="solid">
        <fgColor rgb="FFFAC090"/>
        <bgColor indexed="64"/>
      </patternFill>
    </fill>
    <fill>
      <patternFill patternType="solid">
        <fgColor rgb="FFB6DDE8"/>
        <bgColor indexed="64"/>
      </patternFill>
    </fill>
    <fill>
      <patternFill patternType="solid">
        <fgColor rgb="FFFDCFE1"/>
        <bgColor indexed="64"/>
      </patternFill>
    </fill>
    <fill>
      <patternFill patternType="solid">
        <fgColor rgb="FFF5FEDE"/>
        <bgColor indexed="64"/>
      </patternFill>
    </fill>
    <fill>
      <patternFill patternType="solid">
        <fgColor rgb="FFC2D69A"/>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66">
    <xf numFmtId="0" fontId="0" fillId="0" borderId="0" xfId="0"/>
    <xf numFmtId="0" fontId="1" fillId="0" borderId="0" xfId="0" applyFont="1"/>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left" wrapText="1"/>
    </xf>
    <xf numFmtId="0" fontId="0" fillId="0" borderId="0" xfId="0" applyAlignment="1"/>
    <xf numFmtId="0" fontId="0" fillId="0" borderId="0" xfId="0" applyFill="1" applyBorder="1"/>
    <xf numFmtId="0" fontId="0" fillId="0" borderId="0" xfId="0" applyFill="1" applyBorder="1" applyAlignment="1">
      <alignment horizontal="center" vertical="center"/>
    </xf>
    <xf numFmtId="0" fontId="0" fillId="0" borderId="0" xfId="0" applyAlignment="1">
      <alignment horizontal="left"/>
    </xf>
    <xf numFmtId="0" fontId="0" fillId="0" borderId="0" xfId="0" applyAlignment="1">
      <alignment horizontal="left" vertical="center" wrapText="1"/>
    </xf>
    <xf numFmtId="0" fontId="1" fillId="2" borderId="0" xfId="0" applyFont="1" applyFill="1" applyAlignment="1">
      <alignment horizontal="center" vertical="center" wrapText="1"/>
    </xf>
    <xf numFmtId="0" fontId="0" fillId="0" borderId="0" xfId="0" applyFill="1" applyBorder="1" applyAlignment="1">
      <alignment horizontal="left"/>
    </xf>
    <xf numFmtId="0" fontId="1" fillId="4" borderId="0" xfId="0" applyFont="1" applyFill="1" applyAlignment="1">
      <alignment horizontal="center" vertical="center" wrapText="1"/>
    </xf>
    <xf numFmtId="0" fontId="1" fillId="5" borderId="0" xfId="0" applyFont="1" applyFill="1" applyAlignment="1">
      <alignment horizontal="center" vertical="center"/>
    </xf>
    <xf numFmtId="0" fontId="1"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Fill="1" applyBorder="1" applyAlignment="1">
      <alignment horizontal="left" vertical="top"/>
    </xf>
    <xf numFmtId="0" fontId="0" fillId="0" borderId="0" xfId="0" applyFill="1"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Fill="1" applyBorder="1" applyAlignment="1">
      <alignment horizont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Border="1" applyAlignment="1">
      <alignment vertical="center"/>
    </xf>
    <xf numFmtId="0" fontId="1" fillId="7"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0" fillId="10" borderId="0" xfId="0" applyFill="1" applyAlignment="1">
      <alignment horizontal="right"/>
    </xf>
    <xf numFmtId="0" fontId="0" fillId="0" borderId="0" xfId="0" applyFill="1" applyBorder="1" applyAlignment="1">
      <alignment horizontal="right" vertical="center"/>
    </xf>
    <xf numFmtId="0" fontId="0" fillId="0" borderId="0" xfId="0" applyFill="1" applyBorder="1" applyAlignment="1">
      <alignment horizontal="right"/>
    </xf>
    <xf numFmtId="0" fontId="0" fillId="0" borderId="0" xfId="0" applyAlignment="1">
      <alignment horizontal="right" indent="2"/>
    </xf>
    <xf numFmtId="0" fontId="0" fillId="11" borderId="0" xfId="0" applyFill="1" applyAlignment="1">
      <alignment horizontal="right" indent="2"/>
    </xf>
    <xf numFmtId="0" fontId="0" fillId="0" borderId="0" xfId="0" applyFill="1" applyBorder="1" applyAlignment="1">
      <alignment horizontal="right" vertical="center" indent="2"/>
    </xf>
    <xf numFmtId="0" fontId="0" fillId="0" borderId="0" xfId="0" applyFill="1" applyBorder="1" applyAlignment="1">
      <alignment horizontal="right" indent="2"/>
    </xf>
    <xf numFmtId="0" fontId="0" fillId="0" borderId="0" xfId="0" applyAlignment="1">
      <alignment horizontal="left" indent="3"/>
    </xf>
    <xf numFmtId="0" fontId="0" fillId="12" borderId="0" xfId="0" applyFill="1" applyAlignment="1">
      <alignment horizontal="left" indent="3"/>
    </xf>
    <xf numFmtId="0" fontId="0" fillId="0" borderId="0" xfId="0" applyFill="1" applyBorder="1" applyAlignment="1">
      <alignment horizontal="left" vertical="center" indent="3"/>
    </xf>
    <xf numFmtId="0" fontId="0" fillId="0" borderId="0" xfId="0" applyFill="1" applyBorder="1" applyAlignment="1">
      <alignment horizontal="left" indent="3"/>
    </xf>
    <xf numFmtId="43" fontId="0" fillId="0" borderId="0" xfId="1" applyFont="1" applyAlignment="1">
      <alignment horizontal="right"/>
    </xf>
    <xf numFmtId="43" fontId="0" fillId="10" borderId="0" xfId="1" applyFont="1" applyFill="1" applyAlignment="1">
      <alignment horizontal="right"/>
    </xf>
    <xf numFmtId="43" fontId="0" fillId="0" borderId="0" xfId="1" applyFont="1" applyFill="1" applyBorder="1" applyAlignment="1">
      <alignment horizontal="right" vertical="center"/>
    </xf>
    <xf numFmtId="43" fontId="0" fillId="0" borderId="0" xfId="1" applyFont="1" applyFill="1" applyBorder="1" applyAlignment="1">
      <alignment horizontal="right"/>
    </xf>
    <xf numFmtId="43" fontId="0" fillId="12" borderId="0" xfId="1" applyFont="1" applyFill="1" applyAlignment="1">
      <alignment horizontal="right"/>
    </xf>
    <xf numFmtId="43" fontId="0" fillId="11" borderId="0" xfId="1" applyFont="1" applyFill="1" applyAlignment="1">
      <alignment horizontal="right"/>
    </xf>
    <xf numFmtId="43" fontId="0" fillId="11" borderId="0" xfId="1" applyFont="1" applyFill="1" applyBorder="1" applyAlignment="1">
      <alignment horizontal="right"/>
    </xf>
    <xf numFmtId="43" fontId="0" fillId="0" borderId="0" xfId="1" applyFont="1"/>
    <xf numFmtId="43" fontId="0" fillId="0" borderId="0" xfId="1" applyFont="1" applyFill="1" applyBorder="1"/>
    <xf numFmtId="0" fontId="1" fillId="3" borderId="0" xfId="0" applyFont="1" applyFill="1" applyAlignment="1">
      <alignment horizontal="center" vertical="center"/>
    </xf>
    <xf numFmtId="0" fontId="1" fillId="10" borderId="0" xfId="0" applyFont="1" applyFill="1" applyAlignment="1">
      <alignment horizontal="center" vertical="center" wrapText="1"/>
    </xf>
    <xf numFmtId="0" fontId="1" fillId="9" borderId="0" xfId="0" applyFont="1" applyFill="1" applyAlignment="1">
      <alignment horizontal="center" vertical="center" wrapText="1"/>
    </xf>
    <xf numFmtId="0" fontId="2" fillId="2" borderId="0" xfId="0" applyFont="1" applyFill="1" applyBorder="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6" borderId="0" xfId="0" applyFont="1" applyFill="1" applyAlignment="1">
      <alignment horizontal="center" vertical="center"/>
    </xf>
    <xf numFmtId="0" fontId="1" fillId="14" borderId="0" xfId="0" applyFont="1" applyFill="1" applyAlignment="1">
      <alignment horizontal="center" vertical="center"/>
    </xf>
    <xf numFmtId="0" fontId="0" fillId="2" borderId="0" xfId="0" applyFill="1" applyAlignment="1">
      <alignment horizontal="center" vertical="center"/>
    </xf>
    <xf numFmtId="0" fontId="1" fillId="13" borderId="0" xfId="0" applyFont="1" applyFill="1" applyBorder="1" applyAlignment="1">
      <alignment horizontal="center" vertical="center"/>
    </xf>
    <xf numFmtId="43" fontId="0" fillId="0" borderId="0" xfId="1" applyFont="1" applyAlignment="1">
      <alignment horizontal="center" vertical="center"/>
    </xf>
    <xf numFmtId="0" fontId="0" fillId="10" borderId="0" xfId="0" applyFill="1" applyAlignment="1">
      <alignment horizontal="center"/>
    </xf>
    <xf numFmtId="0" fontId="1" fillId="3" borderId="0" xfId="0" applyFont="1" applyFill="1" applyAlignment="1">
      <alignment horizontal="center" vertical="center"/>
    </xf>
    <xf numFmtId="0" fontId="1" fillId="8" borderId="0" xfId="0" applyFont="1" applyFill="1" applyAlignment="1">
      <alignment horizontal="center" vertical="center"/>
    </xf>
    <xf numFmtId="0" fontId="0" fillId="12" borderId="0" xfId="0" applyFill="1" applyAlignment="1">
      <alignment horizontal="center"/>
    </xf>
  </cellXfs>
  <cellStyles count="2">
    <cellStyle name="Comma" xfId="1" builtinId="3"/>
    <cellStyle name="Normal" xfId="0" builtinId="0"/>
  </cellStyles>
  <dxfs count="0"/>
  <tableStyles count="0" defaultTableStyle="TableStyleMedium9" defaultPivotStyle="PivotStyleMedium4"/>
  <colors>
    <mruColors>
      <color rgb="FFA3E7FF"/>
      <color rgb="FFC2D69A"/>
      <color rgb="FFF5FEDE"/>
      <color rgb="FFCCFF66"/>
      <color rgb="FFFDCFE1"/>
      <color rgb="FFBFBFBF"/>
      <color rgb="FFB6DDE8"/>
      <color rgb="FF5C7DE6"/>
      <color rgb="FFFAC090"/>
      <color rgb="FFFECE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8"/>
  <sheetViews>
    <sheetView tabSelected="1" zoomScale="70" zoomScaleNormal="70" workbookViewId="0">
      <pane ySplit="11" topLeftCell="A12" activePane="bottomLeft" state="frozen"/>
      <selection activeCell="A3" sqref="A3"/>
      <selection pane="bottomLeft" activeCell="Q1" sqref="Q1:U1048576"/>
    </sheetView>
  </sheetViews>
  <sheetFormatPr defaultColWidth="11" defaultRowHeight="15.5" x14ac:dyDescent="0.35"/>
  <cols>
    <col min="1" max="1" width="12.83203125" style="11" customWidth="1"/>
    <col min="2" max="2" width="7.25" style="11" customWidth="1"/>
    <col min="3" max="13" width="7.25" style="7" customWidth="1"/>
    <col min="14" max="14" width="7.58203125" style="7" customWidth="1"/>
    <col min="15" max="15" width="13.5" style="20" customWidth="1"/>
    <col min="16" max="16" width="13.58203125" style="7" customWidth="1"/>
    <col min="17" max="17" width="15.08203125" style="19" customWidth="1"/>
    <col min="18" max="18" width="14.83203125" style="6" customWidth="1"/>
    <col min="19" max="19" width="18.25" style="20" customWidth="1"/>
    <col min="20" max="20" width="8.25" style="20" customWidth="1"/>
    <col min="21" max="21" width="19.5" style="7" customWidth="1"/>
    <col min="22" max="22" width="10.33203125" style="7" customWidth="1"/>
    <col min="23" max="23" width="7.83203125" style="7" customWidth="1"/>
    <col min="24" max="24" width="20.5" style="23" customWidth="1"/>
    <col min="25" max="25" width="11" style="23"/>
    <col min="26" max="26" width="11" style="33"/>
    <col min="27" max="27" width="11" style="45"/>
    <col min="28" max="28" width="11" style="41"/>
    <col min="29" max="29" width="11" style="45"/>
    <col min="30" max="30" width="11" style="37"/>
    <col min="31" max="31" width="11" style="45"/>
    <col min="32" max="32" width="11" style="50"/>
    <col min="33" max="16384" width="11" style="6"/>
  </cols>
  <sheetData>
    <row r="1" spans="1:33" customFormat="1" x14ac:dyDescent="0.35">
      <c r="A1" s="1" t="s">
        <v>6</v>
      </c>
      <c r="B1" s="5" t="s">
        <v>161</v>
      </c>
      <c r="C1" s="5"/>
      <c r="D1" s="5"/>
      <c r="E1" s="5"/>
      <c r="F1" s="5"/>
      <c r="G1" s="5"/>
      <c r="H1" s="5"/>
      <c r="I1" s="5"/>
      <c r="J1" s="5"/>
      <c r="K1" s="5"/>
      <c r="L1" s="5"/>
      <c r="M1" s="5"/>
      <c r="N1" s="5"/>
      <c r="O1" s="8"/>
      <c r="P1" s="8"/>
      <c r="Q1" s="17"/>
      <c r="R1" s="8"/>
      <c r="S1" s="8"/>
      <c r="T1" s="8"/>
      <c r="U1" s="16"/>
      <c r="V1" s="8"/>
      <c r="W1" s="8"/>
      <c r="X1" s="24"/>
      <c r="Y1" s="16"/>
      <c r="Z1" s="30"/>
      <c r="AA1" s="42"/>
      <c r="AB1" s="38"/>
      <c r="AC1" s="42"/>
      <c r="AD1" s="34"/>
      <c r="AE1" s="42"/>
      <c r="AF1" s="49"/>
    </row>
    <row r="2" spans="1:33" customFormat="1" ht="32.25" customHeight="1" x14ac:dyDescent="0.35">
      <c r="A2" s="4" t="s">
        <v>3</v>
      </c>
      <c r="B2" s="29" t="s">
        <v>160</v>
      </c>
      <c r="C2" s="2"/>
      <c r="D2" s="2"/>
      <c r="E2" s="2"/>
      <c r="F2" s="25"/>
      <c r="G2" s="25"/>
      <c r="H2" s="25"/>
      <c r="I2" s="26"/>
      <c r="J2" s="25"/>
      <c r="K2" s="25"/>
      <c r="L2" s="25"/>
      <c r="M2" s="26"/>
      <c r="N2" s="2"/>
      <c r="O2" s="21"/>
      <c r="P2" s="2"/>
      <c r="Q2" s="17"/>
      <c r="S2" s="21"/>
      <c r="T2" s="21"/>
      <c r="U2" s="2"/>
      <c r="V2" s="2"/>
      <c r="W2" s="2"/>
      <c r="X2" s="24"/>
      <c r="Y2" s="16"/>
      <c r="Z2" s="30"/>
      <c r="AA2" s="42"/>
      <c r="AB2" s="38"/>
      <c r="AC2" s="42"/>
      <c r="AD2" s="34"/>
      <c r="AE2" s="42"/>
      <c r="AF2" s="49"/>
    </row>
    <row r="3" spans="1:33" customFormat="1" x14ac:dyDescent="0.35">
      <c r="A3" s="1" t="s">
        <v>4</v>
      </c>
      <c r="B3" s="2">
        <v>2</v>
      </c>
      <c r="C3" s="2"/>
      <c r="D3" s="2"/>
      <c r="E3" s="2"/>
      <c r="F3" s="25"/>
      <c r="G3" s="25"/>
      <c r="H3" s="25"/>
      <c r="I3" s="26"/>
      <c r="J3" s="25"/>
      <c r="K3" s="25"/>
      <c r="L3" s="25"/>
      <c r="M3" s="26"/>
      <c r="N3" s="2"/>
      <c r="O3" s="21"/>
      <c r="P3" s="2"/>
      <c r="Q3" s="17"/>
      <c r="S3" s="21"/>
      <c r="T3" s="21"/>
      <c r="U3" s="2"/>
      <c r="V3" s="2"/>
      <c r="W3" s="2"/>
      <c r="X3" s="24"/>
      <c r="Y3" s="16"/>
      <c r="Z3" s="30"/>
      <c r="AA3" s="42"/>
      <c r="AB3" s="38"/>
      <c r="AC3" s="42"/>
      <c r="AD3" s="34"/>
      <c r="AE3" s="42"/>
      <c r="AF3" s="49"/>
    </row>
    <row r="4" spans="1:33" customFormat="1" x14ac:dyDescent="0.35">
      <c r="A4" s="3" t="s">
        <v>5</v>
      </c>
      <c r="B4" s="5" t="s">
        <v>161</v>
      </c>
      <c r="C4" s="15"/>
      <c r="D4" s="15"/>
      <c r="E4" s="15"/>
      <c r="F4" s="15"/>
      <c r="G4" s="15"/>
      <c r="H4" s="15"/>
      <c r="I4" s="15"/>
      <c r="J4" s="15"/>
      <c r="K4" s="15"/>
      <c r="L4" s="15"/>
      <c r="M4" s="15"/>
      <c r="N4" s="15"/>
      <c r="O4" s="9"/>
      <c r="P4" s="9"/>
      <c r="Q4" s="18"/>
      <c r="R4" s="9"/>
      <c r="S4" s="9"/>
      <c r="T4" s="9"/>
      <c r="U4" s="22"/>
      <c r="V4" s="9"/>
      <c r="W4" s="9"/>
      <c r="X4" s="24"/>
      <c r="Y4" s="16"/>
      <c r="Z4" s="30"/>
      <c r="AA4" s="42"/>
      <c r="AB4" s="38"/>
      <c r="AC4" s="42"/>
      <c r="AD4" s="34"/>
      <c r="AE4" s="42"/>
      <c r="AF4" s="49"/>
    </row>
    <row r="5" spans="1:33" customFormat="1" x14ac:dyDescent="0.35">
      <c r="A5" s="3" t="s">
        <v>9</v>
      </c>
      <c r="B5" s="5" t="s">
        <v>159</v>
      </c>
      <c r="C5" s="15"/>
      <c r="D5" s="15"/>
      <c r="E5" s="15"/>
      <c r="F5" s="15"/>
      <c r="G5" s="15"/>
      <c r="H5" s="15"/>
      <c r="I5" s="15"/>
      <c r="J5" s="15"/>
      <c r="K5" s="15"/>
      <c r="L5" s="15"/>
      <c r="M5" s="15"/>
      <c r="N5" s="15"/>
      <c r="O5" s="9"/>
      <c r="P5" s="15"/>
      <c r="Q5" s="18"/>
      <c r="R5" s="15"/>
      <c r="S5" s="9"/>
      <c r="T5" s="9"/>
      <c r="U5" s="22"/>
      <c r="V5" s="15"/>
      <c r="W5" s="15"/>
      <c r="X5" s="24"/>
      <c r="Y5" s="16"/>
      <c r="Z5" s="30"/>
      <c r="AA5" s="42"/>
      <c r="AB5" s="38"/>
      <c r="AC5" s="42"/>
      <c r="AD5" s="34"/>
      <c r="AE5" s="42"/>
      <c r="AF5" s="49"/>
    </row>
    <row r="6" spans="1:33" customFormat="1" x14ac:dyDescent="0.35">
      <c r="A6" s="1" t="s">
        <v>12</v>
      </c>
      <c r="B6" s="11"/>
      <c r="C6" s="2"/>
      <c r="D6" s="2"/>
      <c r="E6" s="2"/>
      <c r="F6" s="25"/>
      <c r="G6" s="25"/>
      <c r="H6" s="25"/>
      <c r="I6" s="26"/>
      <c r="J6" s="25"/>
      <c r="K6" s="25"/>
      <c r="L6" s="25"/>
      <c r="M6" s="26"/>
      <c r="N6" s="2"/>
      <c r="O6" s="21"/>
      <c r="P6" s="2"/>
      <c r="Q6" s="17"/>
      <c r="R6" s="8"/>
      <c r="S6" s="21"/>
      <c r="T6" s="21"/>
      <c r="U6" s="2"/>
      <c r="V6" s="2"/>
      <c r="W6" s="2"/>
      <c r="X6" s="24"/>
      <c r="Y6" s="16"/>
      <c r="Z6" s="30"/>
      <c r="AA6" s="42"/>
      <c r="AB6" s="38"/>
      <c r="AC6" s="42"/>
      <c r="AD6" s="34"/>
      <c r="AE6" s="42"/>
      <c r="AF6" s="49"/>
    </row>
    <row r="7" spans="1:33" customFormat="1" x14ac:dyDescent="0.35">
      <c r="A7" s="1" t="s">
        <v>10</v>
      </c>
      <c r="B7" s="16">
        <v>1313</v>
      </c>
      <c r="C7" s="2"/>
      <c r="D7" s="2"/>
      <c r="E7" s="2"/>
      <c r="F7" s="25"/>
      <c r="G7" s="25"/>
      <c r="H7" s="25"/>
      <c r="I7" s="26"/>
      <c r="J7" s="25"/>
      <c r="K7" s="25"/>
      <c r="L7" s="25"/>
      <c r="M7" s="26"/>
      <c r="N7" s="2"/>
      <c r="O7" s="21"/>
      <c r="P7" s="2"/>
      <c r="Q7" s="17"/>
      <c r="S7" s="21"/>
      <c r="T7" s="21"/>
      <c r="U7" s="2"/>
      <c r="V7" s="2"/>
      <c r="W7" s="2"/>
      <c r="X7" s="24"/>
      <c r="Y7" s="16"/>
      <c r="Z7" s="30"/>
      <c r="AA7" s="42"/>
      <c r="AB7" s="38"/>
      <c r="AC7" s="42"/>
      <c r="AD7" s="34"/>
      <c r="AE7" s="42"/>
      <c r="AF7" s="49"/>
    </row>
    <row r="8" spans="1:33" customFormat="1" x14ac:dyDescent="0.35">
      <c r="A8" s="1" t="s">
        <v>11</v>
      </c>
      <c r="B8" s="16" t="s">
        <v>162</v>
      </c>
      <c r="C8" s="2"/>
      <c r="D8" s="2"/>
      <c r="E8" s="2"/>
      <c r="F8" s="25"/>
      <c r="G8" s="25"/>
      <c r="H8" s="25"/>
      <c r="I8" s="26"/>
      <c r="J8" s="25"/>
      <c r="K8" s="25"/>
      <c r="L8" s="25"/>
      <c r="M8" s="26"/>
      <c r="N8" s="2"/>
      <c r="O8" s="21"/>
      <c r="P8" s="2"/>
      <c r="Q8" s="17"/>
      <c r="S8" s="21"/>
      <c r="T8" s="21"/>
      <c r="U8" s="2"/>
      <c r="V8" s="2"/>
      <c r="W8" s="2"/>
      <c r="X8" s="24"/>
      <c r="Y8" s="16"/>
      <c r="Z8" s="30"/>
      <c r="AA8" s="42"/>
      <c r="AB8" s="38"/>
      <c r="AC8" s="42"/>
      <c r="AD8" s="34"/>
      <c r="AE8" s="42"/>
      <c r="AF8" s="49"/>
    </row>
    <row r="9" spans="1:33" customFormat="1" x14ac:dyDescent="0.35">
      <c r="A9" s="1" t="s">
        <v>13</v>
      </c>
      <c r="B9" s="5"/>
      <c r="C9" s="2"/>
      <c r="D9" s="2"/>
      <c r="E9" s="2"/>
      <c r="F9" s="25"/>
      <c r="G9" s="25"/>
      <c r="H9" s="25"/>
      <c r="I9" s="26"/>
      <c r="J9" s="25"/>
      <c r="K9" s="25"/>
      <c r="L9" s="25"/>
      <c r="M9" s="26"/>
      <c r="N9" s="2"/>
      <c r="O9" s="21"/>
      <c r="P9" s="2"/>
      <c r="Q9" s="17"/>
      <c r="R9" s="5"/>
      <c r="S9" s="21"/>
      <c r="T9" s="21"/>
      <c r="U9" s="2"/>
      <c r="V9" s="2"/>
      <c r="W9" s="2"/>
      <c r="X9" s="24"/>
      <c r="Y9" s="2"/>
      <c r="Z9" s="62" t="s">
        <v>22</v>
      </c>
      <c r="AA9" s="62"/>
      <c r="AB9" s="65" t="s">
        <v>23</v>
      </c>
      <c r="AC9" s="65"/>
      <c r="AD9" s="35" t="s">
        <v>33</v>
      </c>
      <c r="AE9" s="47"/>
      <c r="AF9" s="49"/>
    </row>
    <row r="10" spans="1:33" customFormat="1" x14ac:dyDescent="0.35">
      <c r="A10" s="52" t="s">
        <v>7</v>
      </c>
      <c r="B10" s="53" t="s">
        <v>8</v>
      </c>
      <c r="C10" s="55" t="s">
        <v>14</v>
      </c>
      <c r="D10" s="55"/>
      <c r="E10" s="55"/>
      <c r="F10" s="58">
        <v>1</v>
      </c>
      <c r="G10" s="58">
        <v>2</v>
      </c>
      <c r="H10" s="58">
        <v>3</v>
      </c>
      <c r="I10" s="58">
        <v>4</v>
      </c>
      <c r="J10" s="13"/>
      <c r="K10" s="13"/>
      <c r="L10" s="13"/>
      <c r="M10" s="13"/>
      <c r="N10" s="60"/>
      <c r="O10" s="60"/>
      <c r="P10" s="57" t="s">
        <v>18</v>
      </c>
      <c r="Q10" s="57" t="s">
        <v>19</v>
      </c>
      <c r="R10" s="57" t="s">
        <v>157</v>
      </c>
      <c r="S10" s="63" t="s">
        <v>20</v>
      </c>
      <c r="T10" s="51" t="s">
        <v>171</v>
      </c>
      <c r="U10" s="64" t="s">
        <v>21</v>
      </c>
      <c r="V10" s="56" t="s">
        <v>15</v>
      </c>
      <c r="W10" s="56"/>
      <c r="X10" s="54" t="s">
        <v>151</v>
      </c>
      <c r="Y10" s="2" t="s">
        <v>31</v>
      </c>
      <c r="Z10" s="62" t="s">
        <v>24</v>
      </c>
      <c r="AA10" s="62"/>
      <c r="AB10" s="65" t="s">
        <v>32</v>
      </c>
      <c r="AC10" s="65"/>
      <c r="AD10" s="35" t="s">
        <v>25</v>
      </c>
      <c r="AE10" s="48"/>
      <c r="AF10" s="61" t="s">
        <v>34</v>
      </c>
      <c r="AG10" s="59" t="s">
        <v>38</v>
      </c>
    </row>
    <row r="11" spans="1:33" customFormat="1" x14ac:dyDescent="0.35">
      <c r="A11" s="52"/>
      <c r="B11" s="53"/>
      <c r="C11" s="12" t="s">
        <v>0</v>
      </c>
      <c r="D11" s="12" t="s">
        <v>1</v>
      </c>
      <c r="E11" s="12" t="s">
        <v>2</v>
      </c>
      <c r="F11" s="58"/>
      <c r="G11" s="58"/>
      <c r="H11" s="58"/>
      <c r="I11" s="58"/>
      <c r="J11" s="14" t="s">
        <v>52</v>
      </c>
      <c r="K11" s="14" t="s">
        <v>53</v>
      </c>
      <c r="L11" s="14" t="s">
        <v>57</v>
      </c>
      <c r="M11" s="14" t="s">
        <v>140</v>
      </c>
      <c r="N11" s="28" t="s">
        <v>18</v>
      </c>
      <c r="O11" s="28" t="s">
        <v>19</v>
      </c>
      <c r="P11" s="57"/>
      <c r="Q11" s="57"/>
      <c r="R11" s="57"/>
      <c r="S11" s="63"/>
      <c r="T11" s="51"/>
      <c r="U11" s="64"/>
      <c r="V11" s="10" t="s">
        <v>17</v>
      </c>
      <c r="W11" s="10" t="s">
        <v>16</v>
      </c>
      <c r="X11" s="54"/>
      <c r="Y11" s="2" t="s">
        <v>30</v>
      </c>
      <c r="Z11" s="31" t="s">
        <v>35</v>
      </c>
      <c r="AA11" s="43" t="s">
        <v>15</v>
      </c>
      <c r="AB11" s="39" t="s">
        <v>35</v>
      </c>
      <c r="AC11" s="46" t="s">
        <v>15</v>
      </c>
      <c r="AD11" s="35" t="s">
        <v>35</v>
      </c>
      <c r="AE11" s="47" t="s">
        <v>15</v>
      </c>
      <c r="AF11" s="61"/>
      <c r="AG11" s="59"/>
    </row>
    <row r="12" spans="1:33" x14ac:dyDescent="0.35">
      <c r="A12" s="11">
        <v>1</v>
      </c>
      <c r="B12" s="11">
        <v>3</v>
      </c>
      <c r="C12" s="7">
        <v>1790</v>
      </c>
      <c r="D12" s="7">
        <v>12</v>
      </c>
      <c r="E12" s="7">
        <v>29</v>
      </c>
      <c r="J12" s="7">
        <v>2</v>
      </c>
      <c r="O12" s="20" t="s">
        <v>37</v>
      </c>
      <c r="Q12" s="19" t="s">
        <v>26</v>
      </c>
      <c r="R12" s="6" t="s">
        <v>27</v>
      </c>
      <c r="S12" s="20" t="s">
        <v>28</v>
      </c>
      <c r="T12" s="20" t="s">
        <v>172</v>
      </c>
      <c r="U12" s="7" t="s">
        <v>29</v>
      </c>
      <c r="V12" s="7">
        <v>142</v>
      </c>
      <c r="W12" s="7">
        <v>67</v>
      </c>
      <c r="X12" s="23" t="s">
        <v>43</v>
      </c>
      <c r="Y12" s="23">
        <v>1</v>
      </c>
      <c r="Z12" s="32">
        <v>1</v>
      </c>
      <c r="AA12" s="44">
        <v>95.113299999999995</v>
      </c>
      <c r="AB12" s="40">
        <v>1</v>
      </c>
      <c r="AC12" s="44">
        <v>47.556699999999999</v>
      </c>
      <c r="AD12" s="36"/>
      <c r="AE12" s="45">
        <v>0</v>
      </c>
      <c r="AF12" s="50">
        <f t="shared" ref="AF12:AF43" si="0">+AA12+AC12+AE12</f>
        <v>142.66999999999999</v>
      </c>
    </row>
    <row r="13" spans="1:33" x14ac:dyDescent="0.35">
      <c r="A13" s="11">
        <v>1</v>
      </c>
      <c r="B13" s="11">
        <v>3</v>
      </c>
      <c r="C13" s="7">
        <v>1790</v>
      </c>
      <c r="D13" s="7">
        <v>12</v>
      </c>
      <c r="E13" s="7">
        <v>29</v>
      </c>
      <c r="J13" s="7">
        <v>2</v>
      </c>
      <c r="O13" s="20" t="s">
        <v>37</v>
      </c>
      <c r="Q13" s="19" t="s">
        <v>36</v>
      </c>
      <c r="T13" s="20" t="s">
        <v>172</v>
      </c>
      <c r="V13" s="7">
        <v>1905</v>
      </c>
      <c r="W13" s="7">
        <v>70</v>
      </c>
      <c r="X13" s="23" t="s">
        <v>43</v>
      </c>
      <c r="Y13" s="23">
        <v>1</v>
      </c>
      <c r="Z13" s="32">
        <v>1</v>
      </c>
      <c r="AA13" s="44">
        <v>890</v>
      </c>
      <c r="AB13" s="40">
        <v>1</v>
      </c>
      <c r="AC13" s="44">
        <v>445</v>
      </c>
      <c r="AD13" s="36">
        <v>1</v>
      </c>
      <c r="AE13" s="44">
        <v>570.70000000000005</v>
      </c>
      <c r="AF13" s="50">
        <f t="shared" si="0"/>
        <v>1905.7</v>
      </c>
    </row>
    <row r="14" spans="1:33" x14ac:dyDescent="0.35">
      <c r="A14" s="11">
        <v>1</v>
      </c>
      <c r="B14" s="11">
        <v>3</v>
      </c>
      <c r="C14" s="7">
        <v>1790</v>
      </c>
      <c r="D14" s="7">
        <v>12</v>
      </c>
      <c r="E14" s="7">
        <v>29</v>
      </c>
      <c r="J14" s="7">
        <v>2</v>
      </c>
      <c r="O14" s="20" t="s">
        <v>37</v>
      </c>
      <c r="Q14" s="19" t="s">
        <v>170</v>
      </c>
      <c r="S14" s="20" t="s">
        <v>28</v>
      </c>
      <c r="T14" s="20" t="s">
        <v>172</v>
      </c>
      <c r="U14" s="7" t="s">
        <v>29</v>
      </c>
      <c r="V14" s="7">
        <v>228</v>
      </c>
      <c r="W14" s="7">
        <v>9</v>
      </c>
      <c r="X14" s="23" t="s">
        <v>43</v>
      </c>
      <c r="Y14" s="23">
        <v>2</v>
      </c>
      <c r="Z14" s="32">
        <v>1</v>
      </c>
      <c r="AA14" s="44">
        <v>90.3</v>
      </c>
      <c r="AB14" s="40">
        <v>1</v>
      </c>
      <c r="AC14" s="44">
        <v>45.1</v>
      </c>
      <c r="AD14" s="36">
        <v>1</v>
      </c>
      <c r="AE14" s="44">
        <v>93.5</v>
      </c>
      <c r="AF14" s="50">
        <f t="shared" si="0"/>
        <v>228.9</v>
      </c>
    </row>
    <row r="15" spans="1:33" x14ac:dyDescent="0.35">
      <c r="A15" s="11">
        <v>2</v>
      </c>
      <c r="B15" s="11">
        <v>4</v>
      </c>
      <c r="C15" s="7">
        <v>1791</v>
      </c>
      <c r="D15" s="7">
        <v>3</v>
      </c>
      <c r="E15" s="7">
        <v>14</v>
      </c>
      <c r="J15" s="7">
        <v>2</v>
      </c>
      <c r="O15" s="20" t="s">
        <v>37</v>
      </c>
      <c r="P15" s="7" t="s">
        <v>42</v>
      </c>
      <c r="Q15" s="19" t="s">
        <v>39</v>
      </c>
      <c r="R15" s="6" t="s">
        <v>40</v>
      </c>
      <c r="S15" s="20" t="s">
        <v>41</v>
      </c>
      <c r="T15" s="20" t="s">
        <v>175</v>
      </c>
      <c r="V15" s="7">
        <v>4189</v>
      </c>
      <c r="W15" s="7">
        <v>56</v>
      </c>
      <c r="X15" s="7" t="s">
        <v>43</v>
      </c>
      <c r="Y15" s="23">
        <v>2</v>
      </c>
      <c r="Z15" s="32">
        <v>1</v>
      </c>
      <c r="AA15" s="44">
        <v>1580.63</v>
      </c>
      <c r="AB15" s="40">
        <v>1</v>
      </c>
      <c r="AC15" s="44">
        <v>790.31</v>
      </c>
      <c r="AD15" s="36">
        <v>1</v>
      </c>
      <c r="AE15" s="44">
        <v>1818.62</v>
      </c>
      <c r="AF15" s="50">
        <f t="shared" si="0"/>
        <v>4189.5599999999995</v>
      </c>
    </row>
    <row r="16" spans="1:33" x14ac:dyDescent="0.35">
      <c r="A16" s="11">
        <v>2</v>
      </c>
      <c r="B16" s="11">
        <v>4</v>
      </c>
      <c r="C16" s="7">
        <v>1791</v>
      </c>
      <c r="D16" s="7">
        <v>3</v>
      </c>
      <c r="E16" s="7">
        <v>14</v>
      </c>
      <c r="J16" s="7">
        <v>3</v>
      </c>
      <c r="O16" s="20" t="s">
        <v>37</v>
      </c>
      <c r="Q16" s="19" t="s">
        <v>44</v>
      </c>
      <c r="R16" s="6" t="s">
        <v>45</v>
      </c>
      <c r="S16" s="20" t="s">
        <v>46</v>
      </c>
      <c r="T16" s="20" t="s">
        <v>176</v>
      </c>
      <c r="V16" s="7">
        <v>2559</v>
      </c>
      <c r="W16" s="7">
        <v>23</v>
      </c>
      <c r="X16" s="23" t="s">
        <v>43</v>
      </c>
      <c r="Y16" s="23">
        <v>2</v>
      </c>
      <c r="Z16" s="32">
        <v>1</v>
      </c>
      <c r="AA16" s="44">
        <v>965.91</v>
      </c>
      <c r="AB16" s="40">
        <v>1</v>
      </c>
      <c r="AC16" s="44">
        <v>482.95</v>
      </c>
      <c r="AD16" s="36">
        <v>1</v>
      </c>
      <c r="AE16" s="44">
        <v>1110.3699999999999</v>
      </c>
      <c r="AF16" s="50">
        <f t="shared" si="0"/>
        <v>2559.2299999999996</v>
      </c>
    </row>
    <row r="17" spans="1:33" x14ac:dyDescent="0.35">
      <c r="A17" s="11">
        <v>5</v>
      </c>
      <c r="B17" s="11">
        <v>5</v>
      </c>
      <c r="C17" s="7">
        <v>1791</v>
      </c>
      <c r="D17" s="7">
        <v>4</v>
      </c>
      <c r="E17" s="7">
        <v>20</v>
      </c>
      <c r="F17" s="7" t="s">
        <v>22</v>
      </c>
      <c r="G17" s="7" t="s">
        <v>23</v>
      </c>
      <c r="H17" s="7" t="s">
        <v>54</v>
      </c>
      <c r="J17" s="7">
        <v>3</v>
      </c>
      <c r="K17" s="7">
        <v>4</v>
      </c>
      <c r="L17" s="7">
        <v>4</v>
      </c>
      <c r="O17" s="20" t="s">
        <v>37</v>
      </c>
      <c r="Q17" s="19" t="s">
        <v>58</v>
      </c>
      <c r="R17" s="6" t="s">
        <v>59</v>
      </c>
      <c r="S17" s="20" t="s">
        <v>28</v>
      </c>
      <c r="T17" s="20" t="s">
        <v>172</v>
      </c>
      <c r="V17" s="7">
        <v>648</v>
      </c>
      <c r="W17" s="7">
        <v>31</v>
      </c>
      <c r="X17" s="23" t="s">
        <v>43</v>
      </c>
      <c r="Y17" s="23">
        <v>2</v>
      </c>
      <c r="Z17" s="32">
        <v>1</v>
      </c>
      <c r="AA17" s="44">
        <v>249.77</v>
      </c>
      <c r="AB17" s="40">
        <v>1</v>
      </c>
      <c r="AC17" s="44">
        <v>124.89</v>
      </c>
      <c r="AD17" s="36">
        <v>1</v>
      </c>
      <c r="AE17" s="44">
        <v>273.64999999999998</v>
      </c>
      <c r="AF17" s="50">
        <f t="shared" si="0"/>
        <v>648.30999999999995</v>
      </c>
    </row>
    <row r="18" spans="1:33" x14ac:dyDescent="0.35">
      <c r="A18" s="11">
        <v>6</v>
      </c>
      <c r="B18" s="11">
        <v>6</v>
      </c>
      <c r="C18" s="7">
        <v>1791</v>
      </c>
      <c r="D18" s="7">
        <v>4</v>
      </c>
      <c r="E18" s="7">
        <v>21</v>
      </c>
      <c r="F18" s="7" t="s">
        <v>22</v>
      </c>
      <c r="G18" s="7" t="s">
        <v>23</v>
      </c>
      <c r="H18" s="7" t="s">
        <v>54</v>
      </c>
      <c r="J18" s="7">
        <v>8</v>
      </c>
      <c r="K18" s="7">
        <v>4</v>
      </c>
      <c r="L18" s="7">
        <v>4</v>
      </c>
      <c r="O18" s="20" t="s">
        <v>37</v>
      </c>
      <c r="Q18" s="19" t="s">
        <v>58</v>
      </c>
      <c r="R18" s="6" t="s">
        <v>62</v>
      </c>
      <c r="S18" s="20" t="s">
        <v>63</v>
      </c>
      <c r="T18" s="20" t="s">
        <v>174</v>
      </c>
      <c r="V18" s="7">
        <v>152</v>
      </c>
      <c r="W18" s="7">
        <v>31</v>
      </c>
      <c r="X18" s="23" t="s">
        <v>43</v>
      </c>
      <c r="Y18" s="23">
        <v>2</v>
      </c>
      <c r="Z18" s="32">
        <v>1</v>
      </c>
      <c r="AA18" s="44">
        <v>58.76</v>
      </c>
      <c r="AB18" s="40">
        <v>1</v>
      </c>
      <c r="AC18" s="44">
        <v>29.38</v>
      </c>
      <c r="AD18" s="36">
        <v>1</v>
      </c>
      <c r="AE18" s="44">
        <v>64.17</v>
      </c>
      <c r="AF18" s="50">
        <f t="shared" si="0"/>
        <v>152.31</v>
      </c>
    </row>
    <row r="19" spans="1:33" x14ac:dyDescent="0.35">
      <c r="A19" s="11">
        <v>7</v>
      </c>
      <c r="B19" s="11">
        <v>6</v>
      </c>
      <c r="C19" s="7">
        <v>1791</v>
      </c>
      <c r="D19" s="7">
        <v>4</v>
      </c>
      <c r="E19" s="7">
        <v>21</v>
      </c>
      <c r="F19" s="7" t="s">
        <v>22</v>
      </c>
      <c r="G19" s="7" t="s">
        <v>23</v>
      </c>
      <c r="H19" s="7" t="s">
        <v>54</v>
      </c>
      <c r="J19" s="7">
        <v>8</v>
      </c>
      <c r="K19" s="7">
        <v>4</v>
      </c>
      <c r="L19" s="7">
        <v>4</v>
      </c>
      <c r="O19" s="20" t="s">
        <v>37</v>
      </c>
      <c r="Q19" s="19" t="s">
        <v>64</v>
      </c>
      <c r="R19" s="6" t="s">
        <v>65</v>
      </c>
      <c r="S19" s="20" t="s">
        <v>41</v>
      </c>
      <c r="T19" s="20" t="s">
        <v>175</v>
      </c>
      <c r="V19" s="7">
        <v>123</v>
      </c>
      <c r="W19" s="7">
        <v>13</v>
      </c>
      <c r="X19" s="23" t="s">
        <v>43</v>
      </c>
      <c r="Y19" s="23">
        <v>2</v>
      </c>
      <c r="Z19" s="32">
        <v>1</v>
      </c>
      <c r="AA19" s="44">
        <v>47.48</v>
      </c>
      <c r="AB19" s="40">
        <v>1</v>
      </c>
      <c r="AC19" s="44">
        <v>23.75</v>
      </c>
      <c r="AD19" s="36">
        <v>1</v>
      </c>
      <c r="AE19" s="44">
        <v>51.9</v>
      </c>
      <c r="AF19" s="50">
        <f t="shared" si="0"/>
        <v>123.13</v>
      </c>
    </row>
    <row r="20" spans="1:33" x14ac:dyDescent="0.35">
      <c r="A20" s="11">
        <v>7</v>
      </c>
      <c r="B20" s="11">
        <v>6</v>
      </c>
      <c r="C20" s="7">
        <v>1791</v>
      </c>
      <c r="D20" s="7">
        <v>4</v>
      </c>
      <c r="E20" s="7">
        <v>30</v>
      </c>
      <c r="F20" s="7" t="s">
        <v>22</v>
      </c>
      <c r="G20" s="7" t="s">
        <v>23</v>
      </c>
      <c r="H20" s="7" t="s">
        <v>54</v>
      </c>
      <c r="J20" s="7">
        <v>8</v>
      </c>
      <c r="K20" s="7">
        <v>5</v>
      </c>
      <c r="L20" s="7">
        <v>5</v>
      </c>
      <c r="O20" s="20" t="s">
        <v>37</v>
      </c>
      <c r="Q20" s="19" t="s">
        <v>67</v>
      </c>
      <c r="R20" s="6" t="s">
        <v>68</v>
      </c>
      <c r="S20" s="20" t="s">
        <v>28</v>
      </c>
      <c r="T20" s="20" t="s">
        <v>172</v>
      </c>
      <c r="V20" s="7">
        <v>295</v>
      </c>
      <c r="W20" s="7">
        <v>84</v>
      </c>
      <c r="X20" s="23" t="s">
        <v>43</v>
      </c>
      <c r="Z20" s="33">
        <v>1</v>
      </c>
      <c r="AA20" s="45">
        <v>114.6</v>
      </c>
      <c r="AB20" s="41">
        <v>1</v>
      </c>
      <c r="AC20" s="45">
        <v>57.3</v>
      </c>
      <c r="AD20" s="37">
        <v>1</v>
      </c>
      <c r="AE20" s="45">
        <v>123.94</v>
      </c>
      <c r="AF20" s="50">
        <f t="shared" si="0"/>
        <v>295.83999999999997</v>
      </c>
    </row>
    <row r="21" spans="1:33" x14ac:dyDescent="0.35">
      <c r="A21" s="11">
        <v>8</v>
      </c>
      <c r="B21" s="11">
        <v>7</v>
      </c>
      <c r="C21" s="7">
        <v>1791</v>
      </c>
      <c r="D21" s="7">
        <v>5</v>
      </c>
      <c r="E21" s="7">
        <v>4</v>
      </c>
      <c r="F21" s="7" t="s">
        <v>22</v>
      </c>
      <c r="G21" s="7" t="s">
        <v>23</v>
      </c>
      <c r="H21" s="7" t="s">
        <v>54</v>
      </c>
      <c r="J21" s="7">
        <v>8</v>
      </c>
      <c r="K21" s="7">
        <v>5</v>
      </c>
      <c r="L21" s="7">
        <v>5</v>
      </c>
      <c r="O21" s="20" t="s">
        <v>37</v>
      </c>
      <c r="Q21" s="19" t="s">
        <v>69</v>
      </c>
      <c r="R21" s="6" t="s">
        <v>70</v>
      </c>
      <c r="S21" s="20" t="s">
        <v>49</v>
      </c>
      <c r="T21" s="20" t="s">
        <v>177</v>
      </c>
      <c r="V21" s="7">
        <v>118</v>
      </c>
      <c r="W21" s="7">
        <v>32</v>
      </c>
      <c r="X21" s="23" t="s">
        <v>43</v>
      </c>
      <c r="Y21" s="23">
        <v>2</v>
      </c>
      <c r="Z21" s="32">
        <v>1</v>
      </c>
      <c r="AA21" s="44">
        <v>50</v>
      </c>
      <c r="AB21" s="40">
        <v>1</v>
      </c>
      <c r="AC21" s="44">
        <v>25</v>
      </c>
      <c r="AD21" s="36">
        <v>1</v>
      </c>
      <c r="AE21" s="44">
        <v>43.32</v>
      </c>
      <c r="AF21" s="50">
        <f t="shared" si="0"/>
        <v>118.32</v>
      </c>
    </row>
    <row r="22" spans="1:33" x14ac:dyDescent="0.35">
      <c r="A22" s="11">
        <v>8</v>
      </c>
      <c r="B22" s="11">
        <v>7</v>
      </c>
      <c r="C22" s="7">
        <v>1791</v>
      </c>
      <c r="D22" s="7">
        <v>5</v>
      </c>
      <c r="E22" s="7">
        <v>10</v>
      </c>
      <c r="F22" s="7" t="s">
        <v>22</v>
      </c>
      <c r="G22" s="7" t="s">
        <v>23</v>
      </c>
      <c r="J22" s="7">
        <v>9</v>
      </c>
      <c r="K22" s="7">
        <v>5</v>
      </c>
      <c r="O22" s="20" t="s">
        <v>37</v>
      </c>
      <c r="Q22" s="19" t="s">
        <v>56</v>
      </c>
      <c r="R22" s="6" t="s">
        <v>71</v>
      </c>
      <c r="S22" s="20" t="s">
        <v>72</v>
      </c>
      <c r="T22" s="20" t="s">
        <v>172</v>
      </c>
      <c r="V22" s="7">
        <v>341</v>
      </c>
      <c r="W22" s="7">
        <v>27</v>
      </c>
      <c r="X22" s="23" t="s">
        <v>43</v>
      </c>
      <c r="Z22" s="33">
        <v>1</v>
      </c>
      <c r="AA22" s="45">
        <v>227.51329999999999</v>
      </c>
      <c r="AB22" s="41">
        <v>1</v>
      </c>
      <c r="AC22" s="45">
        <v>113.7533</v>
      </c>
      <c r="AF22" s="50">
        <f t="shared" si="0"/>
        <v>341.26659999999998</v>
      </c>
    </row>
    <row r="23" spans="1:33" x14ac:dyDescent="0.35">
      <c r="A23" s="11">
        <v>9</v>
      </c>
      <c r="B23" s="11">
        <v>7</v>
      </c>
      <c r="C23" s="7">
        <v>1791</v>
      </c>
      <c r="D23" s="7">
        <v>5</v>
      </c>
      <c r="E23" s="7">
        <v>13</v>
      </c>
      <c r="F23" s="7" t="s">
        <v>22</v>
      </c>
      <c r="G23" s="7" t="s">
        <v>23</v>
      </c>
      <c r="H23" s="7" t="s">
        <v>54</v>
      </c>
      <c r="J23" s="7">
        <v>9</v>
      </c>
      <c r="K23" s="7">
        <v>5</v>
      </c>
      <c r="L23" s="7">
        <v>5</v>
      </c>
      <c r="O23" s="20" t="s">
        <v>37</v>
      </c>
      <c r="Q23" s="19" t="s">
        <v>73</v>
      </c>
      <c r="R23" s="6" t="s">
        <v>74</v>
      </c>
      <c r="S23" s="20" t="s">
        <v>66</v>
      </c>
      <c r="T23" s="20" t="s">
        <v>175</v>
      </c>
      <c r="U23" s="7" t="s">
        <v>42</v>
      </c>
      <c r="V23" s="7">
        <v>2178</v>
      </c>
      <c r="W23" s="7">
        <v>16</v>
      </c>
      <c r="X23" s="23" t="s">
        <v>43</v>
      </c>
      <c r="Y23" s="23">
        <v>3</v>
      </c>
      <c r="Z23" s="32">
        <v>1</v>
      </c>
      <c r="AA23" s="44">
        <v>824.41330000000005</v>
      </c>
      <c r="AB23" s="40">
        <v>1</v>
      </c>
      <c r="AC23" s="44">
        <v>412.20330000000001</v>
      </c>
      <c r="AD23" s="36">
        <v>1</v>
      </c>
      <c r="AE23" s="44">
        <v>941.54</v>
      </c>
      <c r="AF23" s="50">
        <f t="shared" si="0"/>
        <v>2178.1566000000003</v>
      </c>
    </row>
    <row r="24" spans="1:33" x14ac:dyDescent="0.35">
      <c r="A24" s="11">
        <v>9</v>
      </c>
      <c r="B24" s="11">
        <v>7</v>
      </c>
      <c r="C24" s="7">
        <v>1791</v>
      </c>
      <c r="D24" s="7">
        <v>5</v>
      </c>
      <c r="E24" s="7">
        <v>16</v>
      </c>
      <c r="F24" s="7" t="s">
        <v>22</v>
      </c>
      <c r="G24" s="7" t="s">
        <v>23</v>
      </c>
      <c r="H24" s="7" t="s">
        <v>54</v>
      </c>
      <c r="J24" s="7">
        <v>3</v>
      </c>
      <c r="K24" s="7">
        <v>4</v>
      </c>
      <c r="L24" s="7">
        <v>4</v>
      </c>
      <c r="O24" s="20" t="s">
        <v>37</v>
      </c>
      <c r="Q24" s="19" t="s">
        <v>60</v>
      </c>
      <c r="R24" s="6" t="s">
        <v>61</v>
      </c>
      <c r="S24" s="20" t="s">
        <v>49</v>
      </c>
      <c r="T24" s="20" t="s">
        <v>177</v>
      </c>
      <c r="V24" s="7">
        <v>648</v>
      </c>
      <c r="W24" s="7">
        <v>31</v>
      </c>
      <c r="X24" s="23" t="s">
        <v>43</v>
      </c>
      <c r="Y24" s="23">
        <v>3</v>
      </c>
      <c r="Z24" s="32">
        <v>1</v>
      </c>
      <c r="AA24" s="44">
        <v>249.77330000000001</v>
      </c>
      <c r="AB24" s="40">
        <v>1</v>
      </c>
      <c r="AC24" s="44">
        <v>124.88330000000001</v>
      </c>
      <c r="AD24" s="36">
        <v>1</v>
      </c>
      <c r="AE24" s="44">
        <v>273.64999999999998</v>
      </c>
      <c r="AF24" s="50">
        <f t="shared" si="0"/>
        <v>648.3066</v>
      </c>
    </row>
    <row r="25" spans="1:33" x14ac:dyDescent="0.35">
      <c r="A25" s="11">
        <v>9</v>
      </c>
      <c r="B25" s="11">
        <v>7</v>
      </c>
      <c r="C25" s="7">
        <v>1791</v>
      </c>
      <c r="D25" s="7">
        <v>5</v>
      </c>
      <c r="E25" s="7">
        <v>21</v>
      </c>
      <c r="F25" s="7" t="s">
        <v>22</v>
      </c>
      <c r="G25" s="7" t="s">
        <v>23</v>
      </c>
      <c r="H25" s="7" t="s">
        <v>54</v>
      </c>
      <c r="J25" s="7">
        <v>9</v>
      </c>
      <c r="K25" s="7">
        <v>6</v>
      </c>
      <c r="L25" s="7">
        <v>5</v>
      </c>
      <c r="O25" s="20" t="s">
        <v>37</v>
      </c>
      <c r="Q25" s="19" t="s">
        <v>75</v>
      </c>
      <c r="R25" s="6" t="s">
        <v>76</v>
      </c>
      <c r="S25" s="20" t="s">
        <v>49</v>
      </c>
      <c r="T25" s="20" t="s">
        <v>177</v>
      </c>
      <c r="U25" s="7" t="s">
        <v>51</v>
      </c>
      <c r="V25" s="7">
        <v>133</v>
      </c>
      <c r="W25" s="7">
        <v>49</v>
      </c>
      <c r="X25" s="23" t="s">
        <v>43</v>
      </c>
      <c r="Y25" s="23">
        <v>3</v>
      </c>
      <c r="Z25" s="32">
        <v>1</v>
      </c>
      <c r="AA25" s="44">
        <v>46.763300000000001</v>
      </c>
      <c r="AB25" s="40">
        <v>1</v>
      </c>
      <c r="AC25" s="44">
        <v>23.383299999999998</v>
      </c>
      <c r="AD25" s="36">
        <v>1</v>
      </c>
      <c r="AE25" s="44">
        <v>63.34</v>
      </c>
      <c r="AF25" s="50">
        <f t="shared" si="0"/>
        <v>133.48660000000001</v>
      </c>
    </row>
    <row r="26" spans="1:33" x14ac:dyDescent="0.35">
      <c r="A26" s="11">
        <v>11</v>
      </c>
      <c r="B26" s="11">
        <v>8</v>
      </c>
      <c r="C26" s="7">
        <v>1791</v>
      </c>
      <c r="D26" s="7">
        <v>6</v>
      </c>
      <c r="E26" s="7">
        <v>7</v>
      </c>
      <c r="F26" s="7" t="s">
        <v>22</v>
      </c>
      <c r="G26" s="7" t="s">
        <v>23</v>
      </c>
      <c r="H26" s="7" t="s">
        <v>54</v>
      </c>
      <c r="J26" s="7">
        <v>9</v>
      </c>
      <c r="K26" s="7">
        <v>6</v>
      </c>
      <c r="L26" s="7">
        <v>6</v>
      </c>
      <c r="O26" s="20" t="s">
        <v>37</v>
      </c>
      <c r="Q26" s="19" t="s">
        <v>77</v>
      </c>
      <c r="S26" s="6" t="s">
        <v>28</v>
      </c>
      <c r="T26" s="20" t="s">
        <v>172</v>
      </c>
      <c r="U26" s="7" t="s">
        <v>51</v>
      </c>
      <c r="V26" s="7">
        <v>339</v>
      </c>
      <c r="W26" s="7">
        <v>44</v>
      </c>
      <c r="X26" s="23" t="s">
        <v>43</v>
      </c>
      <c r="Y26" s="23">
        <v>3</v>
      </c>
      <c r="Z26" s="32">
        <v>1</v>
      </c>
      <c r="AA26" s="44">
        <v>129.6533</v>
      </c>
      <c r="AB26" s="40">
        <v>1</v>
      </c>
      <c r="AC26" s="44">
        <v>64.823300000000003</v>
      </c>
      <c r="AD26" s="36">
        <v>1</v>
      </c>
      <c r="AE26" s="44">
        <v>144.96</v>
      </c>
      <c r="AF26" s="50">
        <f t="shared" si="0"/>
        <v>339.4366</v>
      </c>
    </row>
    <row r="27" spans="1:33" x14ac:dyDescent="0.35">
      <c r="A27" s="11">
        <v>11</v>
      </c>
      <c r="B27" s="11">
        <v>8</v>
      </c>
      <c r="C27" s="7">
        <v>1791</v>
      </c>
      <c r="D27" s="7">
        <v>6</v>
      </c>
      <c r="E27" s="7">
        <v>15</v>
      </c>
      <c r="F27" s="7" t="s">
        <v>22</v>
      </c>
      <c r="G27" s="7" t="s">
        <v>23</v>
      </c>
      <c r="H27" s="7" t="s">
        <v>54</v>
      </c>
      <c r="J27" s="7">
        <v>10</v>
      </c>
      <c r="K27" s="7">
        <v>6</v>
      </c>
      <c r="L27" s="7">
        <v>6</v>
      </c>
      <c r="O27" s="20" t="s">
        <v>37</v>
      </c>
      <c r="Q27" s="19" t="s">
        <v>163</v>
      </c>
      <c r="S27" s="20" t="s">
        <v>178</v>
      </c>
      <c r="T27" s="20" t="s">
        <v>175</v>
      </c>
      <c r="V27" s="7">
        <v>834</v>
      </c>
      <c r="W27" s="7">
        <v>10</v>
      </c>
      <c r="X27" s="23" t="s">
        <v>43</v>
      </c>
      <c r="Y27" s="23" t="s">
        <v>78</v>
      </c>
      <c r="Z27" s="33">
        <v>1</v>
      </c>
      <c r="AA27" s="45">
        <v>322.74329999999998</v>
      </c>
      <c r="AB27" s="41">
        <v>1</v>
      </c>
      <c r="AC27" s="45">
        <v>161.3733</v>
      </c>
      <c r="AD27" s="37">
        <v>1</v>
      </c>
      <c r="AE27" s="45">
        <v>349.98</v>
      </c>
      <c r="AF27" s="50">
        <f t="shared" si="0"/>
        <v>834.09659999999997</v>
      </c>
    </row>
    <row r="28" spans="1:33" x14ac:dyDescent="0.35">
      <c r="A28" s="11">
        <v>12</v>
      </c>
      <c r="B28" s="11">
        <v>9</v>
      </c>
      <c r="C28" s="7">
        <v>1791</v>
      </c>
      <c r="D28" s="7">
        <v>6</v>
      </c>
      <c r="E28" s="7">
        <v>15</v>
      </c>
      <c r="F28" s="7" t="s">
        <v>22</v>
      </c>
      <c r="G28" s="7" t="s">
        <v>23</v>
      </c>
      <c r="H28" s="7" t="s">
        <v>54</v>
      </c>
      <c r="J28" s="7">
        <v>10</v>
      </c>
      <c r="K28" s="7">
        <v>6</v>
      </c>
      <c r="L28" s="7">
        <v>6</v>
      </c>
      <c r="O28" s="20" t="s">
        <v>37</v>
      </c>
      <c r="Q28" s="19" t="s">
        <v>79</v>
      </c>
      <c r="R28" s="6" t="s">
        <v>80</v>
      </c>
      <c r="S28" s="20" t="s">
        <v>178</v>
      </c>
      <c r="T28" s="20" t="s">
        <v>175</v>
      </c>
      <c r="V28" s="7">
        <v>859</v>
      </c>
      <c r="W28" s="7">
        <v>17</v>
      </c>
      <c r="X28" s="23" t="s">
        <v>43</v>
      </c>
      <c r="Y28" s="23">
        <v>4</v>
      </c>
      <c r="Z28" s="32">
        <v>1</v>
      </c>
      <c r="AA28" s="44">
        <v>333.08</v>
      </c>
      <c r="AB28" s="40">
        <v>1</v>
      </c>
      <c r="AC28" s="44">
        <v>166.54</v>
      </c>
      <c r="AD28" s="36">
        <v>1</v>
      </c>
      <c r="AE28" s="44">
        <v>359.55</v>
      </c>
      <c r="AF28" s="50">
        <f t="shared" si="0"/>
        <v>859.17000000000007</v>
      </c>
    </row>
    <row r="29" spans="1:33" x14ac:dyDescent="0.35">
      <c r="A29" s="11">
        <v>12</v>
      </c>
      <c r="B29" s="11">
        <v>9</v>
      </c>
      <c r="C29" s="7">
        <v>1791</v>
      </c>
      <c r="D29" s="7">
        <v>6</v>
      </c>
      <c r="E29" s="7">
        <v>15</v>
      </c>
      <c r="F29" s="7" t="s">
        <v>22</v>
      </c>
      <c r="G29" s="7" t="s">
        <v>23</v>
      </c>
      <c r="H29" s="7" t="s">
        <v>54</v>
      </c>
      <c r="J29" s="7">
        <v>10</v>
      </c>
      <c r="K29" s="7">
        <v>7</v>
      </c>
      <c r="L29" s="7">
        <v>3</v>
      </c>
      <c r="O29" s="20" t="s">
        <v>37</v>
      </c>
      <c r="Q29" s="19" t="s">
        <v>55</v>
      </c>
      <c r="R29" s="6" t="s">
        <v>50</v>
      </c>
      <c r="S29" s="20" t="s">
        <v>28</v>
      </c>
      <c r="T29" s="20" t="s">
        <v>172</v>
      </c>
      <c r="U29" s="7" t="s">
        <v>29</v>
      </c>
      <c r="V29" s="7">
        <v>556</v>
      </c>
      <c r="W29" s="7">
        <v>18</v>
      </c>
      <c r="X29" s="23" t="s">
        <v>43</v>
      </c>
      <c r="Y29" s="23">
        <v>4</v>
      </c>
      <c r="Z29" s="32">
        <v>1</v>
      </c>
      <c r="AA29" s="44">
        <v>209.86330000000001</v>
      </c>
      <c r="AB29" s="40">
        <v>1</v>
      </c>
      <c r="AC29" s="44">
        <v>104.9333</v>
      </c>
      <c r="AD29" s="36">
        <v>1</v>
      </c>
      <c r="AE29" s="44">
        <v>241.38</v>
      </c>
      <c r="AF29" s="50">
        <f t="shared" si="0"/>
        <v>556.17660000000001</v>
      </c>
    </row>
    <row r="30" spans="1:33" x14ac:dyDescent="0.35">
      <c r="A30" s="11">
        <v>13</v>
      </c>
      <c r="B30" s="11">
        <v>9</v>
      </c>
      <c r="C30" s="7">
        <v>1791</v>
      </c>
      <c r="D30" s="7">
        <v>6</v>
      </c>
      <c r="E30" s="7">
        <v>15</v>
      </c>
      <c r="F30" s="7" t="s">
        <v>22</v>
      </c>
      <c r="G30" s="7" t="s">
        <v>23</v>
      </c>
      <c r="H30" s="7" t="s">
        <v>54</v>
      </c>
      <c r="J30" s="7">
        <v>10</v>
      </c>
      <c r="K30" s="7">
        <v>7</v>
      </c>
      <c r="L30" s="7">
        <v>7</v>
      </c>
      <c r="O30" s="20" t="s">
        <v>37</v>
      </c>
      <c r="Q30" s="19" t="s">
        <v>81</v>
      </c>
      <c r="R30" s="6" t="s">
        <v>82</v>
      </c>
      <c r="S30" s="20" t="s">
        <v>46</v>
      </c>
      <c r="T30" s="20" t="s">
        <v>176</v>
      </c>
      <c r="U30" s="7" t="s">
        <v>48</v>
      </c>
      <c r="V30" s="7">
        <v>270</v>
      </c>
      <c r="W30" s="7">
        <v>55</v>
      </c>
      <c r="X30" s="23" t="s">
        <v>43</v>
      </c>
      <c r="Y30" s="23">
        <v>4</v>
      </c>
      <c r="Z30" s="32">
        <v>1</v>
      </c>
      <c r="AA30" s="44">
        <v>102.14</v>
      </c>
      <c r="AB30" s="40">
        <v>1</v>
      </c>
      <c r="AC30" s="44">
        <v>51.07</v>
      </c>
      <c r="AD30" s="36">
        <v>1</v>
      </c>
      <c r="AE30" s="44">
        <v>117.34</v>
      </c>
      <c r="AF30" s="50">
        <f t="shared" si="0"/>
        <v>270.55</v>
      </c>
    </row>
    <row r="31" spans="1:33" x14ac:dyDescent="0.35">
      <c r="A31" s="11">
        <v>13</v>
      </c>
      <c r="B31" s="11">
        <v>9</v>
      </c>
      <c r="C31" s="7">
        <v>1791</v>
      </c>
      <c r="D31" s="7">
        <v>6</v>
      </c>
      <c r="E31" s="7">
        <v>15</v>
      </c>
      <c r="F31" s="7" t="s">
        <v>22</v>
      </c>
      <c r="G31" s="7" t="s">
        <v>23</v>
      </c>
      <c r="H31" s="7" t="s">
        <v>54</v>
      </c>
      <c r="J31" s="7">
        <v>11</v>
      </c>
      <c r="K31" s="7">
        <v>7</v>
      </c>
      <c r="L31" s="7">
        <v>7</v>
      </c>
      <c r="O31" s="20" t="s">
        <v>37</v>
      </c>
      <c r="Q31" s="19" t="s">
        <v>83</v>
      </c>
      <c r="R31" s="6" t="s">
        <v>84</v>
      </c>
      <c r="S31" s="20" t="s">
        <v>85</v>
      </c>
      <c r="T31" s="20" t="s">
        <v>172</v>
      </c>
      <c r="U31" s="7" t="s">
        <v>42</v>
      </c>
      <c r="V31" s="7">
        <v>17892</v>
      </c>
      <c r="W31" s="7">
        <v>76</v>
      </c>
      <c r="X31" s="23" t="s">
        <v>43</v>
      </c>
      <c r="Y31" s="23" t="s">
        <v>86</v>
      </c>
      <c r="Z31" s="32">
        <v>1</v>
      </c>
      <c r="AA31" s="44">
        <v>10108.9033</v>
      </c>
      <c r="AB31" s="40">
        <v>1</v>
      </c>
      <c r="AC31" s="44">
        <v>5054.4533000000001</v>
      </c>
      <c r="AD31" s="36">
        <v>1</v>
      </c>
      <c r="AE31" s="44">
        <v>2729.4</v>
      </c>
      <c r="AF31" s="50">
        <f t="shared" si="0"/>
        <v>17892.756600000001</v>
      </c>
    </row>
    <row r="32" spans="1:33" x14ac:dyDescent="0.35">
      <c r="A32" s="11">
        <v>14</v>
      </c>
      <c r="B32" s="11">
        <v>10</v>
      </c>
      <c r="C32" s="7">
        <v>1791</v>
      </c>
      <c r="D32" s="7">
        <v>7</v>
      </c>
      <c r="E32" s="7">
        <v>15</v>
      </c>
      <c r="F32" s="7" t="s">
        <v>22</v>
      </c>
      <c r="G32" s="7" t="s">
        <v>23</v>
      </c>
      <c r="H32" s="7" t="s">
        <v>54</v>
      </c>
      <c r="J32" s="7">
        <v>3</v>
      </c>
      <c r="K32" s="7">
        <v>4</v>
      </c>
      <c r="L32" s="7">
        <v>4</v>
      </c>
      <c r="O32" s="20" t="s">
        <v>37</v>
      </c>
      <c r="Q32" s="19" t="s">
        <v>58</v>
      </c>
      <c r="R32" s="6" t="s">
        <v>59</v>
      </c>
      <c r="S32" s="20" t="s">
        <v>28</v>
      </c>
      <c r="T32" s="20" t="s">
        <v>172</v>
      </c>
      <c r="U32" s="7" t="s">
        <v>29</v>
      </c>
      <c r="V32" s="7">
        <v>295</v>
      </c>
      <c r="W32" s="7">
        <v>56</v>
      </c>
      <c r="X32" s="23" t="s">
        <v>43</v>
      </c>
      <c r="Y32" s="23">
        <v>5</v>
      </c>
      <c r="Z32" s="32">
        <v>1</v>
      </c>
      <c r="AA32" s="44">
        <v>114.733</v>
      </c>
      <c r="AB32" s="40">
        <v>1</v>
      </c>
      <c r="AC32" s="44">
        <v>57.332999999999998</v>
      </c>
      <c r="AD32" s="36">
        <v>1</v>
      </c>
      <c r="AE32" s="44">
        <v>124.45</v>
      </c>
      <c r="AF32" s="50">
        <f t="shared" si="0"/>
        <v>296.51600000000002</v>
      </c>
      <c r="AG32" s="6" t="s">
        <v>87</v>
      </c>
    </row>
    <row r="33" spans="1:32" x14ac:dyDescent="0.35">
      <c r="A33" s="11">
        <v>15</v>
      </c>
      <c r="B33" s="11">
        <v>10</v>
      </c>
      <c r="C33" s="7">
        <v>1791</v>
      </c>
      <c r="D33" s="7">
        <v>7</v>
      </c>
      <c r="E33" s="7">
        <v>16</v>
      </c>
      <c r="F33" s="7" t="s">
        <v>22</v>
      </c>
      <c r="G33" s="7" t="s">
        <v>23</v>
      </c>
      <c r="H33" s="7" t="s">
        <v>54</v>
      </c>
      <c r="J33" s="7">
        <v>11</v>
      </c>
      <c r="K33" s="7">
        <v>7</v>
      </c>
      <c r="L33" s="7">
        <v>7</v>
      </c>
      <c r="O33" s="20" t="s">
        <v>37</v>
      </c>
      <c r="Q33" s="19" t="s">
        <v>88</v>
      </c>
      <c r="R33" s="6" t="s">
        <v>168</v>
      </c>
      <c r="S33" s="20" t="s">
        <v>89</v>
      </c>
      <c r="T33" s="20" t="s">
        <v>175</v>
      </c>
      <c r="V33" s="7">
        <v>7496</v>
      </c>
      <c r="W33" s="7">
        <v>73</v>
      </c>
      <c r="X33" s="23" t="s">
        <v>43</v>
      </c>
      <c r="Y33" s="23">
        <v>5</v>
      </c>
      <c r="Z33" s="32">
        <v>1</v>
      </c>
      <c r="AA33" s="44">
        <v>2830.92</v>
      </c>
      <c r="AB33" s="40">
        <v>1</v>
      </c>
      <c r="AC33" s="44">
        <v>1415.46</v>
      </c>
      <c r="AD33" s="36">
        <v>1</v>
      </c>
      <c r="AE33" s="44">
        <v>3250.35</v>
      </c>
      <c r="AF33" s="50">
        <f t="shared" si="0"/>
        <v>7496.73</v>
      </c>
    </row>
    <row r="34" spans="1:32" x14ac:dyDescent="0.35">
      <c r="A34" s="11">
        <v>15</v>
      </c>
      <c r="B34" s="11">
        <v>10</v>
      </c>
      <c r="C34" s="7">
        <v>1791</v>
      </c>
      <c r="D34" s="7">
        <v>7</v>
      </c>
      <c r="E34" s="7">
        <v>21</v>
      </c>
      <c r="F34" s="7" t="s">
        <v>22</v>
      </c>
      <c r="G34" s="7" t="s">
        <v>23</v>
      </c>
      <c r="H34" s="7" t="s">
        <v>54</v>
      </c>
      <c r="J34" s="7">
        <v>11</v>
      </c>
      <c r="K34" s="7">
        <v>8</v>
      </c>
      <c r="L34" s="7">
        <v>7</v>
      </c>
      <c r="O34" s="20" t="s">
        <v>37</v>
      </c>
      <c r="Q34" s="19" t="s">
        <v>81</v>
      </c>
      <c r="R34" s="6" t="s">
        <v>90</v>
      </c>
      <c r="S34" s="20" t="s">
        <v>89</v>
      </c>
      <c r="T34" s="20" t="s">
        <v>175</v>
      </c>
      <c r="V34" s="7">
        <v>3381</v>
      </c>
      <c r="W34" s="7">
        <v>54</v>
      </c>
      <c r="X34" s="23" t="s">
        <v>43</v>
      </c>
      <c r="Y34" s="23">
        <v>7</v>
      </c>
      <c r="Z34" s="32">
        <v>1</v>
      </c>
      <c r="AA34" s="44">
        <v>1303.9632999999999</v>
      </c>
      <c r="AB34" s="40">
        <v>1</v>
      </c>
      <c r="AC34" s="44">
        <v>651.98329999999999</v>
      </c>
      <c r="AD34" s="36">
        <v>1</v>
      </c>
      <c r="AE34" s="44">
        <v>1425.59</v>
      </c>
      <c r="AF34" s="50">
        <f t="shared" si="0"/>
        <v>3381.5365999999995</v>
      </c>
    </row>
    <row r="35" spans="1:32" x14ac:dyDescent="0.35">
      <c r="A35" s="11">
        <v>16</v>
      </c>
      <c r="B35" s="11">
        <v>11</v>
      </c>
      <c r="C35" s="7">
        <v>1791</v>
      </c>
      <c r="D35" s="7">
        <v>7</v>
      </c>
      <c r="E35" s="7">
        <v>21</v>
      </c>
      <c r="F35" s="7" t="s">
        <v>22</v>
      </c>
      <c r="G35" s="7" t="s">
        <v>23</v>
      </c>
      <c r="H35" s="7" t="s">
        <v>54</v>
      </c>
      <c r="J35" s="7">
        <v>11</v>
      </c>
      <c r="K35" s="7">
        <v>8</v>
      </c>
      <c r="L35" s="7">
        <v>8</v>
      </c>
      <c r="O35" s="20" t="s">
        <v>37</v>
      </c>
      <c r="Q35" s="19" t="s">
        <v>81</v>
      </c>
      <c r="R35" s="6" t="s">
        <v>90</v>
      </c>
      <c r="S35" s="20" t="s">
        <v>89</v>
      </c>
      <c r="T35" s="20" t="s">
        <v>175</v>
      </c>
      <c r="V35" s="7">
        <v>2367</v>
      </c>
      <c r="W35" s="7">
        <v>35</v>
      </c>
      <c r="X35" s="23" t="s">
        <v>43</v>
      </c>
      <c r="Y35" s="23">
        <v>7</v>
      </c>
      <c r="Z35" s="32">
        <v>1</v>
      </c>
      <c r="AA35" s="44">
        <v>914.24</v>
      </c>
      <c r="AB35" s="40">
        <v>1</v>
      </c>
      <c r="AC35" s="44">
        <v>457.12</v>
      </c>
      <c r="AD35" s="36">
        <v>1</v>
      </c>
      <c r="AE35" s="44">
        <v>995.99</v>
      </c>
      <c r="AF35" s="50">
        <f t="shared" si="0"/>
        <v>2367.3500000000004</v>
      </c>
    </row>
    <row r="36" spans="1:32" x14ac:dyDescent="0.35">
      <c r="A36" s="11">
        <v>17</v>
      </c>
      <c r="B36" s="11">
        <v>11</v>
      </c>
      <c r="C36" s="7">
        <v>1791</v>
      </c>
      <c r="D36" s="7">
        <v>8</v>
      </c>
      <c r="E36" s="7">
        <v>2</v>
      </c>
      <c r="F36" s="7" t="s">
        <v>22</v>
      </c>
      <c r="G36" s="7" t="s">
        <v>23</v>
      </c>
      <c r="H36" s="7" t="s">
        <v>54</v>
      </c>
      <c r="J36" s="7">
        <v>12</v>
      </c>
      <c r="K36" s="7">
        <v>8</v>
      </c>
      <c r="L36" s="7">
        <v>8</v>
      </c>
      <c r="O36" s="20" t="s">
        <v>37</v>
      </c>
      <c r="Q36" s="19" t="s">
        <v>47</v>
      </c>
      <c r="R36" s="6" t="s">
        <v>91</v>
      </c>
      <c r="V36" s="7">
        <v>5914</v>
      </c>
      <c r="W36" s="7">
        <v>53</v>
      </c>
      <c r="X36" s="23" t="s">
        <v>43</v>
      </c>
      <c r="Y36" s="23">
        <v>7</v>
      </c>
      <c r="Z36" s="32">
        <v>1</v>
      </c>
      <c r="AA36" s="44">
        <v>2241.64</v>
      </c>
      <c r="AB36" s="40">
        <v>1</v>
      </c>
      <c r="AC36" s="44">
        <v>1120.82</v>
      </c>
      <c r="AD36" s="36">
        <v>1</v>
      </c>
      <c r="AE36" s="44">
        <v>2552.0700000000002</v>
      </c>
      <c r="AF36" s="50">
        <f t="shared" si="0"/>
        <v>5914.5300000000007</v>
      </c>
    </row>
    <row r="37" spans="1:32" x14ac:dyDescent="0.35">
      <c r="A37" s="11">
        <v>18</v>
      </c>
      <c r="B37" s="11">
        <v>12</v>
      </c>
      <c r="C37" s="7">
        <v>1791</v>
      </c>
      <c r="D37" s="7">
        <v>8</v>
      </c>
      <c r="E37" s="7">
        <v>5</v>
      </c>
      <c r="F37" s="7" t="s">
        <v>22</v>
      </c>
      <c r="G37" s="7" t="s">
        <v>23</v>
      </c>
      <c r="H37" s="7" t="s">
        <v>54</v>
      </c>
      <c r="J37" s="7">
        <v>12</v>
      </c>
      <c r="K37" s="7">
        <v>8</v>
      </c>
      <c r="L37" s="7">
        <v>8</v>
      </c>
      <c r="O37" s="20" t="s">
        <v>37</v>
      </c>
      <c r="Q37" s="19" t="s">
        <v>92</v>
      </c>
      <c r="R37" s="6" t="s">
        <v>169</v>
      </c>
      <c r="S37" s="20" t="s">
        <v>66</v>
      </c>
      <c r="T37" s="20" t="s">
        <v>175</v>
      </c>
      <c r="U37" s="7" t="s">
        <v>42</v>
      </c>
      <c r="V37" s="7">
        <v>9607</v>
      </c>
      <c r="W37" s="7">
        <v>53</v>
      </c>
      <c r="X37" s="23" t="s">
        <v>43</v>
      </c>
      <c r="Y37" s="23">
        <v>8</v>
      </c>
      <c r="Z37" s="32">
        <v>1</v>
      </c>
      <c r="AA37" s="44">
        <v>3987.9032999999999</v>
      </c>
      <c r="AB37" s="40">
        <v>1</v>
      </c>
      <c r="AC37" s="44">
        <v>1993.9532999999999</v>
      </c>
      <c r="AD37" s="36">
        <v>1</v>
      </c>
      <c r="AE37" s="44">
        <v>3625.67</v>
      </c>
      <c r="AF37" s="50">
        <f t="shared" si="0"/>
        <v>9607.5266000000011</v>
      </c>
    </row>
    <row r="38" spans="1:32" x14ac:dyDescent="0.35">
      <c r="A38" s="11">
        <v>18</v>
      </c>
      <c r="B38" s="11">
        <v>12</v>
      </c>
      <c r="C38" s="7">
        <v>1791</v>
      </c>
      <c r="D38" s="7">
        <v>8</v>
      </c>
      <c r="E38" s="7">
        <v>5</v>
      </c>
      <c r="F38" s="7" t="s">
        <v>22</v>
      </c>
      <c r="G38" s="7" t="s">
        <v>23</v>
      </c>
      <c r="H38" s="7" t="s">
        <v>54</v>
      </c>
      <c r="J38" s="7">
        <v>12</v>
      </c>
      <c r="K38" s="7">
        <v>9</v>
      </c>
      <c r="O38" s="20" t="s">
        <v>37</v>
      </c>
      <c r="Q38" s="19" t="s">
        <v>93</v>
      </c>
      <c r="R38" s="6" t="s">
        <v>94</v>
      </c>
      <c r="V38" s="7">
        <v>7</v>
      </c>
      <c r="W38" s="7">
        <v>96</v>
      </c>
      <c r="X38" s="23" t="s">
        <v>43</v>
      </c>
      <c r="Y38" s="23">
        <v>8</v>
      </c>
      <c r="Z38" s="32">
        <v>1</v>
      </c>
      <c r="AA38" s="44">
        <v>5.3033000000000001</v>
      </c>
      <c r="AB38" s="40">
        <v>1</v>
      </c>
      <c r="AC38" s="44">
        <v>2.6533000000000002</v>
      </c>
      <c r="AF38" s="50">
        <f t="shared" si="0"/>
        <v>7.9565999999999999</v>
      </c>
    </row>
    <row r="39" spans="1:32" x14ac:dyDescent="0.35">
      <c r="A39" s="11">
        <v>18</v>
      </c>
      <c r="B39" s="11">
        <v>12</v>
      </c>
      <c r="C39" s="7">
        <v>1791</v>
      </c>
      <c r="D39" s="7">
        <v>8</v>
      </c>
      <c r="E39" s="7">
        <v>9</v>
      </c>
      <c r="F39" s="7" t="s">
        <v>22</v>
      </c>
      <c r="G39" s="7" t="s">
        <v>23</v>
      </c>
      <c r="H39" s="7" t="s">
        <v>54</v>
      </c>
      <c r="J39" s="7">
        <v>12</v>
      </c>
      <c r="K39" s="7">
        <v>9</v>
      </c>
      <c r="L39" s="7">
        <v>8</v>
      </c>
      <c r="O39" s="20" t="s">
        <v>37</v>
      </c>
      <c r="Q39" s="19" t="s">
        <v>95</v>
      </c>
      <c r="R39" s="6" t="s">
        <v>96</v>
      </c>
      <c r="S39" s="20" t="s">
        <v>66</v>
      </c>
      <c r="T39" s="20" t="s">
        <v>175</v>
      </c>
      <c r="V39" s="7">
        <v>741</v>
      </c>
      <c r="W39" s="7">
        <v>57</v>
      </c>
      <c r="X39" s="23" t="s">
        <v>43</v>
      </c>
      <c r="Y39" s="23">
        <v>8</v>
      </c>
      <c r="Z39" s="32">
        <v>1</v>
      </c>
      <c r="AA39" s="44">
        <v>279.82</v>
      </c>
      <c r="AB39" s="40">
        <v>1</v>
      </c>
      <c r="AC39" s="44">
        <v>139.91</v>
      </c>
      <c r="AD39" s="36">
        <v>1</v>
      </c>
      <c r="AE39" s="44">
        <v>321.83999999999997</v>
      </c>
      <c r="AF39" s="50">
        <f t="shared" si="0"/>
        <v>741.56999999999994</v>
      </c>
    </row>
    <row r="40" spans="1:32" x14ac:dyDescent="0.35">
      <c r="A40" s="11">
        <v>19</v>
      </c>
      <c r="B40" s="11">
        <v>12</v>
      </c>
      <c r="C40" s="7">
        <v>1791</v>
      </c>
      <c r="D40" s="7">
        <v>8</v>
      </c>
      <c r="E40" s="7">
        <v>9</v>
      </c>
      <c r="F40" s="7" t="s">
        <v>22</v>
      </c>
      <c r="G40" s="7" t="s">
        <v>23</v>
      </c>
      <c r="H40" s="7" t="s">
        <v>54</v>
      </c>
      <c r="J40" s="7">
        <v>13</v>
      </c>
      <c r="K40" s="7">
        <v>9</v>
      </c>
      <c r="L40" s="7">
        <v>9</v>
      </c>
      <c r="O40" s="20" t="s">
        <v>37</v>
      </c>
      <c r="Q40" s="19" t="s">
        <v>97</v>
      </c>
      <c r="R40" s="6" t="s">
        <v>98</v>
      </c>
      <c r="S40" s="20" t="s">
        <v>66</v>
      </c>
      <c r="T40" s="20" t="s">
        <v>175</v>
      </c>
      <c r="V40" s="7">
        <v>1746</v>
      </c>
      <c r="W40" s="7">
        <v>13</v>
      </c>
      <c r="X40" s="23" t="s">
        <v>43</v>
      </c>
      <c r="Y40" s="23">
        <v>9</v>
      </c>
      <c r="Z40" s="32">
        <v>1</v>
      </c>
      <c r="AA40" s="44">
        <v>673.74329999999998</v>
      </c>
      <c r="AB40" s="40">
        <v>1</v>
      </c>
      <c r="AC40" s="44">
        <v>336.87329999999997</v>
      </c>
      <c r="AD40" s="36">
        <v>1</v>
      </c>
      <c r="AE40" s="44">
        <v>735.51</v>
      </c>
      <c r="AF40" s="50">
        <f t="shared" si="0"/>
        <v>1746.1266000000001</v>
      </c>
    </row>
    <row r="41" spans="1:32" x14ac:dyDescent="0.35">
      <c r="A41" s="11">
        <v>19</v>
      </c>
      <c r="B41" s="11">
        <v>12</v>
      </c>
      <c r="C41" s="7">
        <v>1791</v>
      </c>
      <c r="D41" s="7">
        <v>8</v>
      </c>
      <c r="E41" s="7">
        <v>9</v>
      </c>
      <c r="F41" s="7" t="s">
        <v>22</v>
      </c>
      <c r="G41" s="7" t="s">
        <v>23</v>
      </c>
      <c r="H41" s="7" t="s">
        <v>54</v>
      </c>
      <c r="J41" s="7">
        <v>13</v>
      </c>
      <c r="K41" s="7">
        <v>9</v>
      </c>
      <c r="L41" s="7">
        <v>9</v>
      </c>
      <c r="O41" s="20" t="s">
        <v>37</v>
      </c>
      <c r="Q41" s="19" t="s">
        <v>99</v>
      </c>
      <c r="R41" s="6" t="s">
        <v>100</v>
      </c>
      <c r="S41" s="20" t="s">
        <v>66</v>
      </c>
      <c r="T41" s="20" t="s">
        <v>175</v>
      </c>
      <c r="V41" s="7">
        <v>568</v>
      </c>
      <c r="W41" s="7">
        <v>33</v>
      </c>
      <c r="X41" s="23" t="s">
        <v>101</v>
      </c>
      <c r="Y41" s="23">
        <v>9</v>
      </c>
      <c r="Z41" s="32">
        <v>17</v>
      </c>
      <c r="AA41" s="44">
        <v>256.04000000000002</v>
      </c>
      <c r="AB41" s="40">
        <v>13</v>
      </c>
      <c r="AC41" s="44">
        <v>128.02000000000001</v>
      </c>
      <c r="AD41" s="36">
        <v>1</v>
      </c>
      <c r="AE41" s="44">
        <v>184.27</v>
      </c>
      <c r="AF41" s="50">
        <f t="shared" si="0"/>
        <v>568.33000000000004</v>
      </c>
    </row>
    <row r="42" spans="1:32" x14ac:dyDescent="0.35">
      <c r="A42" s="11">
        <v>19</v>
      </c>
      <c r="B42" s="11">
        <v>13</v>
      </c>
      <c r="C42" s="7">
        <v>1791</v>
      </c>
      <c r="D42" s="7">
        <v>8</v>
      </c>
      <c r="E42" s="7">
        <v>19</v>
      </c>
      <c r="F42" s="7" t="s">
        <v>22</v>
      </c>
      <c r="G42" s="7" t="s">
        <v>23</v>
      </c>
      <c r="H42" s="7" t="s">
        <v>54</v>
      </c>
      <c r="J42" s="7">
        <v>13</v>
      </c>
      <c r="K42" s="7">
        <v>10</v>
      </c>
      <c r="L42" s="7">
        <v>9</v>
      </c>
      <c r="O42" s="20" t="s">
        <v>37</v>
      </c>
      <c r="Q42" s="19" t="s">
        <v>102</v>
      </c>
      <c r="R42" s="6" t="s">
        <v>103</v>
      </c>
      <c r="S42" s="20" t="s">
        <v>66</v>
      </c>
      <c r="T42" s="20" t="s">
        <v>175</v>
      </c>
      <c r="V42" s="7">
        <v>193</v>
      </c>
      <c r="W42" s="7">
        <v>49</v>
      </c>
      <c r="X42" s="23" t="s">
        <v>101</v>
      </c>
      <c r="Y42" s="23">
        <v>9</v>
      </c>
      <c r="Z42" s="32">
        <v>17</v>
      </c>
      <c r="AA42" s="44">
        <v>74.553299999999993</v>
      </c>
      <c r="AB42" s="40">
        <v>13</v>
      </c>
      <c r="AC42" s="44">
        <v>37.273299999999999</v>
      </c>
      <c r="AD42" s="36">
        <v>14</v>
      </c>
      <c r="AE42" s="44">
        <v>81.66</v>
      </c>
      <c r="AF42" s="50">
        <f t="shared" si="0"/>
        <v>193.48659999999998</v>
      </c>
    </row>
    <row r="43" spans="1:32" x14ac:dyDescent="0.35">
      <c r="A43" s="11">
        <v>20</v>
      </c>
      <c r="B43" s="11">
        <v>13</v>
      </c>
      <c r="C43" s="7">
        <v>1791</v>
      </c>
      <c r="D43" s="7">
        <v>8</v>
      </c>
      <c r="E43" s="7">
        <v>24</v>
      </c>
      <c r="F43" s="7" t="s">
        <v>22</v>
      </c>
      <c r="G43" s="7" t="s">
        <v>23</v>
      </c>
      <c r="H43" s="7" t="s">
        <v>54</v>
      </c>
      <c r="J43" s="7">
        <v>13</v>
      </c>
      <c r="K43" s="7">
        <v>10</v>
      </c>
      <c r="L43" s="7">
        <v>9</v>
      </c>
      <c r="O43" s="20" t="s">
        <v>37</v>
      </c>
      <c r="Q43" s="19" t="s">
        <v>83</v>
      </c>
      <c r="R43" s="6" t="s">
        <v>104</v>
      </c>
      <c r="S43" s="20" t="s">
        <v>28</v>
      </c>
      <c r="T43" s="20" t="s">
        <v>172</v>
      </c>
      <c r="V43" s="7">
        <v>285</v>
      </c>
      <c r="W43" s="7">
        <v>84</v>
      </c>
      <c r="X43" s="23" t="s">
        <v>105</v>
      </c>
      <c r="Y43" s="23">
        <v>9</v>
      </c>
      <c r="Z43" s="32">
        <v>17</v>
      </c>
      <c r="AA43" s="44">
        <v>107.8</v>
      </c>
      <c r="AB43" s="40">
        <v>13</v>
      </c>
      <c r="AC43" s="44">
        <v>53.9</v>
      </c>
      <c r="AD43" s="36">
        <v>14</v>
      </c>
      <c r="AE43" s="44">
        <v>124.14</v>
      </c>
      <c r="AF43" s="50">
        <f t="shared" si="0"/>
        <v>285.83999999999997</v>
      </c>
    </row>
    <row r="44" spans="1:32" x14ac:dyDescent="0.35">
      <c r="A44" s="11">
        <v>20</v>
      </c>
      <c r="B44" s="11">
        <v>13</v>
      </c>
      <c r="C44" s="7">
        <v>1791</v>
      </c>
      <c r="D44" s="7">
        <v>9</v>
      </c>
      <c r="E44" s="7">
        <v>1</v>
      </c>
      <c r="F44" s="7" t="s">
        <v>22</v>
      </c>
      <c r="G44" s="7" t="s">
        <v>23</v>
      </c>
      <c r="H44" s="7" t="s">
        <v>54</v>
      </c>
      <c r="J44" s="7">
        <v>14</v>
      </c>
      <c r="K44" s="7">
        <v>10</v>
      </c>
      <c r="L44" s="7">
        <v>10</v>
      </c>
      <c r="O44" s="20" t="s">
        <v>37</v>
      </c>
      <c r="Q44" s="19" t="s">
        <v>167</v>
      </c>
      <c r="R44" s="6" t="s">
        <v>106</v>
      </c>
      <c r="S44" s="20" t="s">
        <v>41</v>
      </c>
      <c r="T44" s="20" t="s">
        <v>175</v>
      </c>
      <c r="U44" s="7" t="s">
        <v>29</v>
      </c>
      <c r="V44" s="7">
        <v>354</v>
      </c>
      <c r="W44" s="7">
        <v>10</v>
      </c>
      <c r="X44" s="23" t="s">
        <v>43</v>
      </c>
      <c r="Y44" s="23">
        <v>9</v>
      </c>
      <c r="Z44" s="32">
        <v>17</v>
      </c>
      <c r="AA44" s="44">
        <v>150</v>
      </c>
      <c r="AB44" s="40">
        <v>13</v>
      </c>
      <c r="AC44" s="44">
        <v>75</v>
      </c>
      <c r="AD44" s="36">
        <v>14</v>
      </c>
      <c r="AE44" s="44">
        <v>129.1</v>
      </c>
      <c r="AF44" s="50">
        <f t="shared" ref="AF44:AF75" si="1">+AA44+AC44+AE44</f>
        <v>354.1</v>
      </c>
    </row>
    <row r="45" spans="1:32" x14ac:dyDescent="0.35">
      <c r="A45" s="11">
        <v>21</v>
      </c>
      <c r="B45" s="11">
        <v>13</v>
      </c>
      <c r="C45" s="7">
        <v>1791</v>
      </c>
      <c r="D45" s="7">
        <v>9</v>
      </c>
      <c r="E45" s="7">
        <v>1</v>
      </c>
      <c r="F45" s="7" t="s">
        <v>22</v>
      </c>
      <c r="G45" s="7" t="s">
        <v>23</v>
      </c>
      <c r="H45" s="7" t="s">
        <v>54</v>
      </c>
      <c r="J45" s="7">
        <v>14</v>
      </c>
      <c r="K45" s="7">
        <v>10</v>
      </c>
      <c r="L45" s="7">
        <v>10</v>
      </c>
      <c r="O45" s="20" t="s">
        <v>37</v>
      </c>
      <c r="Q45" s="19" t="s">
        <v>167</v>
      </c>
      <c r="R45" s="6" t="s">
        <v>106</v>
      </c>
      <c r="S45" s="20" t="s">
        <v>41</v>
      </c>
      <c r="T45" s="20" t="s">
        <v>175</v>
      </c>
      <c r="U45" s="7" t="s">
        <v>29</v>
      </c>
      <c r="V45" s="7">
        <v>2767</v>
      </c>
      <c r="W45" s="7">
        <v>80</v>
      </c>
      <c r="X45" s="23" t="s">
        <v>43</v>
      </c>
      <c r="Y45" s="23">
        <v>10</v>
      </c>
      <c r="Z45" s="32">
        <v>17</v>
      </c>
      <c r="AA45" s="44">
        <v>1067.92</v>
      </c>
      <c r="AB45" s="40">
        <v>13</v>
      </c>
      <c r="AC45" s="44">
        <v>533.96</v>
      </c>
      <c r="AD45" s="36">
        <v>14</v>
      </c>
      <c r="AE45" s="44">
        <v>1165.92</v>
      </c>
      <c r="AF45" s="50">
        <f t="shared" si="1"/>
        <v>2767.8</v>
      </c>
    </row>
    <row r="46" spans="1:32" x14ac:dyDescent="0.35">
      <c r="A46" s="11">
        <v>21</v>
      </c>
      <c r="B46" s="11">
        <v>13</v>
      </c>
      <c r="C46" s="7">
        <v>1791</v>
      </c>
      <c r="D46" s="7">
        <v>9</v>
      </c>
      <c r="E46" s="7">
        <v>1</v>
      </c>
      <c r="F46" s="7" t="s">
        <v>22</v>
      </c>
      <c r="G46" s="7" t="s">
        <v>23</v>
      </c>
      <c r="H46" s="7" t="s">
        <v>54</v>
      </c>
      <c r="J46" s="7">
        <v>14</v>
      </c>
      <c r="K46" s="7">
        <v>10</v>
      </c>
      <c r="L46" s="7">
        <v>10</v>
      </c>
      <c r="O46" s="20" t="s">
        <v>37</v>
      </c>
      <c r="Q46" s="19" t="s">
        <v>107</v>
      </c>
      <c r="R46" s="6" t="s">
        <v>108</v>
      </c>
      <c r="V46" s="7">
        <v>295</v>
      </c>
      <c r="W46" s="7">
        <v>15</v>
      </c>
      <c r="X46" s="23" t="s">
        <v>43</v>
      </c>
      <c r="Y46" s="23">
        <v>11</v>
      </c>
      <c r="Z46" s="32">
        <v>17</v>
      </c>
      <c r="AA46" s="44">
        <v>111.24</v>
      </c>
      <c r="AB46" s="40">
        <v>13</v>
      </c>
      <c r="AC46" s="44">
        <v>55.62</v>
      </c>
      <c r="AD46" s="36">
        <v>14</v>
      </c>
      <c r="AE46" s="44">
        <v>128.29</v>
      </c>
      <c r="AF46" s="50">
        <f t="shared" si="1"/>
        <v>295.14999999999998</v>
      </c>
    </row>
    <row r="47" spans="1:32" x14ac:dyDescent="0.35">
      <c r="A47" s="11">
        <v>22</v>
      </c>
      <c r="B47" s="11">
        <v>14</v>
      </c>
      <c r="C47" s="7">
        <v>1791</v>
      </c>
      <c r="D47" s="7">
        <v>9</v>
      </c>
      <c r="E47" s="7">
        <v>14</v>
      </c>
      <c r="F47" s="7" t="s">
        <v>22</v>
      </c>
      <c r="G47" s="7" t="s">
        <v>23</v>
      </c>
      <c r="H47" s="7" t="s">
        <v>54</v>
      </c>
      <c r="J47" s="7">
        <v>14</v>
      </c>
      <c r="K47" s="7">
        <v>11</v>
      </c>
      <c r="L47" s="7">
        <v>10</v>
      </c>
      <c r="O47" s="20" t="s">
        <v>37</v>
      </c>
      <c r="Q47" s="19" t="s">
        <v>102</v>
      </c>
      <c r="R47" s="6" t="s">
        <v>109</v>
      </c>
      <c r="V47" s="7">
        <v>3758</v>
      </c>
      <c r="W47" s="7">
        <v>28</v>
      </c>
      <c r="X47" s="23" t="s">
        <v>43</v>
      </c>
      <c r="Y47" s="23">
        <v>11</v>
      </c>
      <c r="Z47" s="32">
        <v>17</v>
      </c>
      <c r="AA47" s="44">
        <v>1448.14</v>
      </c>
      <c r="AB47" s="40">
        <v>13</v>
      </c>
      <c r="AC47" s="44">
        <v>724.07</v>
      </c>
      <c r="AD47" s="36">
        <v>14</v>
      </c>
      <c r="AE47" s="44">
        <v>1586.07</v>
      </c>
      <c r="AF47" s="50">
        <f t="shared" si="1"/>
        <v>3758.2799999999997</v>
      </c>
    </row>
    <row r="48" spans="1:32" x14ac:dyDescent="0.35">
      <c r="A48" s="11">
        <v>22</v>
      </c>
      <c r="B48" s="11">
        <v>14</v>
      </c>
      <c r="C48" s="7">
        <v>1791</v>
      </c>
      <c r="D48" s="7">
        <v>9</v>
      </c>
      <c r="E48" s="7">
        <v>15</v>
      </c>
      <c r="F48" s="7" t="s">
        <v>22</v>
      </c>
      <c r="G48" s="7" t="s">
        <v>23</v>
      </c>
      <c r="H48" s="7" t="s">
        <v>54</v>
      </c>
      <c r="J48" s="7">
        <v>14</v>
      </c>
      <c r="K48" s="7">
        <v>10</v>
      </c>
      <c r="L48" s="7">
        <v>10</v>
      </c>
      <c r="O48" s="20" t="s">
        <v>37</v>
      </c>
      <c r="Q48" s="19" t="s">
        <v>107</v>
      </c>
      <c r="R48" s="6" t="s">
        <v>108</v>
      </c>
      <c r="V48" s="7">
        <v>474</v>
      </c>
      <c r="W48" s="7">
        <v>1</v>
      </c>
      <c r="X48" s="23" t="s">
        <v>43</v>
      </c>
      <c r="Z48" s="33">
        <v>17</v>
      </c>
      <c r="AA48" s="44">
        <v>182.95</v>
      </c>
      <c r="AB48" s="41">
        <v>13</v>
      </c>
      <c r="AC48" s="44">
        <v>91.48</v>
      </c>
      <c r="AD48" s="37">
        <v>14</v>
      </c>
      <c r="AE48" s="44">
        <v>199.58</v>
      </c>
      <c r="AF48" s="50">
        <f t="shared" si="1"/>
        <v>474.01</v>
      </c>
    </row>
    <row r="49" spans="1:32" x14ac:dyDescent="0.35">
      <c r="A49" s="11">
        <v>23</v>
      </c>
      <c r="B49" s="11">
        <v>14</v>
      </c>
      <c r="C49" s="7">
        <v>1791</v>
      </c>
      <c r="D49" s="7">
        <v>9</v>
      </c>
      <c r="E49" s="7">
        <v>15</v>
      </c>
      <c r="F49" s="7" t="s">
        <v>22</v>
      </c>
      <c r="G49" s="7" t="s">
        <v>23</v>
      </c>
      <c r="H49" s="7" t="s">
        <v>54</v>
      </c>
      <c r="J49" s="7">
        <v>14</v>
      </c>
      <c r="K49" s="7">
        <v>11</v>
      </c>
      <c r="L49" s="7">
        <v>10</v>
      </c>
      <c r="O49" s="20" t="s">
        <v>37</v>
      </c>
      <c r="Q49" s="19" t="s">
        <v>110</v>
      </c>
      <c r="R49" s="6" t="s">
        <v>111</v>
      </c>
      <c r="S49" s="20" t="s">
        <v>66</v>
      </c>
      <c r="T49" s="20" t="s">
        <v>175</v>
      </c>
      <c r="V49" s="7">
        <v>2319</v>
      </c>
      <c r="W49" s="7">
        <v>22</v>
      </c>
      <c r="X49" s="23" t="s">
        <v>43</v>
      </c>
      <c r="Z49" s="33">
        <v>17</v>
      </c>
      <c r="AA49" s="44">
        <v>895.13300000000004</v>
      </c>
      <c r="AB49" s="41">
        <v>13</v>
      </c>
      <c r="AC49" s="44">
        <v>447.50330000000002</v>
      </c>
      <c r="AD49" s="37">
        <v>14</v>
      </c>
      <c r="AE49" s="44">
        <v>976.7</v>
      </c>
      <c r="AF49" s="50">
        <f t="shared" si="1"/>
        <v>2319.3362999999999</v>
      </c>
    </row>
    <row r="50" spans="1:32" x14ac:dyDescent="0.35">
      <c r="A50" s="11">
        <v>23</v>
      </c>
      <c r="B50" s="11">
        <v>14</v>
      </c>
      <c r="C50" s="7">
        <v>1791</v>
      </c>
      <c r="D50" s="7">
        <v>9</v>
      </c>
      <c r="E50" s="7">
        <v>15</v>
      </c>
      <c r="F50" s="7" t="s">
        <v>22</v>
      </c>
      <c r="G50" s="7" t="s">
        <v>23</v>
      </c>
      <c r="H50" s="7" t="s">
        <v>54</v>
      </c>
      <c r="J50" s="7">
        <v>15</v>
      </c>
      <c r="K50" s="7">
        <v>11</v>
      </c>
      <c r="L50" s="7">
        <v>11</v>
      </c>
      <c r="O50" s="20" t="s">
        <v>37</v>
      </c>
      <c r="Q50" s="19" t="s">
        <v>112</v>
      </c>
      <c r="R50" s="6" t="s">
        <v>113</v>
      </c>
      <c r="V50" s="7">
        <v>961</v>
      </c>
      <c r="W50" s="7">
        <v>96</v>
      </c>
      <c r="X50" s="23" t="s">
        <v>43</v>
      </c>
      <c r="Z50" s="33">
        <v>17</v>
      </c>
      <c r="AA50" s="44">
        <v>368.3433</v>
      </c>
      <c r="AB50" s="41">
        <v>13</v>
      </c>
      <c r="AC50" s="44">
        <v>184.17330000000001</v>
      </c>
      <c r="AD50" s="37">
        <v>14</v>
      </c>
      <c r="AE50" s="44">
        <v>409.44</v>
      </c>
      <c r="AF50" s="50">
        <f t="shared" si="1"/>
        <v>961.95659999999998</v>
      </c>
    </row>
    <row r="51" spans="1:32" x14ac:dyDescent="0.35">
      <c r="A51" s="11">
        <v>23</v>
      </c>
      <c r="B51" s="11">
        <v>14</v>
      </c>
      <c r="C51" s="7">
        <v>1791</v>
      </c>
      <c r="D51" s="7">
        <v>9</v>
      </c>
      <c r="E51" s="7">
        <v>15</v>
      </c>
      <c r="F51" s="7" t="s">
        <v>22</v>
      </c>
      <c r="G51" s="7" t="s">
        <v>23</v>
      </c>
      <c r="H51" s="7" t="s">
        <v>54</v>
      </c>
      <c r="J51" s="7">
        <v>15</v>
      </c>
      <c r="K51" s="7">
        <v>11</v>
      </c>
      <c r="L51" s="7">
        <v>11</v>
      </c>
      <c r="O51" s="20" t="s">
        <v>37</v>
      </c>
      <c r="Q51" s="19" t="s">
        <v>83</v>
      </c>
      <c r="R51" s="6" t="s">
        <v>114</v>
      </c>
      <c r="S51" s="20" t="s">
        <v>115</v>
      </c>
      <c r="T51" s="20" t="s">
        <v>173</v>
      </c>
      <c r="U51" s="7" t="s">
        <v>51</v>
      </c>
      <c r="V51" s="7">
        <v>911</v>
      </c>
      <c r="W51" s="7">
        <v>53</v>
      </c>
      <c r="X51" s="23" t="s">
        <v>43</v>
      </c>
      <c r="Z51" s="33">
        <v>17</v>
      </c>
      <c r="AA51" s="44">
        <v>351.62329999999997</v>
      </c>
      <c r="AB51" s="41">
        <v>13</v>
      </c>
      <c r="AC51" s="44">
        <v>175.8133</v>
      </c>
      <c r="AD51" s="37">
        <v>14</v>
      </c>
      <c r="AE51" s="44">
        <v>384.09</v>
      </c>
      <c r="AF51" s="50">
        <f t="shared" si="1"/>
        <v>911.52659999999992</v>
      </c>
    </row>
    <row r="52" spans="1:32" x14ac:dyDescent="0.35">
      <c r="A52" s="11">
        <v>24</v>
      </c>
      <c r="B52" s="11">
        <v>15</v>
      </c>
      <c r="C52" s="7">
        <v>1791</v>
      </c>
      <c r="D52" s="7">
        <v>9</v>
      </c>
      <c r="E52" s="7">
        <v>26</v>
      </c>
      <c r="F52" s="7" t="s">
        <v>22</v>
      </c>
      <c r="G52" s="7" t="s">
        <v>23</v>
      </c>
      <c r="J52" s="7">
        <v>15</v>
      </c>
      <c r="K52" s="7">
        <v>12</v>
      </c>
      <c r="O52" s="20" t="s">
        <v>37</v>
      </c>
      <c r="Q52" s="19" t="s">
        <v>83</v>
      </c>
      <c r="R52" s="6" t="s">
        <v>116</v>
      </c>
      <c r="V52" s="7">
        <v>8</v>
      </c>
      <c r="W52" s="7">
        <v>87</v>
      </c>
      <c r="X52" s="23" t="s">
        <v>43</v>
      </c>
      <c r="Z52" s="33">
        <v>17</v>
      </c>
      <c r="AA52" s="44">
        <v>5.9132999999999996</v>
      </c>
      <c r="AB52" s="41">
        <v>13</v>
      </c>
      <c r="AC52" s="44">
        <v>2.9533</v>
      </c>
      <c r="AF52" s="50">
        <f t="shared" si="1"/>
        <v>8.8666</v>
      </c>
    </row>
    <row r="53" spans="1:32" x14ac:dyDescent="0.35">
      <c r="A53" s="11">
        <v>24</v>
      </c>
      <c r="B53" s="11">
        <v>15</v>
      </c>
      <c r="C53" s="7">
        <v>1791</v>
      </c>
      <c r="D53" s="7">
        <v>9</v>
      </c>
      <c r="E53" s="7">
        <v>26</v>
      </c>
      <c r="F53" s="7" t="s">
        <v>22</v>
      </c>
      <c r="G53" s="7" t="s">
        <v>23</v>
      </c>
      <c r="J53" s="7">
        <v>15</v>
      </c>
      <c r="K53" s="7">
        <v>12</v>
      </c>
      <c r="O53" s="20" t="s">
        <v>37</v>
      </c>
      <c r="Q53" s="19" t="s">
        <v>117</v>
      </c>
      <c r="R53" s="6" t="s">
        <v>118</v>
      </c>
      <c r="V53" s="7">
        <v>13</v>
      </c>
      <c r="W53" s="7">
        <v>3</v>
      </c>
      <c r="X53" s="23" t="s">
        <v>43</v>
      </c>
      <c r="Z53" s="33">
        <v>17</v>
      </c>
      <c r="AA53" s="44">
        <v>8.6832999999999991</v>
      </c>
      <c r="AB53" s="41">
        <v>13</v>
      </c>
      <c r="AC53" s="44">
        <v>4.3433000000000002</v>
      </c>
      <c r="AF53" s="50">
        <f t="shared" si="1"/>
        <v>13.026599999999998</v>
      </c>
    </row>
    <row r="54" spans="1:32" x14ac:dyDescent="0.35">
      <c r="A54" s="11">
        <v>24</v>
      </c>
      <c r="B54" s="11">
        <v>15</v>
      </c>
      <c r="C54" s="7">
        <v>1791</v>
      </c>
      <c r="D54" s="7">
        <v>9</v>
      </c>
      <c r="E54" s="7">
        <v>26</v>
      </c>
      <c r="F54" s="7" t="s">
        <v>22</v>
      </c>
      <c r="G54" s="7" t="s">
        <v>23</v>
      </c>
      <c r="H54" s="7" t="s">
        <v>54</v>
      </c>
      <c r="J54" s="7">
        <v>16</v>
      </c>
      <c r="K54" s="7">
        <v>12</v>
      </c>
      <c r="L54" s="7">
        <v>11</v>
      </c>
      <c r="O54" s="20" t="s">
        <v>37</v>
      </c>
      <c r="Q54" s="19" t="s">
        <v>64</v>
      </c>
      <c r="R54" s="6" t="s">
        <v>119</v>
      </c>
      <c r="S54" s="20" t="s">
        <v>41</v>
      </c>
      <c r="T54" s="20" t="s">
        <v>175</v>
      </c>
      <c r="V54" s="7">
        <v>442</v>
      </c>
      <c r="W54" s="7">
        <v>51</v>
      </c>
      <c r="X54" s="23" t="s">
        <v>43</v>
      </c>
      <c r="Z54" s="33">
        <v>17</v>
      </c>
      <c r="AA54" s="44">
        <v>170.8</v>
      </c>
      <c r="AB54" s="41">
        <v>13</v>
      </c>
      <c r="AC54" s="44">
        <v>85.4</v>
      </c>
      <c r="AD54" s="37">
        <v>14</v>
      </c>
      <c r="AE54" s="44">
        <v>186.31</v>
      </c>
      <c r="AF54" s="50">
        <f t="shared" si="1"/>
        <v>442.51000000000005</v>
      </c>
    </row>
    <row r="55" spans="1:32" x14ac:dyDescent="0.35">
      <c r="A55" s="11">
        <v>24</v>
      </c>
      <c r="B55" s="11">
        <v>15</v>
      </c>
      <c r="C55" s="7">
        <v>1791</v>
      </c>
      <c r="D55" s="7">
        <v>9</v>
      </c>
      <c r="E55" s="7">
        <v>26</v>
      </c>
      <c r="F55" s="7" t="s">
        <v>22</v>
      </c>
      <c r="G55" s="7" t="s">
        <v>23</v>
      </c>
      <c r="H55" s="7" t="s">
        <v>54</v>
      </c>
      <c r="J55" s="7">
        <v>16</v>
      </c>
      <c r="K55" s="7">
        <v>12</v>
      </c>
      <c r="L55" s="7">
        <v>11</v>
      </c>
      <c r="O55" s="20" t="s">
        <v>37</v>
      </c>
      <c r="Q55" s="19" t="s">
        <v>120</v>
      </c>
      <c r="R55" s="6" t="s">
        <v>158</v>
      </c>
      <c r="S55" s="20" t="s">
        <v>121</v>
      </c>
      <c r="T55" s="20" t="s">
        <v>175</v>
      </c>
      <c r="U55" s="7" t="s">
        <v>122</v>
      </c>
      <c r="V55" s="7">
        <v>505</v>
      </c>
      <c r="W55" s="7">
        <v>35</v>
      </c>
      <c r="X55" s="23" t="s">
        <v>43</v>
      </c>
      <c r="Z55" s="33">
        <v>17</v>
      </c>
      <c r="AA55" s="44">
        <v>195.02</v>
      </c>
      <c r="AB55" s="41">
        <v>13</v>
      </c>
      <c r="AC55" s="44">
        <v>97.51</v>
      </c>
      <c r="AD55" s="37">
        <v>14</v>
      </c>
      <c r="AE55" s="44">
        <v>212.82</v>
      </c>
      <c r="AF55" s="50">
        <f t="shared" si="1"/>
        <v>505.35</v>
      </c>
    </row>
    <row r="56" spans="1:32" x14ac:dyDescent="0.35">
      <c r="A56" s="11">
        <v>25</v>
      </c>
      <c r="B56" s="11">
        <v>15</v>
      </c>
      <c r="C56" s="7">
        <v>1791</v>
      </c>
      <c r="D56" s="7">
        <v>9</v>
      </c>
      <c r="E56" s="7">
        <v>26</v>
      </c>
      <c r="F56" s="7" t="s">
        <v>22</v>
      </c>
      <c r="G56" s="7" t="s">
        <v>23</v>
      </c>
      <c r="H56" s="7" t="s">
        <v>54</v>
      </c>
      <c r="J56" s="7">
        <v>16</v>
      </c>
      <c r="K56" s="7">
        <v>14</v>
      </c>
      <c r="L56" s="7">
        <v>12</v>
      </c>
      <c r="O56" s="20" t="s">
        <v>37</v>
      </c>
      <c r="Q56" s="19" t="s">
        <v>58</v>
      </c>
      <c r="R56" s="6" t="s">
        <v>123</v>
      </c>
      <c r="S56" s="20" t="s">
        <v>124</v>
      </c>
      <c r="T56" s="20" t="s">
        <v>172</v>
      </c>
      <c r="V56" s="7">
        <v>283</v>
      </c>
      <c r="W56" s="7">
        <v>16</v>
      </c>
      <c r="X56" s="23" t="s">
        <v>43</v>
      </c>
      <c r="Z56" s="33">
        <v>17</v>
      </c>
      <c r="AA56" s="44">
        <v>106.8233</v>
      </c>
      <c r="AB56" s="41">
        <v>13</v>
      </c>
      <c r="AC56" s="44">
        <v>53.4133</v>
      </c>
      <c r="AD56" s="37">
        <v>14</v>
      </c>
      <c r="AE56" s="44">
        <v>122.92</v>
      </c>
      <c r="AF56" s="50">
        <f t="shared" si="1"/>
        <v>283.15660000000003</v>
      </c>
    </row>
    <row r="57" spans="1:32" x14ac:dyDescent="0.35">
      <c r="A57" s="11">
        <v>25</v>
      </c>
      <c r="B57" s="11">
        <v>15</v>
      </c>
      <c r="C57" s="7">
        <v>1791</v>
      </c>
      <c r="D57" s="7">
        <v>9</v>
      </c>
      <c r="E57" s="7">
        <v>26</v>
      </c>
      <c r="F57" s="7" t="s">
        <v>22</v>
      </c>
      <c r="G57" s="7" t="s">
        <v>23</v>
      </c>
      <c r="H57" s="7" t="s">
        <v>54</v>
      </c>
      <c r="J57" s="7">
        <v>16</v>
      </c>
      <c r="K57" s="7">
        <v>14</v>
      </c>
      <c r="L57" s="7">
        <v>12</v>
      </c>
      <c r="O57" s="20" t="s">
        <v>37</v>
      </c>
      <c r="Q57" s="19" t="s">
        <v>125</v>
      </c>
      <c r="R57" s="6" t="s">
        <v>126</v>
      </c>
      <c r="S57" s="20" t="s">
        <v>127</v>
      </c>
      <c r="T57" s="20" t="s">
        <v>174</v>
      </c>
      <c r="U57" s="7" t="s">
        <v>42</v>
      </c>
      <c r="V57" s="7">
        <v>176</v>
      </c>
      <c r="W57" s="7">
        <v>26</v>
      </c>
      <c r="X57" s="23" t="s">
        <v>43</v>
      </c>
      <c r="Z57" s="33">
        <v>17</v>
      </c>
      <c r="AA57" s="44">
        <v>66.573300000000003</v>
      </c>
      <c r="AB57" s="41">
        <v>13</v>
      </c>
      <c r="AC57" s="44">
        <v>33.283299999999997</v>
      </c>
      <c r="AD57" s="37">
        <v>14</v>
      </c>
      <c r="AE57" s="44">
        <v>76.400000000000006</v>
      </c>
      <c r="AF57" s="50">
        <f t="shared" si="1"/>
        <v>176.25659999999999</v>
      </c>
    </row>
    <row r="58" spans="1:32" x14ac:dyDescent="0.35">
      <c r="A58" s="11">
        <v>25</v>
      </c>
      <c r="B58" s="11">
        <v>15</v>
      </c>
      <c r="C58" s="7">
        <v>1791</v>
      </c>
      <c r="D58" s="7">
        <v>9</v>
      </c>
      <c r="E58" s="7">
        <v>29</v>
      </c>
      <c r="F58" s="7" t="s">
        <v>22</v>
      </c>
      <c r="G58" s="7" t="s">
        <v>23</v>
      </c>
      <c r="H58" s="7" t="s">
        <v>54</v>
      </c>
      <c r="J58" s="7">
        <v>18</v>
      </c>
      <c r="K58" s="7">
        <v>14</v>
      </c>
      <c r="L58" s="7">
        <v>12</v>
      </c>
      <c r="O58" s="20" t="s">
        <v>37</v>
      </c>
      <c r="Q58" s="19" t="s">
        <v>55</v>
      </c>
      <c r="R58" s="6" t="s">
        <v>128</v>
      </c>
      <c r="S58" s="20" t="s">
        <v>41</v>
      </c>
      <c r="T58" s="20" t="s">
        <v>175</v>
      </c>
      <c r="V58" s="7">
        <v>345</v>
      </c>
      <c r="W58" s="7">
        <v>82</v>
      </c>
      <c r="X58" s="23" t="s">
        <v>43</v>
      </c>
      <c r="Z58" s="33">
        <v>17</v>
      </c>
      <c r="AA58" s="44">
        <v>133.32</v>
      </c>
      <c r="AB58" s="41">
        <v>13</v>
      </c>
      <c r="AC58" s="44">
        <v>66.66</v>
      </c>
      <c r="AD58" s="37">
        <v>14</v>
      </c>
      <c r="AE58" s="44">
        <v>145.84</v>
      </c>
      <c r="AF58" s="50">
        <f t="shared" si="1"/>
        <v>345.82</v>
      </c>
    </row>
    <row r="59" spans="1:32" x14ac:dyDescent="0.35">
      <c r="A59" s="11">
        <v>25</v>
      </c>
      <c r="B59" s="11">
        <v>15</v>
      </c>
      <c r="C59" s="7">
        <v>1791</v>
      </c>
      <c r="D59" s="7">
        <v>9</v>
      </c>
      <c r="E59" s="7">
        <v>29</v>
      </c>
      <c r="F59" s="7" t="s">
        <v>22</v>
      </c>
      <c r="G59" s="7" t="s">
        <v>23</v>
      </c>
      <c r="H59" s="7" t="s">
        <v>54</v>
      </c>
      <c r="J59" s="7">
        <v>18</v>
      </c>
      <c r="K59" s="7">
        <v>14</v>
      </c>
      <c r="L59" s="7">
        <v>12</v>
      </c>
      <c r="O59" s="20" t="s">
        <v>37</v>
      </c>
      <c r="Q59" s="19" t="s">
        <v>47</v>
      </c>
      <c r="R59" s="6" t="s">
        <v>129</v>
      </c>
      <c r="S59" s="20" t="s">
        <v>28</v>
      </c>
      <c r="T59" s="20" t="s">
        <v>172</v>
      </c>
      <c r="V59" s="7">
        <v>338</v>
      </c>
      <c r="W59" s="7">
        <v>41</v>
      </c>
      <c r="X59" s="23" t="s">
        <v>43</v>
      </c>
      <c r="Z59" s="33">
        <v>17</v>
      </c>
      <c r="AA59" s="44">
        <v>140.32</v>
      </c>
      <c r="AB59" s="41">
        <v>13</v>
      </c>
      <c r="AC59" s="44">
        <v>70.16</v>
      </c>
      <c r="AD59" s="37">
        <v>14</v>
      </c>
      <c r="AE59" s="44">
        <v>127.93</v>
      </c>
      <c r="AF59" s="50">
        <f t="shared" si="1"/>
        <v>338.40999999999997</v>
      </c>
    </row>
    <row r="60" spans="1:32" x14ac:dyDescent="0.35">
      <c r="A60" s="11">
        <v>26</v>
      </c>
      <c r="B60" s="11">
        <v>16</v>
      </c>
      <c r="C60" s="7">
        <v>1791</v>
      </c>
      <c r="D60" s="7">
        <v>9</v>
      </c>
      <c r="E60" s="7">
        <v>29</v>
      </c>
      <c r="F60" s="7" t="s">
        <v>22</v>
      </c>
      <c r="G60" s="7" t="s">
        <v>23</v>
      </c>
      <c r="J60" s="7">
        <v>18</v>
      </c>
      <c r="K60" s="7">
        <v>15</v>
      </c>
      <c r="O60" s="20" t="s">
        <v>37</v>
      </c>
      <c r="Q60" s="19" t="s">
        <v>83</v>
      </c>
      <c r="R60" s="6" t="s">
        <v>130</v>
      </c>
      <c r="V60" s="7">
        <v>177</v>
      </c>
      <c r="W60" s="7">
        <v>83</v>
      </c>
      <c r="X60" s="23" t="s">
        <v>43</v>
      </c>
      <c r="Y60" s="23">
        <v>14</v>
      </c>
      <c r="Z60" s="32">
        <v>17</v>
      </c>
      <c r="AA60" s="44">
        <v>118.55329999999999</v>
      </c>
      <c r="AB60" s="40">
        <v>13</v>
      </c>
      <c r="AC60" s="44">
        <v>59.273299999999999</v>
      </c>
      <c r="AF60" s="50">
        <f t="shared" si="1"/>
        <v>177.82659999999998</v>
      </c>
    </row>
    <row r="61" spans="1:32" x14ac:dyDescent="0.35">
      <c r="A61" s="11">
        <v>26</v>
      </c>
      <c r="B61" s="11">
        <v>16</v>
      </c>
      <c r="C61" s="7">
        <v>1791</v>
      </c>
      <c r="D61" s="7">
        <v>9</v>
      </c>
      <c r="E61" s="7">
        <v>30</v>
      </c>
      <c r="F61" s="7" t="s">
        <v>22</v>
      </c>
      <c r="G61" s="7" t="s">
        <v>23</v>
      </c>
      <c r="H61" s="7" t="s">
        <v>54</v>
      </c>
      <c r="J61" s="7">
        <v>18</v>
      </c>
      <c r="K61" s="7">
        <v>15</v>
      </c>
      <c r="L61" s="7">
        <v>13</v>
      </c>
      <c r="O61" s="20" t="s">
        <v>37</v>
      </c>
      <c r="Q61" s="19" t="s">
        <v>131</v>
      </c>
      <c r="R61" s="6" t="s">
        <v>132</v>
      </c>
      <c r="S61" s="20" t="s">
        <v>66</v>
      </c>
      <c r="T61" s="20" t="s">
        <v>175</v>
      </c>
      <c r="V61" s="7">
        <v>2515</v>
      </c>
      <c r="W61" s="7">
        <v>81</v>
      </c>
      <c r="X61" s="23" t="s">
        <v>43</v>
      </c>
      <c r="Y61" s="23">
        <v>14</v>
      </c>
      <c r="Z61" s="32">
        <v>17</v>
      </c>
      <c r="AA61" s="44">
        <v>949.13329999999996</v>
      </c>
      <c r="AB61" s="40">
        <v>13</v>
      </c>
      <c r="AC61" s="44">
        <v>474.56330000000003</v>
      </c>
      <c r="AD61" s="36">
        <v>14</v>
      </c>
      <c r="AE61" s="44">
        <v>1092.1099999999999</v>
      </c>
      <c r="AF61" s="50">
        <f t="shared" si="1"/>
        <v>2515.8065999999999</v>
      </c>
    </row>
    <row r="62" spans="1:32" x14ac:dyDescent="0.35">
      <c r="A62" s="11">
        <v>26</v>
      </c>
      <c r="B62" s="11">
        <v>16</v>
      </c>
      <c r="C62" s="7">
        <v>1791</v>
      </c>
      <c r="D62" s="7">
        <v>9</v>
      </c>
      <c r="E62" s="7">
        <v>30</v>
      </c>
      <c r="F62" s="7" t="s">
        <v>22</v>
      </c>
      <c r="G62" s="7" t="s">
        <v>23</v>
      </c>
      <c r="H62" s="7" t="s">
        <v>54</v>
      </c>
      <c r="J62" s="7">
        <v>19</v>
      </c>
      <c r="K62" s="7">
        <v>15</v>
      </c>
      <c r="L62" s="7">
        <v>13</v>
      </c>
      <c r="O62" s="20" t="s">
        <v>37</v>
      </c>
      <c r="Q62" s="19" t="s">
        <v>125</v>
      </c>
      <c r="R62" s="6" t="s">
        <v>132</v>
      </c>
      <c r="S62" s="20" t="s">
        <v>133</v>
      </c>
      <c r="T62" s="20" t="s">
        <v>172</v>
      </c>
      <c r="V62" s="7">
        <v>3561</v>
      </c>
      <c r="W62" s="7">
        <v>82</v>
      </c>
      <c r="X62" s="23" t="s">
        <v>43</v>
      </c>
      <c r="Y62" s="23">
        <v>14</v>
      </c>
      <c r="Z62" s="32">
        <v>17</v>
      </c>
      <c r="AA62" s="44">
        <v>1349.0733</v>
      </c>
      <c r="AB62" s="40">
        <v>13</v>
      </c>
      <c r="AC62" s="44">
        <v>674.53330000000005</v>
      </c>
      <c r="AD62" s="36">
        <v>14</v>
      </c>
      <c r="AE62" s="44">
        <v>1538.21</v>
      </c>
      <c r="AF62" s="50">
        <f t="shared" si="1"/>
        <v>3561.8166000000001</v>
      </c>
    </row>
    <row r="63" spans="1:32" x14ac:dyDescent="0.35">
      <c r="A63" s="11">
        <v>27</v>
      </c>
      <c r="B63" s="11">
        <v>16</v>
      </c>
      <c r="C63" s="7">
        <v>1791</v>
      </c>
      <c r="D63" s="7">
        <v>9</v>
      </c>
      <c r="E63" s="7">
        <v>30</v>
      </c>
      <c r="F63" s="7" t="s">
        <v>22</v>
      </c>
      <c r="G63" s="7" t="s">
        <v>23</v>
      </c>
      <c r="H63" s="7" t="s">
        <v>54</v>
      </c>
      <c r="J63" s="7">
        <v>9</v>
      </c>
      <c r="K63" s="7">
        <v>5</v>
      </c>
      <c r="L63" s="7">
        <v>13</v>
      </c>
      <c r="O63" s="20" t="s">
        <v>37</v>
      </c>
      <c r="Q63" s="19" t="s">
        <v>56</v>
      </c>
      <c r="R63" s="6" t="s">
        <v>71</v>
      </c>
      <c r="S63" s="20" t="s">
        <v>72</v>
      </c>
      <c r="T63" s="20" t="s">
        <v>172</v>
      </c>
      <c r="V63" s="7">
        <v>9035</v>
      </c>
      <c r="W63" s="7">
        <v>25</v>
      </c>
      <c r="X63" s="23" t="s">
        <v>134</v>
      </c>
      <c r="Z63" s="32">
        <v>17</v>
      </c>
      <c r="AA63" s="44">
        <v>4857.66</v>
      </c>
      <c r="AB63" s="40">
        <v>13</v>
      </c>
      <c r="AC63" s="44">
        <v>2428.83</v>
      </c>
      <c r="AD63" s="36">
        <v>14</v>
      </c>
      <c r="AE63" s="44">
        <v>1748.76</v>
      </c>
      <c r="AF63" s="50">
        <f t="shared" si="1"/>
        <v>9035.25</v>
      </c>
    </row>
    <row r="64" spans="1:32" x14ac:dyDescent="0.35">
      <c r="A64" s="11">
        <v>31</v>
      </c>
      <c r="B64" s="11">
        <v>18</v>
      </c>
      <c r="C64" s="7">
        <v>1791</v>
      </c>
      <c r="D64" s="7">
        <v>11</v>
      </c>
      <c r="E64" s="7">
        <v>16</v>
      </c>
      <c r="F64" s="7" t="s">
        <v>22</v>
      </c>
      <c r="G64" s="7" t="s">
        <v>23</v>
      </c>
      <c r="H64" s="7" t="s">
        <v>54</v>
      </c>
      <c r="J64" s="7">
        <v>19</v>
      </c>
      <c r="K64" s="7">
        <v>15</v>
      </c>
      <c r="L64" s="7">
        <v>13</v>
      </c>
      <c r="O64" s="20" t="s">
        <v>37</v>
      </c>
      <c r="Q64" s="19" t="s">
        <v>135</v>
      </c>
      <c r="R64" s="6" t="s">
        <v>136</v>
      </c>
      <c r="S64" s="20" t="s">
        <v>66</v>
      </c>
      <c r="T64" s="20" t="s">
        <v>175</v>
      </c>
      <c r="V64" s="7">
        <v>1677</v>
      </c>
      <c r="W64" s="7">
        <v>4</v>
      </c>
      <c r="X64" s="23" t="s">
        <v>137</v>
      </c>
      <c r="Z64" s="33">
        <v>17</v>
      </c>
      <c r="AA64" s="45">
        <v>647.04</v>
      </c>
      <c r="AB64" s="41">
        <v>13</v>
      </c>
      <c r="AC64" s="45">
        <v>323.52</v>
      </c>
      <c r="AD64" s="37">
        <v>14</v>
      </c>
      <c r="AE64" s="45">
        <v>706.48</v>
      </c>
      <c r="AF64" s="50">
        <f t="shared" si="1"/>
        <v>1677.04</v>
      </c>
    </row>
    <row r="65" spans="1:32" x14ac:dyDescent="0.35">
      <c r="A65" s="11">
        <v>32</v>
      </c>
      <c r="B65" s="11">
        <v>19</v>
      </c>
      <c r="C65" s="7">
        <v>1791</v>
      </c>
      <c r="D65" s="7">
        <v>12</v>
      </c>
      <c r="E65" s="7">
        <v>13</v>
      </c>
      <c r="F65" s="7" t="s">
        <v>22</v>
      </c>
      <c r="G65" s="7" t="s">
        <v>23</v>
      </c>
      <c r="J65" s="7">
        <v>19</v>
      </c>
      <c r="K65" s="7">
        <v>17</v>
      </c>
      <c r="O65" s="20" t="s">
        <v>37</v>
      </c>
      <c r="Q65" s="19" t="s">
        <v>112</v>
      </c>
      <c r="R65" s="6" t="s">
        <v>130</v>
      </c>
      <c r="V65" s="7">
        <v>68</v>
      </c>
      <c r="W65" s="7">
        <v>43</v>
      </c>
      <c r="X65" s="23" t="s">
        <v>138</v>
      </c>
      <c r="Y65" s="23">
        <v>15</v>
      </c>
      <c r="Z65" s="33">
        <v>17</v>
      </c>
      <c r="AA65" s="45">
        <v>45.62</v>
      </c>
      <c r="AB65" s="41">
        <v>13</v>
      </c>
      <c r="AC65" s="45">
        <v>22.81</v>
      </c>
      <c r="AF65" s="50">
        <f t="shared" si="1"/>
        <v>68.429999999999993</v>
      </c>
    </row>
    <row r="66" spans="1:32" x14ac:dyDescent="0.35">
      <c r="A66" s="11">
        <v>35</v>
      </c>
      <c r="B66" s="11">
        <v>20</v>
      </c>
      <c r="C66" s="7">
        <v>1792</v>
      </c>
      <c r="D66" s="7">
        <v>1</v>
      </c>
      <c r="E66" s="7">
        <v>16</v>
      </c>
      <c r="F66" s="7" t="s">
        <v>22</v>
      </c>
      <c r="G66" s="7" t="s">
        <v>23</v>
      </c>
      <c r="H66" s="7" t="s">
        <v>54</v>
      </c>
      <c r="J66" s="7">
        <v>11</v>
      </c>
      <c r="K66" s="7">
        <v>8</v>
      </c>
      <c r="L66" s="7">
        <v>8</v>
      </c>
      <c r="O66" s="20" t="s">
        <v>37</v>
      </c>
      <c r="Q66" s="19" t="s">
        <v>81</v>
      </c>
      <c r="R66" s="6" t="s">
        <v>90</v>
      </c>
      <c r="V66" s="7">
        <v>1686</v>
      </c>
      <c r="W66" s="7">
        <v>68</v>
      </c>
      <c r="X66" s="23" t="s">
        <v>138</v>
      </c>
      <c r="Y66" s="23">
        <v>15</v>
      </c>
      <c r="Z66" s="32">
        <v>20</v>
      </c>
      <c r="AA66" s="44">
        <v>651.86</v>
      </c>
      <c r="AB66" s="40">
        <v>13</v>
      </c>
      <c r="AC66" s="44">
        <v>325.93</v>
      </c>
      <c r="AD66" s="36">
        <v>15</v>
      </c>
      <c r="AE66" s="44">
        <v>708.89</v>
      </c>
      <c r="AF66" s="50">
        <f t="shared" si="1"/>
        <v>1686.6799999999998</v>
      </c>
    </row>
    <row r="67" spans="1:32" x14ac:dyDescent="0.35">
      <c r="A67" s="11">
        <v>43</v>
      </c>
      <c r="B67" s="11">
        <v>24</v>
      </c>
      <c r="C67" s="7">
        <v>1792</v>
      </c>
      <c r="D67" s="7">
        <v>5</v>
      </c>
      <c r="E67" s="7">
        <v>16</v>
      </c>
      <c r="F67" s="7" t="s">
        <v>22</v>
      </c>
      <c r="G67" s="7" t="s">
        <v>23</v>
      </c>
      <c r="J67" s="7">
        <v>19</v>
      </c>
      <c r="K67" s="7">
        <v>17</v>
      </c>
      <c r="O67" s="20" t="s">
        <v>37</v>
      </c>
      <c r="Q67" s="19" t="s">
        <v>58</v>
      </c>
      <c r="R67" s="6" t="s">
        <v>141</v>
      </c>
      <c r="S67" s="20" t="s">
        <v>28</v>
      </c>
      <c r="T67" s="20" t="s">
        <v>172</v>
      </c>
      <c r="U67" s="7" t="s">
        <v>29</v>
      </c>
      <c r="V67" s="7">
        <v>39</v>
      </c>
      <c r="W67" s="7">
        <v>18</v>
      </c>
      <c r="X67" s="23" t="s">
        <v>138</v>
      </c>
      <c r="Y67" s="23">
        <v>15</v>
      </c>
      <c r="Z67" s="32">
        <v>20</v>
      </c>
      <c r="AA67" s="44">
        <v>26.12</v>
      </c>
      <c r="AB67" s="40">
        <v>16</v>
      </c>
      <c r="AC67" s="44">
        <v>13.06</v>
      </c>
      <c r="AF67" s="50">
        <f t="shared" si="1"/>
        <v>39.18</v>
      </c>
    </row>
    <row r="68" spans="1:32" x14ac:dyDescent="0.35">
      <c r="A68" s="11">
        <v>47</v>
      </c>
      <c r="B68" s="11">
        <v>26</v>
      </c>
      <c r="C68" s="7">
        <v>1792</v>
      </c>
      <c r="D68" s="7">
        <v>7</v>
      </c>
      <c r="E68" s="7">
        <v>26</v>
      </c>
      <c r="F68" s="7" t="s">
        <v>22</v>
      </c>
      <c r="G68" s="7" t="s">
        <v>23</v>
      </c>
      <c r="H68" s="7" t="s">
        <v>54</v>
      </c>
      <c r="J68" s="7">
        <v>2</v>
      </c>
      <c r="K68" s="7">
        <v>3</v>
      </c>
      <c r="L68" s="7">
        <v>2</v>
      </c>
      <c r="O68" s="20" t="s">
        <v>37</v>
      </c>
      <c r="Q68" s="19" t="s">
        <v>93</v>
      </c>
      <c r="R68" s="6" t="s">
        <v>142</v>
      </c>
      <c r="S68" s="20" t="s">
        <v>41</v>
      </c>
      <c r="T68" s="20" t="s">
        <v>175</v>
      </c>
      <c r="U68" s="7" t="s">
        <v>29</v>
      </c>
      <c r="V68" s="7">
        <v>883</v>
      </c>
      <c r="W68" s="7">
        <v>77</v>
      </c>
      <c r="X68" s="23" t="s">
        <v>43</v>
      </c>
      <c r="Y68" s="23">
        <v>15</v>
      </c>
      <c r="Z68" s="32">
        <v>20</v>
      </c>
      <c r="AA68" s="44">
        <v>370.81</v>
      </c>
      <c r="AB68" s="40">
        <v>16</v>
      </c>
      <c r="AC68" s="44">
        <v>185.41</v>
      </c>
      <c r="AD68" s="36">
        <v>15</v>
      </c>
      <c r="AE68" s="44">
        <v>327.55</v>
      </c>
      <c r="AF68" s="50">
        <f t="shared" si="1"/>
        <v>883.77</v>
      </c>
    </row>
    <row r="69" spans="1:32" x14ac:dyDescent="0.35">
      <c r="A69" s="11">
        <v>48</v>
      </c>
      <c r="B69" s="11">
        <v>27</v>
      </c>
      <c r="C69" s="7">
        <v>1792</v>
      </c>
      <c r="D69" s="7">
        <v>9</v>
      </c>
      <c r="E69" s="7">
        <v>12</v>
      </c>
      <c r="F69" s="7" t="s">
        <v>22</v>
      </c>
      <c r="G69" s="7" t="s">
        <v>23</v>
      </c>
      <c r="H69" s="7" t="s">
        <v>54</v>
      </c>
      <c r="J69" s="7">
        <v>3</v>
      </c>
      <c r="K69" s="7">
        <v>3</v>
      </c>
      <c r="L69" s="7">
        <v>3</v>
      </c>
      <c r="O69" s="20" t="s">
        <v>143</v>
      </c>
      <c r="Q69" s="19" t="s">
        <v>139</v>
      </c>
      <c r="R69" s="6" t="s">
        <v>144</v>
      </c>
      <c r="S69" s="20" t="s">
        <v>41</v>
      </c>
      <c r="T69" s="20" t="s">
        <v>175</v>
      </c>
      <c r="U69" s="7" t="s">
        <v>29</v>
      </c>
      <c r="V69" s="7">
        <v>826</v>
      </c>
      <c r="W69" s="7">
        <v>77</v>
      </c>
      <c r="X69" s="23" t="s">
        <v>43</v>
      </c>
      <c r="Y69" s="23">
        <v>15</v>
      </c>
      <c r="Z69" s="32">
        <v>20</v>
      </c>
      <c r="AA69" s="44">
        <v>318.64</v>
      </c>
      <c r="AB69" s="40">
        <v>16</v>
      </c>
      <c r="AC69" s="44">
        <v>159.32</v>
      </c>
      <c r="AD69" s="36">
        <v>15</v>
      </c>
      <c r="AE69" s="44">
        <v>348.81</v>
      </c>
      <c r="AF69" s="50">
        <f t="shared" si="1"/>
        <v>826.77</v>
      </c>
    </row>
    <row r="70" spans="1:32" x14ac:dyDescent="0.35">
      <c r="A70" s="11">
        <v>51</v>
      </c>
      <c r="B70" s="11">
        <v>28</v>
      </c>
      <c r="C70" s="7">
        <v>1792</v>
      </c>
      <c r="D70" s="7">
        <v>11</v>
      </c>
      <c r="E70" s="7">
        <v>5</v>
      </c>
      <c r="F70" s="7" t="s">
        <v>22</v>
      </c>
      <c r="G70" s="7" t="s">
        <v>23</v>
      </c>
      <c r="H70" s="7" t="s">
        <v>54</v>
      </c>
      <c r="J70" s="7">
        <v>19</v>
      </c>
      <c r="K70" s="7">
        <v>15</v>
      </c>
      <c r="L70" s="7">
        <v>13</v>
      </c>
      <c r="O70" s="20" t="s">
        <v>37</v>
      </c>
      <c r="Q70" s="19" t="s">
        <v>145</v>
      </c>
      <c r="R70" s="6" t="s">
        <v>47</v>
      </c>
      <c r="S70" s="20" t="s">
        <v>41</v>
      </c>
      <c r="T70" s="20" t="s">
        <v>175</v>
      </c>
      <c r="U70" s="7" t="s">
        <v>29</v>
      </c>
      <c r="V70" s="7">
        <v>160</v>
      </c>
      <c r="W70" s="7">
        <v>8</v>
      </c>
      <c r="X70" s="23" t="s">
        <v>43</v>
      </c>
      <c r="Y70" s="23">
        <v>15</v>
      </c>
      <c r="Z70" s="32">
        <v>20</v>
      </c>
      <c r="AA70" s="44">
        <v>60.58</v>
      </c>
      <c r="AB70" s="40">
        <v>16</v>
      </c>
      <c r="AC70" s="44">
        <v>30.29</v>
      </c>
      <c r="AD70" s="36">
        <v>15</v>
      </c>
      <c r="AE70" s="44">
        <v>69.209999999999994</v>
      </c>
      <c r="AF70" s="50">
        <f t="shared" si="1"/>
        <v>160.07999999999998</v>
      </c>
    </row>
    <row r="71" spans="1:32" x14ac:dyDescent="0.35">
      <c r="A71" s="11">
        <v>51</v>
      </c>
      <c r="B71" s="11">
        <v>28</v>
      </c>
      <c r="C71" s="7">
        <v>1792</v>
      </c>
      <c r="D71" s="7">
        <v>11</v>
      </c>
      <c r="E71" s="7">
        <v>20</v>
      </c>
      <c r="F71" s="7" t="s">
        <v>22</v>
      </c>
      <c r="G71" s="7" t="s">
        <v>23</v>
      </c>
      <c r="H71" s="7" t="s">
        <v>54</v>
      </c>
      <c r="J71" s="7">
        <v>3</v>
      </c>
      <c r="K71" s="7">
        <v>17</v>
      </c>
      <c r="L71" s="7">
        <v>3</v>
      </c>
      <c r="O71" s="20" t="s">
        <v>37</v>
      </c>
      <c r="Q71" s="19" t="s">
        <v>147</v>
      </c>
      <c r="R71" s="6" t="s">
        <v>146</v>
      </c>
      <c r="S71" s="20" t="s">
        <v>41</v>
      </c>
      <c r="T71" s="20" t="s">
        <v>175</v>
      </c>
      <c r="U71" s="7" t="s">
        <v>51</v>
      </c>
      <c r="V71" s="7">
        <v>370</v>
      </c>
      <c r="W71" s="7">
        <v>95</v>
      </c>
      <c r="Y71" s="23">
        <v>16</v>
      </c>
      <c r="Z71" s="32">
        <v>20</v>
      </c>
      <c r="AA71" s="44">
        <v>143.27000000000001</v>
      </c>
      <c r="AB71" s="40">
        <v>16</v>
      </c>
      <c r="AC71" s="44">
        <v>71.63</v>
      </c>
      <c r="AD71" s="36">
        <v>15</v>
      </c>
      <c r="AE71" s="44">
        <v>156.05000000000001</v>
      </c>
      <c r="AF71" s="50">
        <f t="shared" si="1"/>
        <v>370.95000000000005</v>
      </c>
    </row>
    <row r="72" spans="1:32" x14ac:dyDescent="0.35">
      <c r="A72" s="11">
        <v>53</v>
      </c>
      <c r="B72" s="11">
        <v>29</v>
      </c>
      <c r="C72" s="7">
        <v>1793</v>
      </c>
      <c r="D72" s="7">
        <v>1</v>
      </c>
      <c r="E72" s="7">
        <v>10</v>
      </c>
      <c r="F72" s="7" t="s">
        <v>22</v>
      </c>
      <c r="G72" s="7" t="s">
        <v>23</v>
      </c>
      <c r="H72" s="7" t="s">
        <v>54</v>
      </c>
      <c r="J72" s="7">
        <v>8</v>
      </c>
      <c r="K72" s="7">
        <v>8</v>
      </c>
      <c r="L72" s="7">
        <v>8</v>
      </c>
      <c r="O72" s="20" t="s">
        <v>37</v>
      </c>
      <c r="Q72" s="19" t="s">
        <v>148</v>
      </c>
      <c r="R72" s="6" t="s">
        <v>149</v>
      </c>
      <c r="S72" s="20" t="s">
        <v>41</v>
      </c>
      <c r="T72" s="20" t="s">
        <v>175</v>
      </c>
      <c r="U72" s="7" t="s">
        <v>29</v>
      </c>
      <c r="V72" s="7">
        <v>478</v>
      </c>
      <c r="W72" s="7">
        <v>64</v>
      </c>
      <c r="X72" s="23" t="s">
        <v>138</v>
      </c>
      <c r="Y72" s="23">
        <v>16</v>
      </c>
      <c r="Z72" s="32">
        <v>20</v>
      </c>
      <c r="AA72" s="44">
        <v>180.47</v>
      </c>
      <c r="AB72" s="40">
        <v>16</v>
      </c>
      <c r="AC72" s="44">
        <v>90.24</v>
      </c>
      <c r="AD72" s="36">
        <v>15</v>
      </c>
      <c r="AE72" s="44">
        <v>207.93</v>
      </c>
      <c r="AF72" s="50">
        <f t="shared" si="1"/>
        <v>478.64</v>
      </c>
    </row>
    <row r="73" spans="1:32" x14ac:dyDescent="0.35">
      <c r="A73" s="11">
        <v>54</v>
      </c>
      <c r="B73" s="11">
        <v>30</v>
      </c>
      <c r="C73" s="7">
        <v>1793</v>
      </c>
      <c r="D73" s="7">
        <v>1</v>
      </c>
      <c r="E73" s="7">
        <v>28</v>
      </c>
      <c r="F73" s="7" t="s">
        <v>22</v>
      </c>
      <c r="G73" s="7" t="s">
        <v>23</v>
      </c>
      <c r="H73" s="7" t="s">
        <v>54</v>
      </c>
      <c r="J73" s="7">
        <v>15</v>
      </c>
      <c r="K73" s="7">
        <v>11</v>
      </c>
      <c r="L73" s="7">
        <v>11</v>
      </c>
      <c r="O73" s="20" t="s">
        <v>37</v>
      </c>
      <c r="Q73" s="19" t="s">
        <v>112</v>
      </c>
      <c r="R73" s="6" t="s">
        <v>113</v>
      </c>
      <c r="S73" s="20" t="s">
        <v>66</v>
      </c>
      <c r="T73" s="20" t="s">
        <v>175</v>
      </c>
      <c r="U73" s="7" t="s">
        <v>48</v>
      </c>
      <c r="V73" s="7">
        <v>478</v>
      </c>
      <c r="W73" s="7">
        <v>64</v>
      </c>
      <c r="X73" s="23" t="s">
        <v>150</v>
      </c>
      <c r="Z73" s="33">
        <v>20</v>
      </c>
      <c r="AA73" s="45">
        <v>180.47</v>
      </c>
      <c r="AB73" s="41">
        <v>16</v>
      </c>
      <c r="AC73" s="45">
        <v>90.24</v>
      </c>
      <c r="AD73" s="37">
        <v>15</v>
      </c>
      <c r="AE73" s="45">
        <v>207.93</v>
      </c>
      <c r="AF73" s="50">
        <f t="shared" si="1"/>
        <v>478.64</v>
      </c>
    </row>
    <row r="74" spans="1:32" x14ac:dyDescent="0.35">
      <c r="A74" s="11">
        <v>55</v>
      </c>
      <c r="B74" s="11">
        <v>30</v>
      </c>
      <c r="C74" s="7">
        <v>1793</v>
      </c>
      <c r="D74" s="7">
        <v>2</v>
      </c>
      <c r="E74" s="7">
        <v>28</v>
      </c>
      <c r="F74" s="7" t="s">
        <v>22</v>
      </c>
      <c r="G74" s="7" t="s">
        <v>23</v>
      </c>
      <c r="H74" s="7" t="s">
        <v>54</v>
      </c>
      <c r="J74" s="7">
        <v>13</v>
      </c>
      <c r="K74" s="7">
        <v>10</v>
      </c>
      <c r="L74" s="7">
        <v>7</v>
      </c>
      <c r="O74" s="20" t="s">
        <v>37</v>
      </c>
      <c r="Q74" s="19" t="s">
        <v>153</v>
      </c>
      <c r="R74" s="6" t="s">
        <v>154</v>
      </c>
      <c r="S74" s="20" t="s">
        <v>49</v>
      </c>
      <c r="T74" s="20" t="s">
        <v>177</v>
      </c>
      <c r="U74" s="7" t="s">
        <v>29</v>
      </c>
      <c r="V74" s="7">
        <v>89</v>
      </c>
      <c r="W74" s="7">
        <v>53</v>
      </c>
      <c r="X74" s="23" t="s">
        <v>152</v>
      </c>
      <c r="Z74" s="33">
        <v>20</v>
      </c>
      <c r="AA74" s="45">
        <v>34.549999999999997</v>
      </c>
      <c r="AB74" s="41">
        <v>16</v>
      </c>
      <c r="AC74" s="45">
        <v>17.27</v>
      </c>
      <c r="AD74" s="37">
        <v>15</v>
      </c>
      <c r="AE74" s="45">
        <v>37.71</v>
      </c>
      <c r="AF74" s="50">
        <f t="shared" si="1"/>
        <v>89.53</v>
      </c>
    </row>
    <row r="75" spans="1:32" x14ac:dyDescent="0.35">
      <c r="A75" s="11">
        <v>68</v>
      </c>
      <c r="B75" s="11">
        <v>37</v>
      </c>
      <c r="C75" s="7">
        <v>1794</v>
      </c>
      <c r="D75" s="7">
        <v>3</v>
      </c>
      <c r="E75" s="7">
        <v>10</v>
      </c>
      <c r="F75" s="7" t="s">
        <v>22</v>
      </c>
      <c r="G75" s="7" t="s">
        <v>23</v>
      </c>
      <c r="J75" s="7">
        <v>9</v>
      </c>
      <c r="K75" s="7">
        <v>17</v>
      </c>
      <c r="O75" s="20" t="s">
        <v>37</v>
      </c>
      <c r="Q75" s="19" t="s">
        <v>166</v>
      </c>
      <c r="R75" s="6" t="s">
        <v>165</v>
      </c>
      <c r="S75" s="20" t="s">
        <v>85</v>
      </c>
      <c r="T75" s="20" t="s">
        <v>172</v>
      </c>
      <c r="U75" s="7" t="s">
        <v>51</v>
      </c>
      <c r="V75" s="7">
        <v>27</v>
      </c>
      <c r="W75" s="7">
        <v>29</v>
      </c>
      <c r="X75" s="23" t="s">
        <v>155</v>
      </c>
      <c r="Y75" s="23">
        <v>16</v>
      </c>
      <c r="Z75" s="32">
        <v>37</v>
      </c>
      <c r="AA75" s="44">
        <v>18.2</v>
      </c>
      <c r="AB75" s="40">
        <v>18</v>
      </c>
      <c r="AC75" s="44">
        <v>9.09</v>
      </c>
      <c r="AE75" s="45">
        <v>0</v>
      </c>
      <c r="AF75" s="50">
        <f t="shared" si="1"/>
        <v>27.29</v>
      </c>
    </row>
    <row r="76" spans="1:32" x14ac:dyDescent="0.35">
      <c r="A76" s="11">
        <v>76</v>
      </c>
      <c r="B76" s="11">
        <v>41</v>
      </c>
      <c r="C76" s="7">
        <v>1794</v>
      </c>
      <c r="D76" s="7">
        <v>11</v>
      </c>
      <c r="E76" s="7">
        <v>18</v>
      </c>
      <c r="F76" s="7" t="s">
        <v>22</v>
      </c>
      <c r="G76" s="7" t="s">
        <v>23</v>
      </c>
      <c r="H76" s="7" t="s">
        <v>54</v>
      </c>
      <c r="J76" s="7">
        <v>46</v>
      </c>
      <c r="K76" s="7">
        <v>19</v>
      </c>
      <c r="L76" s="7">
        <v>16</v>
      </c>
      <c r="O76" s="20" t="s">
        <v>143</v>
      </c>
      <c r="Q76" s="7" t="s">
        <v>164</v>
      </c>
      <c r="R76" s="6" t="s">
        <v>133</v>
      </c>
      <c r="T76" s="20" t="s">
        <v>172</v>
      </c>
      <c r="X76" s="27" t="s">
        <v>156</v>
      </c>
      <c r="Z76" s="33">
        <v>37</v>
      </c>
      <c r="AA76" s="45">
        <v>13325.33</v>
      </c>
      <c r="AB76" s="41">
        <v>18</v>
      </c>
      <c r="AC76" s="45">
        <v>6662.67</v>
      </c>
      <c r="AD76" s="37">
        <v>17</v>
      </c>
      <c r="AE76" s="45">
        <v>3997.6</v>
      </c>
      <c r="AF76" s="50">
        <f>AA76+AC76+AE76</f>
        <v>23985.599999999999</v>
      </c>
    </row>
    <row r="78" spans="1:32" x14ac:dyDescent="0.35">
      <c r="AA78" s="45">
        <f>SUM(AA12:AA76)</f>
        <v>58168.251900000003</v>
      </c>
      <c r="AC78" s="45">
        <f>SUM(AC12:AC76)</f>
        <v>29083.975600000012</v>
      </c>
      <c r="AE78" s="45">
        <f>SUM(AE12:AE76)</f>
        <v>39791.5</v>
      </c>
    </row>
  </sheetData>
  <sortState xmlns:xlrd2="http://schemas.microsoft.com/office/spreadsheetml/2017/richdata2" ref="A12:AG76">
    <sortCondition ref="R12:R76"/>
    <sortCondition ref="Q12:Q76"/>
    <sortCondition ref="E12:E76"/>
    <sortCondition ref="A12:A76"/>
  </sortState>
  <mergeCells count="21">
    <mergeCell ref="AG10:AG11"/>
    <mergeCell ref="N10:O10"/>
    <mergeCell ref="AF10:AF11"/>
    <mergeCell ref="Z9:AA9"/>
    <mergeCell ref="S10:S11"/>
    <mergeCell ref="U10:U11"/>
    <mergeCell ref="Z10:AA10"/>
    <mergeCell ref="AB10:AC10"/>
    <mergeCell ref="AB9:AC9"/>
    <mergeCell ref="A10:A11"/>
    <mergeCell ref="B10:B11"/>
    <mergeCell ref="X10:X11"/>
    <mergeCell ref="C10:E10"/>
    <mergeCell ref="V10:W10"/>
    <mergeCell ref="Q10:Q11"/>
    <mergeCell ref="P10:P11"/>
    <mergeCell ref="R10:R11"/>
    <mergeCell ref="F10:F11"/>
    <mergeCell ref="G10:G11"/>
    <mergeCell ref="H10:H11"/>
    <mergeCell ref="I10:I11"/>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Brandeis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Savage</dc:creator>
  <cp:lastModifiedBy>George J. Hall</cp:lastModifiedBy>
  <cp:lastPrinted>2015-07-11T08:12:07Z</cp:lastPrinted>
  <dcterms:created xsi:type="dcterms:W3CDTF">2014-05-29T19:47:29Z</dcterms:created>
  <dcterms:modified xsi:type="dcterms:W3CDTF">2020-09-08T00:17:06Z</dcterms:modified>
</cp:coreProperties>
</file>